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olkerPetersen\Dropbox\ProgramCode\Android\CalypsoUltrasonicAPI\"/>
    </mc:Choice>
  </mc:AlternateContent>
  <xr:revisionPtr revIDLastSave="0" documentId="10_ncr:100000_{A1B50626-1B7B-400D-A43C-966152869405}" xr6:coauthVersionLast="31" xr6:coauthVersionMax="31" xr10:uidLastSave="{00000000-0000-0000-0000-000000000000}"/>
  <bookViews>
    <workbookView xWindow="0" yWindow="0" windowWidth="20730" windowHeight="9375" activeTab="1" xr2:uid="{00000000-000D-0000-FFFF-FFFF00000000}"/>
  </bookViews>
  <sheets>
    <sheet name="Raw Data" sheetId="2" r:id="rId1"/>
    <sheet name="CompassCalibrationData_03" sheetId="1" r:id="rId2"/>
  </sheets>
  <calcPr calcId="179017"/>
</workbook>
</file>

<file path=xl/calcChain.xml><?xml version="1.0" encoding="utf-8"?>
<calcChain xmlns="http://schemas.openxmlformats.org/spreadsheetml/2006/main">
  <c r="X13" i="1" l="1"/>
  <c r="X12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N16" i="1"/>
  <c r="O16" i="1"/>
  <c r="O12" i="1"/>
  <c r="O11" i="1"/>
  <c r="AE513" i="1"/>
  <c r="AD513" i="1"/>
  <c r="AE512" i="1"/>
  <c r="AD512" i="1"/>
  <c r="AE511" i="1"/>
  <c r="AD511" i="1"/>
  <c r="AE510" i="1"/>
  <c r="AD510" i="1"/>
  <c r="AE509" i="1"/>
  <c r="AD509" i="1"/>
  <c r="AE508" i="1"/>
  <c r="AD508" i="1"/>
  <c r="AE507" i="1"/>
  <c r="AD507" i="1"/>
  <c r="AE506" i="1"/>
  <c r="AD506" i="1"/>
  <c r="AE505" i="1"/>
  <c r="AD505" i="1"/>
  <c r="AE504" i="1"/>
  <c r="AD504" i="1"/>
  <c r="AE503" i="1"/>
  <c r="AD503" i="1"/>
  <c r="AE502" i="1"/>
  <c r="AD502" i="1"/>
  <c r="AE501" i="1"/>
  <c r="AD501" i="1"/>
  <c r="AE500" i="1"/>
  <c r="AD500" i="1"/>
  <c r="AE499" i="1"/>
  <c r="AD499" i="1"/>
  <c r="AE498" i="1"/>
  <c r="AD498" i="1"/>
  <c r="AE497" i="1"/>
  <c r="AD497" i="1"/>
  <c r="AE496" i="1"/>
  <c r="AD496" i="1"/>
  <c r="AE495" i="1"/>
  <c r="AD495" i="1"/>
  <c r="AE494" i="1"/>
  <c r="AD494" i="1"/>
  <c r="AE493" i="1"/>
  <c r="AD493" i="1"/>
  <c r="AE492" i="1"/>
  <c r="AD492" i="1"/>
  <c r="AE491" i="1"/>
  <c r="AD491" i="1"/>
  <c r="AE490" i="1"/>
  <c r="AD490" i="1"/>
  <c r="AE489" i="1"/>
  <c r="AD489" i="1"/>
  <c r="AE488" i="1"/>
  <c r="AD488" i="1"/>
  <c r="AE487" i="1"/>
  <c r="AD487" i="1"/>
  <c r="AE486" i="1"/>
  <c r="AD486" i="1"/>
  <c r="AE485" i="1"/>
  <c r="AD485" i="1"/>
  <c r="AE484" i="1"/>
  <c r="AD484" i="1"/>
  <c r="AE483" i="1"/>
  <c r="AD483" i="1"/>
  <c r="AE482" i="1"/>
  <c r="AD482" i="1"/>
  <c r="AE481" i="1"/>
  <c r="AD481" i="1"/>
  <c r="AE480" i="1"/>
  <c r="AD480" i="1"/>
  <c r="AE479" i="1"/>
  <c r="AD479" i="1"/>
  <c r="AE478" i="1"/>
  <c r="AD478" i="1"/>
  <c r="AE477" i="1"/>
  <c r="AD477" i="1"/>
  <c r="AE476" i="1"/>
  <c r="AD476" i="1"/>
  <c r="AE475" i="1"/>
  <c r="AD475" i="1"/>
  <c r="AE474" i="1"/>
  <c r="AD474" i="1"/>
  <c r="AE473" i="1"/>
  <c r="AD473" i="1"/>
  <c r="AE472" i="1"/>
  <c r="AD472" i="1"/>
  <c r="AE471" i="1"/>
  <c r="AD471" i="1"/>
  <c r="AE470" i="1"/>
  <c r="AD470" i="1"/>
  <c r="AE469" i="1"/>
  <c r="AD469" i="1"/>
  <c r="AE468" i="1"/>
  <c r="AD468" i="1"/>
  <c r="AE467" i="1"/>
  <c r="AD467" i="1"/>
  <c r="AE466" i="1"/>
  <c r="AD466" i="1"/>
  <c r="AE465" i="1"/>
  <c r="AD465" i="1"/>
  <c r="AE464" i="1"/>
  <c r="AD464" i="1"/>
  <c r="AE463" i="1"/>
  <c r="AD463" i="1"/>
  <c r="AE462" i="1"/>
  <c r="AD462" i="1"/>
  <c r="AE461" i="1"/>
  <c r="AD461" i="1"/>
  <c r="AE460" i="1"/>
  <c r="AD460" i="1"/>
  <c r="AE459" i="1"/>
  <c r="AD459" i="1"/>
  <c r="AE458" i="1"/>
  <c r="AD458" i="1"/>
  <c r="AE457" i="1"/>
  <c r="AD457" i="1"/>
  <c r="AE456" i="1"/>
  <c r="AD456" i="1"/>
  <c r="AE455" i="1"/>
  <c r="AD455" i="1"/>
  <c r="AE454" i="1"/>
  <c r="AD454" i="1"/>
  <c r="AE453" i="1"/>
  <c r="AD453" i="1"/>
  <c r="AE452" i="1"/>
  <c r="AD452" i="1"/>
  <c r="AE451" i="1"/>
  <c r="AD451" i="1"/>
  <c r="AE450" i="1"/>
  <c r="AD450" i="1"/>
  <c r="AE449" i="1"/>
  <c r="AD449" i="1"/>
  <c r="AE448" i="1"/>
  <c r="AD448" i="1"/>
  <c r="AE447" i="1"/>
  <c r="AD447" i="1"/>
  <c r="AE446" i="1"/>
  <c r="AD446" i="1"/>
  <c r="AE445" i="1"/>
  <c r="AD445" i="1"/>
  <c r="AE444" i="1"/>
  <c r="AD444" i="1"/>
  <c r="AE443" i="1"/>
  <c r="AD443" i="1"/>
  <c r="AE442" i="1"/>
  <c r="AD442" i="1"/>
  <c r="AE441" i="1"/>
  <c r="AD441" i="1"/>
  <c r="AE440" i="1"/>
  <c r="AD440" i="1"/>
  <c r="AE439" i="1"/>
  <c r="AD439" i="1"/>
  <c r="AE438" i="1"/>
  <c r="AD438" i="1"/>
  <c r="AE437" i="1"/>
  <c r="AD437" i="1"/>
  <c r="AE436" i="1"/>
  <c r="AD436" i="1"/>
  <c r="AE435" i="1"/>
  <c r="AD435" i="1"/>
  <c r="AE434" i="1"/>
  <c r="AD434" i="1"/>
  <c r="AE433" i="1"/>
  <c r="AD433" i="1"/>
  <c r="AE432" i="1"/>
  <c r="AD432" i="1"/>
  <c r="AE431" i="1"/>
  <c r="AD431" i="1"/>
  <c r="AE430" i="1"/>
  <c r="AD430" i="1"/>
  <c r="AE429" i="1"/>
  <c r="AD429" i="1"/>
  <c r="AE428" i="1"/>
  <c r="AD428" i="1"/>
  <c r="AE427" i="1"/>
  <c r="AD427" i="1"/>
  <c r="AE426" i="1"/>
  <c r="AD426" i="1"/>
  <c r="AE425" i="1"/>
  <c r="AD425" i="1"/>
  <c r="AE424" i="1"/>
  <c r="AD424" i="1"/>
  <c r="AE423" i="1"/>
  <c r="AD423" i="1"/>
  <c r="AE422" i="1"/>
  <c r="AD422" i="1"/>
  <c r="AE421" i="1"/>
  <c r="AD421" i="1"/>
  <c r="AE420" i="1"/>
  <c r="AD420" i="1"/>
  <c r="AE419" i="1"/>
  <c r="AD419" i="1"/>
  <c r="AE418" i="1"/>
  <c r="AD418" i="1"/>
  <c r="AE417" i="1"/>
  <c r="AD417" i="1"/>
  <c r="AE416" i="1"/>
  <c r="AD416" i="1"/>
  <c r="AE415" i="1"/>
  <c r="AD415" i="1"/>
  <c r="AE414" i="1"/>
  <c r="AD414" i="1"/>
  <c r="AE413" i="1"/>
  <c r="AD413" i="1"/>
  <c r="AE412" i="1"/>
  <c r="AD412" i="1"/>
  <c r="AE411" i="1"/>
  <c r="AD411" i="1"/>
  <c r="AE410" i="1"/>
  <c r="AD410" i="1"/>
  <c r="AE409" i="1"/>
  <c r="AD409" i="1"/>
  <c r="AE408" i="1"/>
  <c r="AD408" i="1"/>
  <c r="AE407" i="1"/>
  <c r="AD407" i="1"/>
  <c r="AE406" i="1"/>
  <c r="AD406" i="1"/>
  <c r="AE405" i="1"/>
  <c r="AD405" i="1"/>
  <c r="AE404" i="1"/>
  <c r="AD404" i="1"/>
  <c r="AE403" i="1"/>
  <c r="AD403" i="1"/>
  <c r="AE402" i="1"/>
  <c r="AD402" i="1"/>
  <c r="AE401" i="1"/>
  <c r="AD401" i="1"/>
  <c r="AE400" i="1"/>
  <c r="AD400" i="1"/>
  <c r="AE399" i="1"/>
  <c r="AD399" i="1"/>
  <c r="AE398" i="1"/>
  <c r="AD398" i="1"/>
  <c r="AE397" i="1"/>
  <c r="AD397" i="1"/>
  <c r="AE396" i="1"/>
  <c r="AD396" i="1"/>
  <c r="AE395" i="1"/>
  <c r="AD395" i="1"/>
  <c r="AE394" i="1"/>
  <c r="AD394" i="1"/>
  <c r="AE393" i="1"/>
  <c r="AD393" i="1"/>
  <c r="AE392" i="1"/>
  <c r="AD392" i="1"/>
  <c r="AE391" i="1"/>
  <c r="AD391" i="1"/>
  <c r="AE390" i="1"/>
  <c r="AD390" i="1"/>
  <c r="AE389" i="1"/>
  <c r="AD389" i="1"/>
  <c r="AE388" i="1"/>
  <c r="AD388" i="1"/>
  <c r="AE387" i="1"/>
  <c r="AD387" i="1"/>
  <c r="AE386" i="1"/>
  <c r="AD386" i="1"/>
  <c r="AE385" i="1"/>
  <c r="AD385" i="1"/>
  <c r="AE384" i="1"/>
  <c r="AD384" i="1"/>
  <c r="AE383" i="1"/>
  <c r="AD383" i="1"/>
  <c r="AE382" i="1"/>
  <c r="AD382" i="1"/>
  <c r="AE381" i="1"/>
  <c r="AD381" i="1"/>
  <c r="AE380" i="1"/>
  <c r="AD380" i="1"/>
  <c r="AE379" i="1"/>
  <c r="AD379" i="1"/>
  <c r="AE378" i="1"/>
  <c r="AD378" i="1"/>
  <c r="AE377" i="1"/>
  <c r="AD377" i="1"/>
  <c r="AE376" i="1"/>
  <c r="AD376" i="1"/>
  <c r="AE375" i="1"/>
  <c r="AD375" i="1"/>
  <c r="AE374" i="1"/>
  <c r="AD374" i="1"/>
  <c r="AE373" i="1"/>
  <c r="AD373" i="1"/>
  <c r="AE372" i="1"/>
  <c r="AD372" i="1"/>
  <c r="AE371" i="1"/>
  <c r="AD371" i="1"/>
  <c r="AE370" i="1"/>
  <c r="AD370" i="1"/>
  <c r="AE369" i="1"/>
  <c r="AD369" i="1"/>
  <c r="AE368" i="1"/>
  <c r="AD368" i="1"/>
  <c r="AE367" i="1"/>
  <c r="AD367" i="1"/>
  <c r="AE366" i="1"/>
  <c r="AD366" i="1"/>
  <c r="AE365" i="1"/>
  <c r="AD365" i="1"/>
  <c r="AE364" i="1"/>
  <c r="AD364" i="1"/>
  <c r="AE363" i="1"/>
  <c r="AD363" i="1"/>
  <c r="AE362" i="1"/>
  <c r="AD362" i="1"/>
  <c r="AE361" i="1"/>
  <c r="AD361" i="1"/>
  <c r="AE360" i="1"/>
  <c r="AD360" i="1"/>
  <c r="AE359" i="1"/>
  <c r="AD359" i="1"/>
  <c r="AE358" i="1"/>
  <c r="AD358" i="1"/>
  <c r="AE357" i="1"/>
  <c r="AD357" i="1"/>
  <c r="AE356" i="1"/>
  <c r="AD356" i="1"/>
  <c r="AE355" i="1"/>
  <c r="AD355" i="1"/>
  <c r="AE354" i="1"/>
  <c r="AD354" i="1"/>
  <c r="AE353" i="1"/>
  <c r="AD353" i="1"/>
  <c r="AE352" i="1"/>
  <c r="AD352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40" i="1"/>
  <c r="AD340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5" i="1"/>
  <c r="AD315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2" i="1"/>
  <c r="AD302" i="1"/>
  <c r="AE301" i="1"/>
  <c r="AD301" i="1"/>
  <c r="AE300" i="1"/>
  <c r="AD300" i="1"/>
  <c r="AE299" i="1"/>
  <c r="AD299" i="1"/>
  <c r="AE298" i="1"/>
  <c r="AD298" i="1"/>
  <c r="AE297" i="1"/>
  <c r="AD297" i="1"/>
  <c r="AE296" i="1"/>
  <c r="AD296" i="1"/>
  <c r="AE295" i="1"/>
  <c r="AD295" i="1"/>
  <c r="AE294" i="1"/>
  <c r="AD294" i="1"/>
  <c r="AE293" i="1"/>
  <c r="AD293" i="1"/>
  <c r="AE292" i="1"/>
  <c r="AD292" i="1"/>
  <c r="AE291" i="1"/>
  <c r="AD291" i="1"/>
  <c r="AE290" i="1"/>
  <c r="AD290" i="1"/>
  <c r="AE289" i="1"/>
  <c r="AD289" i="1"/>
  <c r="AE288" i="1"/>
  <c r="AD288" i="1"/>
  <c r="AE287" i="1"/>
  <c r="AD287" i="1"/>
  <c r="AE286" i="1"/>
  <c r="AD286" i="1"/>
  <c r="AE285" i="1"/>
  <c r="AD285" i="1"/>
  <c r="AE284" i="1"/>
  <c r="AD284" i="1"/>
  <c r="AE283" i="1"/>
  <c r="AD283" i="1"/>
  <c r="AE282" i="1"/>
  <c r="AD282" i="1"/>
  <c r="AE281" i="1"/>
  <c r="AD281" i="1"/>
  <c r="AE280" i="1"/>
  <c r="AD280" i="1"/>
  <c r="AE279" i="1"/>
  <c r="AD279" i="1"/>
  <c r="AE278" i="1"/>
  <c r="AD278" i="1"/>
  <c r="AE277" i="1"/>
  <c r="AD277" i="1"/>
  <c r="AE276" i="1"/>
  <c r="AD276" i="1"/>
  <c r="AE275" i="1"/>
  <c r="AD275" i="1"/>
  <c r="AE274" i="1"/>
  <c r="AD274" i="1"/>
  <c r="AE273" i="1"/>
  <c r="AD273" i="1"/>
  <c r="AE272" i="1"/>
  <c r="AD272" i="1"/>
  <c r="AE271" i="1"/>
  <c r="AD271" i="1"/>
  <c r="AE270" i="1"/>
  <c r="AD270" i="1"/>
  <c r="AE269" i="1"/>
  <c r="AD269" i="1"/>
  <c r="AE268" i="1"/>
  <c r="AD268" i="1"/>
  <c r="AE267" i="1"/>
  <c r="AD267" i="1"/>
  <c r="AE266" i="1"/>
  <c r="AD266" i="1"/>
  <c r="AE265" i="1"/>
  <c r="AD265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189" i="1"/>
  <c r="AD189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66" i="1"/>
  <c r="AD66" i="1"/>
  <c r="AE65" i="1"/>
  <c r="AD65" i="1"/>
  <c r="AE64" i="1"/>
  <c r="AD64" i="1"/>
  <c r="AE63" i="1"/>
  <c r="AD63" i="1"/>
  <c r="AE62" i="1"/>
  <c r="AD62" i="1"/>
  <c r="AE61" i="1"/>
  <c r="AD61" i="1"/>
  <c r="AE60" i="1"/>
  <c r="AD60" i="1"/>
  <c r="AE59" i="1"/>
  <c r="AD59" i="1"/>
  <c r="AE58" i="1"/>
  <c r="AD58" i="1"/>
  <c r="AE57" i="1"/>
  <c r="AD57" i="1"/>
  <c r="AE56" i="1"/>
  <c r="AD56" i="1"/>
  <c r="AE55" i="1"/>
  <c r="AD55" i="1"/>
  <c r="AE54" i="1"/>
  <c r="AD54" i="1"/>
  <c r="AE53" i="1"/>
  <c r="AD53" i="1"/>
  <c r="AE52" i="1"/>
  <c r="AD52" i="1"/>
  <c r="AE51" i="1"/>
  <c r="AD51" i="1"/>
  <c r="AE50" i="1"/>
  <c r="AD50" i="1"/>
  <c r="AE49" i="1"/>
  <c r="AD49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AE22" i="1"/>
  <c r="AD22" i="1"/>
  <c r="AE21" i="1"/>
  <c r="AD21" i="1"/>
  <c r="AE20" i="1"/>
  <c r="AD20" i="1"/>
  <c r="AE19" i="1"/>
  <c r="AD19" i="1"/>
  <c r="AE18" i="1"/>
  <c r="AD18" i="1"/>
  <c r="AE17" i="1"/>
  <c r="AD17" i="1"/>
  <c r="AE16" i="1"/>
  <c r="AD16" i="1"/>
  <c r="AE7" i="1"/>
  <c r="AD7" i="1"/>
  <c r="AF7" i="1"/>
  <c r="T16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R17" i="1" l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16" i="1"/>
  <c r="S16" i="1"/>
  <c r="Q16" i="1"/>
  <c r="R64" i="1"/>
  <c r="R65" i="1"/>
  <c r="R66" i="1"/>
  <c r="R67" i="1"/>
  <c r="R68" i="1"/>
  <c r="R469" i="1"/>
  <c r="R471" i="1"/>
  <c r="R473" i="1"/>
  <c r="R475" i="1"/>
  <c r="R477" i="1"/>
  <c r="R479" i="1"/>
  <c r="R481" i="1"/>
  <c r="R483" i="1"/>
  <c r="R485" i="1"/>
  <c r="R487" i="1"/>
  <c r="R489" i="1"/>
  <c r="R491" i="1"/>
  <c r="R493" i="1"/>
  <c r="R495" i="1"/>
  <c r="R497" i="1"/>
  <c r="R499" i="1"/>
  <c r="R501" i="1"/>
  <c r="R503" i="1"/>
  <c r="R505" i="1"/>
  <c r="R507" i="1"/>
  <c r="R509" i="1"/>
  <c r="R511" i="1"/>
  <c r="R513" i="1"/>
  <c r="S65" i="1"/>
  <c r="S67" i="1"/>
  <c r="S64" i="1"/>
  <c r="S66" i="1"/>
  <c r="S68" i="1"/>
  <c r="R69" i="1"/>
  <c r="S69" i="1"/>
  <c r="R70" i="1"/>
  <c r="S70" i="1"/>
  <c r="Q70" i="1"/>
  <c r="R71" i="1"/>
  <c r="S71" i="1"/>
  <c r="Q71" i="1"/>
  <c r="R72" i="1"/>
  <c r="S72" i="1"/>
  <c r="Q72" i="1"/>
  <c r="R73" i="1"/>
  <c r="S73" i="1"/>
  <c r="Q73" i="1"/>
  <c r="R74" i="1"/>
  <c r="S74" i="1"/>
  <c r="Q74" i="1"/>
  <c r="R75" i="1"/>
  <c r="S75" i="1"/>
  <c r="Q75" i="1"/>
  <c r="R76" i="1"/>
  <c r="S76" i="1"/>
  <c r="Q76" i="1"/>
  <c r="R77" i="1"/>
  <c r="S77" i="1"/>
  <c r="Q77" i="1"/>
  <c r="R78" i="1"/>
  <c r="S78" i="1"/>
  <c r="Q78" i="1"/>
  <c r="R79" i="1"/>
  <c r="S79" i="1"/>
  <c r="Q79" i="1"/>
  <c r="R80" i="1"/>
  <c r="S80" i="1"/>
  <c r="Q80" i="1"/>
  <c r="R81" i="1"/>
  <c r="S81" i="1"/>
  <c r="Q81" i="1"/>
  <c r="R82" i="1"/>
  <c r="S82" i="1"/>
  <c r="Q82" i="1"/>
  <c r="R83" i="1"/>
  <c r="S83" i="1"/>
  <c r="Q83" i="1"/>
  <c r="R84" i="1"/>
  <c r="S84" i="1"/>
  <c r="Q84" i="1"/>
  <c r="R85" i="1"/>
  <c r="S85" i="1"/>
  <c r="Q85" i="1"/>
  <c r="R86" i="1"/>
  <c r="S86" i="1"/>
  <c r="Q86" i="1"/>
  <c r="R87" i="1"/>
  <c r="S87" i="1"/>
  <c r="Q87" i="1"/>
  <c r="R88" i="1"/>
  <c r="S88" i="1"/>
  <c r="Q88" i="1"/>
  <c r="R89" i="1"/>
  <c r="S89" i="1"/>
  <c r="Q89" i="1"/>
  <c r="R90" i="1"/>
  <c r="S90" i="1"/>
  <c r="Q90" i="1"/>
  <c r="R91" i="1"/>
  <c r="S91" i="1"/>
  <c r="Q91" i="1"/>
  <c r="R92" i="1"/>
  <c r="S92" i="1"/>
  <c r="Q92" i="1"/>
  <c r="R93" i="1"/>
  <c r="S93" i="1"/>
  <c r="Q93" i="1"/>
  <c r="R94" i="1"/>
  <c r="S94" i="1"/>
  <c r="Q94" i="1"/>
  <c r="R95" i="1"/>
  <c r="S95" i="1"/>
  <c r="Q95" i="1"/>
  <c r="R96" i="1"/>
  <c r="S96" i="1"/>
  <c r="Q96" i="1"/>
  <c r="R97" i="1"/>
  <c r="S97" i="1"/>
  <c r="Q97" i="1"/>
  <c r="R98" i="1"/>
  <c r="S98" i="1"/>
  <c r="Q98" i="1"/>
  <c r="R99" i="1"/>
  <c r="S99" i="1"/>
  <c r="Q99" i="1"/>
  <c r="R100" i="1"/>
  <c r="S100" i="1"/>
  <c r="Q100" i="1"/>
  <c r="R101" i="1"/>
  <c r="S101" i="1"/>
  <c r="Q101" i="1"/>
  <c r="R102" i="1"/>
  <c r="S102" i="1"/>
  <c r="Q102" i="1"/>
  <c r="R103" i="1"/>
  <c r="S103" i="1"/>
  <c r="Q103" i="1"/>
  <c r="R104" i="1"/>
  <c r="S104" i="1"/>
  <c r="Q104" i="1"/>
  <c r="R105" i="1"/>
  <c r="S105" i="1"/>
  <c r="Q105" i="1"/>
  <c r="R106" i="1"/>
  <c r="S106" i="1"/>
  <c r="Q106" i="1"/>
  <c r="R107" i="1"/>
  <c r="S107" i="1"/>
  <c r="Q107" i="1"/>
  <c r="R108" i="1"/>
  <c r="S108" i="1"/>
  <c r="Q108" i="1"/>
  <c r="R109" i="1"/>
  <c r="S109" i="1"/>
  <c r="Q109" i="1"/>
  <c r="R110" i="1"/>
  <c r="S110" i="1"/>
  <c r="Q110" i="1"/>
  <c r="R111" i="1"/>
  <c r="S111" i="1"/>
  <c r="Q111" i="1"/>
  <c r="R112" i="1"/>
  <c r="S112" i="1"/>
  <c r="Q112" i="1"/>
  <c r="R113" i="1"/>
  <c r="S113" i="1"/>
  <c r="Q113" i="1"/>
  <c r="R114" i="1"/>
  <c r="S114" i="1"/>
  <c r="Q114" i="1"/>
  <c r="R115" i="1"/>
  <c r="S115" i="1"/>
  <c r="Q115" i="1"/>
  <c r="R116" i="1"/>
  <c r="S116" i="1"/>
  <c r="Q116" i="1"/>
  <c r="R117" i="1"/>
  <c r="S117" i="1"/>
  <c r="Q117" i="1"/>
  <c r="R118" i="1"/>
  <c r="S118" i="1"/>
  <c r="Q118" i="1"/>
  <c r="R119" i="1"/>
  <c r="S119" i="1"/>
  <c r="Q119" i="1"/>
  <c r="R120" i="1"/>
  <c r="S120" i="1"/>
  <c r="Q120" i="1"/>
  <c r="R121" i="1"/>
  <c r="S121" i="1"/>
  <c r="Q121" i="1"/>
  <c r="R122" i="1"/>
  <c r="S122" i="1"/>
  <c r="Q122" i="1"/>
  <c r="R123" i="1"/>
  <c r="S123" i="1"/>
  <c r="Q123" i="1"/>
  <c r="R124" i="1"/>
  <c r="S124" i="1"/>
  <c r="Q124" i="1"/>
  <c r="R125" i="1"/>
  <c r="S125" i="1"/>
  <c r="Q125" i="1"/>
  <c r="R126" i="1"/>
  <c r="S126" i="1"/>
  <c r="Q126" i="1"/>
  <c r="R127" i="1"/>
  <c r="S127" i="1"/>
  <c r="Q127" i="1"/>
  <c r="R128" i="1"/>
  <c r="S128" i="1"/>
  <c r="Q128" i="1"/>
  <c r="R129" i="1"/>
  <c r="S129" i="1"/>
  <c r="Q129" i="1"/>
  <c r="R130" i="1"/>
  <c r="S130" i="1"/>
  <c r="Q130" i="1"/>
  <c r="R131" i="1"/>
  <c r="S131" i="1"/>
  <c r="Q131" i="1"/>
  <c r="R132" i="1"/>
  <c r="S132" i="1"/>
  <c r="Q132" i="1"/>
  <c r="R133" i="1"/>
  <c r="S133" i="1"/>
  <c r="Q133" i="1"/>
  <c r="R134" i="1"/>
  <c r="S134" i="1"/>
  <c r="Q134" i="1"/>
  <c r="R135" i="1"/>
  <c r="S135" i="1"/>
  <c r="Q135" i="1"/>
  <c r="R136" i="1"/>
  <c r="S136" i="1"/>
  <c r="Q136" i="1"/>
  <c r="R137" i="1"/>
  <c r="S137" i="1"/>
  <c r="Q137" i="1"/>
  <c r="R138" i="1"/>
  <c r="S138" i="1"/>
  <c r="Q138" i="1"/>
  <c r="R139" i="1"/>
  <c r="S139" i="1"/>
  <c r="Q139" i="1"/>
  <c r="R140" i="1"/>
  <c r="S140" i="1"/>
  <c r="Q140" i="1"/>
  <c r="R141" i="1"/>
  <c r="S141" i="1"/>
  <c r="Q141" i="1"/>
  <c r="R142" i="1"/>
  <c r="S142" i="1"/>
  <c r="Q142" i="1"/>
  <c r="R143" i="1"/>
  <c r="S143" i="1"/>
  <c r="Q143" i="1"/>
  <c r="R144" i="1"/>
  <c r="S144" i="1"/>
  <c r="Q144" i="1"/>
  <c r="R145" i="1"/>
  <c r="S145" i="1"/>
  <c r="Q145" i="1"/>
  <c r="R146" i="1"/>
  <c r="S146" i="1"/>
  <c r="Q146" i="1"/>
  <c r="R147" i="1"/>
  <c r="S147" i="1"/>
  <c r="Q147" i="1"/>
  <c r="R148" i="1"/>
  <c r="S148" i="1"/>
  <c r="Q148" i="1"/>
  <c r="R149" i="1"/>
  <c r="S149" i="1"/>
  <c r="Q149" i="1"/>
  <c r="R150" i="1"/>
  <c r="S150" i="1"/>
  <c r="Q150" i="1"/>
  <c r="R151" i="1"/>
  <c r="S151" i="1"/>
  <c r="Q151" i="1"/>
  <c r="R152" i="1"/>
  <c r="S152" i="1"/>
  <c r="Q152" i="1"/>
  <c r="R153" i="1"/>
  <c r="S153" i="1"/>
  <c r="Q153" i="1"/>
  <c r="R154" i="1"/>
  <c r="S154" i="1"/>
  <c r="Q154" i="1"/>
  <c r="R155" i="1"/>
  <c r="S155" i="1"/>
  <c r="Q155" i="1"/>
  <c r="R156" i="1"/>
  <c r="S156" i="1"/>
  <c r="Q156" i="1"/>
  <c r="R157" i="1"/>
  <c r="S157" i="1"/>
  <c r="Q157" i="1"/>
  <c r="R158" i="1"/>
  <c r="S158" i="1"/>
  <c r="Q158" i="1"/>
  <c r="R159" i="1"/>
  <c r="S159" i="1"/>
  <c r="Q159" i="1"/>
  <c r="R160" i="1"/>
  <c r="S160" i="1"/>
  <c r="Q160" i="1"/>
  <c r="R161" i="1"/>
  <c r="S161" i="1"/>
  <c r="Q161" i="1"/>
  <c r="R162" i="1"/>
  <c r="S162" i="1"/>
  <c r="Q162" i="1"/>
  <c r="R163" i="1"/>
  <c r="S163" i="1"/>
  <c r="Q163" i="1"/>
  <c r="R164" i="1"/>
  <c r="S164" i="1"/>
  <c r="Q164" i="1"/>
  <c r="R165" i="1"/>
  <c r="S165" i="1"/>
  <c r="Q165" i="1"/>
  <c r="R166" i="1"/>
  <c r="S166" i="1"/>
  <c r="Q166" i="1"/>
  <c r="R167" i="1"/>
  <c r="S167" i="1"/>
  <c r="Q167" i="1"/>
  <c r="R168" i="1"/>
  <c r="S168" i="1"/>
  <c r="Q168" i="1"/>
  <c r="R169" i="1"/>
  <c r="S169" i="1"/>
  <c r="Q169" i="1"/>
  <c r="R170" i="1"/>
  <c r="S170" i="1"/>
  <c r="Q170" i="1"/>
  <c r="R171" i="1"/>
  <c r="S171" i="1"/>
  <c r="Q171" i="1"/>
  <c r="R172" i="1"/>
  <c r="S172" i="1"/>
  <c r="Q172" i="1"/>
  <c r="R173" i="1"/>
  <c r="S173" i="1"/>
  <c r="Q173" i="1"/>
  <c r="R174" i="1"/>
  <c r="S174" i="1"/>
  <c r="Q174" i="1"/>
  <c r="R175" i="1"/>
  <c r="S175" i="1"/>
  <c r="Q175" i="1"/>
  <c r="R176" i="1"/>
  <c r="S176" i="1"/>
  <c r="Q176" i="1"/>
  <c r="R177" i="1"/>
  <c r="S177" i="1"/>
  <c r="Q177" i="1"/>
  <c r="R178" i="1"/>
  <c r="S178" i="1"/>
  <c r="Q178" i="1"/>
  <c r="R179" i="1"/>
  <c r="S179" i="1"/>
  <c r="Q179" i="1"/>
  <c r="R180" i="1"/>
  <c r="S180" i="1"/>
  <c r="Q180" i="1"/>
  <c r="R181" i="1"/>
  <c r="S181" i="1"/>
  <c r="Q181" i="1"/>
  <c r="R182" i="1"/>
  <c r="S182" i="1"/>
  <c r="Q182" i="1"/>
  <c r="R183" i="1"/>
  <c r="S183" i="1"/>
  <c r="Q183" i="1"/>
  <c r="R184" i="1"/>
  <c r="S184" i="1"/>
  <c r="Q184" i="1"/>
  <c r="R185" i="1"/>
  <c r="S185" i="1"/>
  <c r="Q185" i="1"/>
  <c r="R186" i="1"/>
  <c r="S186" i="1"/>
  <c r="Q186" i="1"/>
  <c r="R187" i="1"/>
  <c r="S187" i="1"/>
  <c r="Q187" i="1"/>
  <c r="R188" i="1"/>
  <c r="S188" i="1"/>
  <c r="Q188" i="1"/>
  <c r="R189" i="1"/>
  <c r="S189" i="1"/>
  <c r="Q189" i="1"/>
  <c r="R190" i="1"/>
  <c r="S190" i="1"/>
  <c r="Q190" i="1"/>
  <c r="R191" i="1"/>
  <c r="S191" i="1"/>
  <c r="Q191" i="1"/>
  <c r="R192" i="1"/>
  <c r="S192" i="1"/>
  <c r="Q192" i="1"/>
  <c r="R193" i="1"/>
  <c r="S193" i="1"/>
  <c r="Q193" i="1"/>
  <c r="R194" i="1"/>
  <c r="S194" i="1"/>
  <c r="Q194" i="1"/>
  <c r="R195" i="1"/>
  <c r="S195" i="1"/>
  <c r="Q195" i="1"/>
  <c r="R196" i="1"/>
  <c r="S196" i="1"/>
  <c r="Q196" i="1"/>
  <c r="R197" i="1"/>
  <c r="S197" i="1"/>
  <c r="Q197" i="1"/>
  <c r="R198" i="1"/>
  <c r="S198" i="1"/>
  <c r="Q198" i="1"/>
  <c r="R199" i="1"/>
  <c r="S199" i="1"/>
  <c r="Q199" i="1"/>
  <c r="R200" i="1"/>
  <c r="S200" i="1"/>
  <c r="Q200" i="1"/>
  <c r="R201" i="1"/>
  <c r="S201" i="1"/>
  <c r="Q201" i="1"/>
  <c r="R202" i="1"/>
  <c r="S202" i="1"/>
  <c r="Q202" i="1"/>
  <c r="R203" i="1"/>
  <c r="S203" i="1"/>
  <c r="Q203" i="1"/>
  <c r="R204" i="1"/>
  <c r="S204" i="1"/>
  <c r="Q204" i="1"/>
  <c r="R205" i="1"/>
  <c r="S205" i="1"/>
  <c r="Q205" i="1"/>
  <c r="R206" i="1"/>
  <c r="S206" i="1"/>
  <c r="Q206" i="1"/>
  <c r="R207" i="1"/>
  <c r="S207" i="1"/>
  <c r="Q207" i="1"/>
  <c r="R208" i="1"/>
  <c r="S208" i="1"/>
  <c r="Q208" i="1"/>
  <c r="R209" i="1"/>
  <c r="S209" i="1"/>
  <c r="Q209" i="1"/>
  <c r="R210" i="1"/>
  <c r="S210" i="1"/>
  <c r="Q210" i="1"/>
  <c r="R211" i="1"/>
  <c r="S211" i="1"/>
  <c r="Q211" i="1"/>
  <c r="R212" i="1"/>
  <c r="S212" i="1"/>
  <c r="Q212" i="1"/>
  <c r="R213" i="1"/>
  <c r="S213" i="1"/>
  <c r="Q213" i="1"/>
  <c r="R214" i="1"/>
  <c r="S214" i="1"/>
  <c r="Q214" i="1"/>
  <c r="R215" i="1"/>
  <c r="S215" i="1"/>
  <c r="Q215" i="1"/>
  <c r="R216" i="1"/>
  <c r="S216" i="1"/>
  <c r="Q216" i="1"/>
  <c r="R217" i="1"/>
  <c r="S217" i="1"/>
  <c r="Q217" i="1"/>
  <c r="R218" i="1"/>
  <c r="S218" i="1"/>
  <c r="Q218" i="1"/>
  <c r="R219" i="1"/>
  <c r="S219" i="1"/>
  <c r="Q219" i="1"/>
  <c r="R220" i="1"/>
  <c r="S220" i="1"/>
  <c r="Q220" i="1"/>
  <c r="R221" i="1"/>
  <c r="S221" i="1"/>
  <c r="Q221" i="1"/>
  <c r="R222" i="1"/>
  <c r="S222" i="1"/>
  <c r="Q222" i="1"/>
  <c r="R223" i="1"/>
  <c r="S223" i="1"/>
  <c r="Q223" i="1"/>
  <c r="R224" i="1"/>
  <c r="S224" i="1"/>
  <c r="Q224" i="1"/>
  <c r="R225" i="1"/>
  <c r="S225" i="1"/>
  <c r="Q225" i="1"/>
  <c r="R226" i="1"/>
  <c r="S226" i="1"/>
  <c r="Q226" i="1"/>
  <c r="R227" i="1"/>
  <c r="S227" i="1"/>
  <c r="Q227" i="1"/>
  <c r="R228" i="1"/>
  <c r="S228" i="1"/>
  <c r="Q228" i="1"/>
  <c r="R229" i="1"/>
  <c r="S229" i="1"/>
  <c r="Q229" i="1"/>
  <c r="R230" i="1"/>
  <c r="S230" i="1"/>
  <c r="Q230" i="1"/>
  <c r="R231" i="1"/>
  <c r="S231" i="1"/>
  <c r="Q231" i="1"/>
  <c r="R232" i="1"/>
  <c r="S232" i="1"/>
  <c r="Q232" i="1"/>
  <c r="R233" i="1"/>
  <c r="S233" i="1"/>
  <c r="Q233" i="1"/>
  <c r="R234" i="1"/>
  <c r="S234" i="1"/>
  <c r="Q234" i="1"/>
  <c r="R235" i="1"/>
  <c r="S235" i="1"/>
  <c r="Q235" i="1"/>
  <c r="R236" i="1"/>
  <c r="S236" i="1"/>
  <c r="Q236" i="1"/>
  <c r="R237" i="1"/>
  <c r="S237" i="1"/>
  <c r="Q237" i="1"/>
  <c r="R238" i="1"/>
  <c r="S238" i="1"/>
  <c r="Q238" i="1"/>
  <c r="R239" i="1"/>
  <c r="S239" i="1"/>
  <c r="Q239" i="1"/>
  <c r="R240" i="1"/>
  <c r="S240" i="1"/>
  <c r="Q240" i="1"/>
  <c r="R241" i="1"/>
  <c r="S241" i="1"/>
  <c r="Q241" i="1"/>
  <c r="R242" i="1"/>
  <c r="S242" i="1"/>
  <c r="Q242" i="1"/>
  <c r="R243" i="1"/>
  <c r="S243" i="1"/>
  <c r="Q243" i="1"/>
  <c r="R244" i="1"/>
  <c r="S244" i="1"/>
  <c r="Q244" i="1"/>
  <c r="R245" i="1"/>
  <c r="S245" i="1"/>
  <c r="Q245" i="1"/>
  <c r="R246" i="1"/>
  <c r="S246" i="1"/>
  <c r="Q246" i="1"/>
  <c r="R247" i="1"/>
  <c r="S247" i="1"/>
  <c r="Q247" i="1"/>
  <c r="R248" i="1"/>
  <c r="S248" i="1"/>
  <c r="Q248" i="1"/>
  <c r="R249" i="1"/>
  <c r="S249" i="1"/>
  <c r="Q249" i="1"/>
  <c r="R250" i="1"/>
  <c r="S250" i="1"/>
  <c r="Q250" i="1"/>
  <c r="R251" i="1"/>
  <c r="S251" i="1"/>
  <c r="Q251" i="1"/>
  <c r="R252" i="1"/>
  <c r="S252" i="1"/>
  <c r="Q252" i="1"/>
  <c r="R253" i="1"/>
  <c r="S253" i="1"/>
  <c r="Q253" i="1"/>
  <c r="R254" i="1"/>
  <c r="S254" i="1"/>
  <c r="Q254" i="1"/>
  <c r="R255" i="1"/>
  <c r="S255" i="1"/>
  <c r="Q255" i="1"/>
  <c r="R256" i="1"/>
  <c r="S256" i="1"/>
  <c r="Q256" i="1"/>
  <c r="R257" i="1"/>
  <c r="S257" i="1"/>
  <c r="Q257" i="1"/>
  <c r="R258" i="1"/>
  <c r="S258" i="1"/>
  <c r="Q258" i="1"/>
  <c r="R259" i="1"/>
  <c r="S259" i="1"/>
  <c r="Q259" i="1"/>
  <c r="R260" i="1"/>
  <c r="S260" i="1"/>
  <c r="Q260" i="1"/>
  <c r="R261" i="1"/>
  <c r="S261" i="1"/>
  <c r="Q261" i="1"/>
  <c r="R262" i="1"/>
  <c r="S262" i="1"/>
  <c r="Q262" i="1"/>
  <c r="R263" i="1"/>
  <c r="S263" i="1"/>
  <c r="Q263" i="1"/>
  <c r="R264" i="1"/>
  <c r="S264" i="1"/>
  <c r="Q264" i="1"/>
  <c r="R265" i="1"/>
  <c r="S265" i="1"/>
  <c r="Q265" i="1"/>
  <c r="R266" i="1"/>
  <c r="S266" i="1"/>
  <c r="Q266" i="1"/>
  <c r="R267" i="1"/>
  <c r="S267" i="1"/>
  <c r="Q267" i="1"/>
  <c r="R268" i="1"/>
  <c r="S268" i="1"/>
  <c r="Q268" i="1"/>
  <c r="R269" i="1"/>
  <c r="S269" i="1"/>
  <c r="Q269" i="1"/>
  <c r="R270" i="1"/>
  <c r="S270" i="1"/>
  <c r="Q270" i="1"/>
  <c r="R271" i="1"/>
  <c r="S271" i="1"/>
  <c r="Q271" i="1"/>
  <c r="R272" i="1"/>
  <c r="S272" i="1"/>
  <c r="Q272" i="1"/>
  <c r="R273" i="1"/>
  <c r="S273" i="1"/>
  <c r="Q273" i="1"/>
  <c r="R274" i="1"/>
  <c r="S274" i="1"/>
  <c r="Q274" i="1"/>
  <c r="R275" i="1"/>
  <c r="S275" i="1"/>
  <c r="Q275" i="1"/>
  <c r="R276" i="1"/>
  <c r="S276" i="1"/>
  <c r="Q276" i="1"/>
  <c r="R277" i="1"/>
  <c r="S277" i="1"/>
  <c r="Q277" i="1"/>
  <c r="R278" i="1"/>
  <c r="S278" i="1"/>
  <c r="Q278" i="1"/>
  <c r="R279" i="1"/>
  <c r="S279" i="1"/>
  <c r="Q279" i="1"/>
  <c r="R280" i="1"/>
  <c r="S280" i="1"/>
  <c r="Q280" i="1"/>
  <c r="R281" i="1"/>
  <c r="S281" i="1"/>
  <c r="Q281" i="1"/>
  <c r="R282" i="1"/>
  <c r="S282" i="1"/>
  <c r="Q282" i="1"/>
  <c r="R283" i="1"/>
  <c r="S283" i="1"/>
  <c r="Q283" i="1"/>
  <c r="R284" i="1"/>
  <c r="S284" i="1"/>
  <c r="Q284" i="1"/>
  <c r="R285" i="1"/>
  <c r="S285" i="1"/>
  <c r="Q285" i="1"/>
  <c r="R286" i="1"/>
  <c r="S286" i="1"/>
  <c r="Q286" i="1"/>
  <c r="R287" i="1"/>
  <c r="S287" i="1"/>
  <c r="Q287" i="1"/>
  <c r="R288" i="1"/>
  <c r="S288" i="1"/>
  <c r="Q288" i="1"/>
  <c r="R289" i="1"/>
  <c r="S289" i="1"/>
  <c r="Q289" i="1"/>
  <c r="R290" i="1"/>
  <c r="S290" i="1"/>
  <c r="Q290" i="1"/>
  <c r="R291" i="1"/>
  <c r="S291" i="1"/>
  <c r="Q291" i="1"/>
  <c r="R292" i="1"/>
  <c r="S292" i="1"/>
  <c r="Q292" i="1"/>
  <c r="R293" i="1"/>
  <c r="S293" i="1"/>
  <c r="Q293" i="1"/>
  <c r="R294" i="1"/>
  <c r="S294" i="1"/>
  <c r="Q294" i="1"/>
  <c r="R295" i="1"/>
  <c r="S295" i="1"/>
  <c r="Q295" i="1"/>
  <c r="R296" i="1"/>
  <c r="S296" i="1"/>
  <c r="Q296" i="1"/>
  <c r="R297" i="1"/>
  <c r="S297" i="1"/>
  <c r="Q297" i="1"/>
  <c r="R298" i="1"/>
  <c r="S298" i="1"/>
  <c r="Q298" i="1"/>
  <c r="R299" i="1"/>
  <c r="S299" i="1"/>
  <c r="Q299" i="1"/>
  <c r="R300" i="1"/>
  <c r="S300" i="1"/>
  <c r="Q300" i="1"/>
  <c r="R301" i="1"/>
  <c r="S301" i="1"/>
  <c r="Q301" i="1"/>
  <c r="R302" i="1"/>
  <c r="S302" i="1"/>
  <c r="Q302" i="1"/>
  <c r="R303" i="1"/>
  <c r="S303" i="1"/>
  <c r="Q303" i="1"/>
  <c r="R304" i="1"/>
  <c r="S304" i="1"/>
  <c r="Q304" i="1"/>
  <c r="R305" i="1"/>
  <c r="S305" i="1"/>
  <c r="Q305" i="1"/>
  <c r="R306" i="1"/>
  <c r="S306" i="1"/>
  <c r="Q306" i="1"/>
  <c r="R307" i="1"/>
  <c r="S307" i="1"/>
  <c r="Q307" i="1"/>
  <c r="R308" i="1"/>
  <c r="S308" i="1"/>
  <c r="Q308" i="1"/>
  <c r="R309" i="1"/>
  <c r="S309" i="1"/>
  <c r="Q309" i="1"/>
  <c r="R310" i="1"/>
  <c r="S310" i="1"/>
  <c r="Q310" i="1"/>
  <c r="R311" i="1"/>
  <c r="S311" i="1"/>
  <c r="Q311" i="1"/>
  <c r="R312" i="1"/>
  <c r="S312" i="1"/>
  <c r="Q312" i="1"/>
  <c r="R313" i="1"/>
  <c r="S313" i="1"/>
  <c r="Q313" i="1"/>
  <c r="R314" i="1"/>
  <c r="S314" i="1"/>
  <c r="Q314" i="1"/>
  <c r="R315" i="1"/>
  <c r="S315" i="1"/>
  <c r="Q315" i="1"/>
  <c r="R316" i="1"/>
  <c r="S316" i="1"/>
  <c r="Q316" i="1"/>
  <c r="R317" i="1"/>
  <c r="S317" i="1"/>
  <c r="Q317" i="1"/>
  <c r="R318" i="1"/>
  <c r="S318" i="1"/>
  <c r="Q318" i="1"/>
  <c r="R319" i="1"/>
  <c r="S319" i="1"/>
  <c r="Q319" i="1"/>
  <c r="R320" i="1"/>
  <c r="S320" i="1"/>
  <c r="Q320" i="1"/>
  <c r="R321" i="1"/>
  <c r="S321" i="1"/>
  <c r="Q321" i="1"/>
  <c r="R322" i="1"/>
  <c r="S322" i="1"/>
  <c r="Q322" i="1"/>
  <c r="R323" i="1"/>
  <c r="S323" i="1"/>
  <c r="Q323" i="1"/>
  <c r="R324" i="1"/>
  <c r="S324" i="1"/>
  <c r="Q324" i="1"/>
  <c r="R325" i="1"/>
  <c r="S325" i="1"/>
  <c r="Q325" i="1"/>
  <c r="R326" i="1"/>
  <c r="S326" i="1"/>
  <c r="Q326" i="1"/>
  <c r="R327" i="1"/>
  <c r="S327" i="1"/>
  <c r="Q327" i="1"/>
  <c r="R328" i="1"/>
  <c r="S328" i="1"/>
  <c r="Q328" i="1"/>
  <c r="R329" i="1"/>
  <c r="S329" i="1"/>
  <c r="Q329" i="1"/>
  <c r="R330" i="1"/>
  <c r="S330" i="1"/>
  <c r="Q330" i="1"/>
  <c r="R331" i="1"/>
  <c r="S331" i="1"/>
  <c r="Q331" i="1"/>
  <c r="R332" i="1"/>
  <c r="S332" i="1"/>
  <c r="Q332" i="1"/>
  <c r="R333" i="1"/>
  <c r="S333" i="1"/>
  <c r="Q333" i="1"/>
  <c r="R334" i="1"/>
  <c r="S334" i="1"/>
  <c r="Q334" i="1"/>
  <c r="R335" i="1"/>
  <c r="S335" i="1"/>
  <c r="Q335" i="1"/>
  <c r="R336" i="1"/>
  <c r="S336" i="1"/>
  <c r="Q336" i="1"/>
  <c r="R337" i="1"/>
  <c r="S337" i="1"/>
  <c r="Q337" i="1"/>
  <c r="R338" i="1"/>
  <c r="S338" i="1"/>
  <c r="Q338" i="1"/>
  <c r="R339" i="1"/>
  <c r="S339" i="1"/>
  <c r="Q339" i="1"/>
  <c r="R340" i="1"/>
  <c r="S340" i="1"/>
  <c r="Q340" i="1"/>
  <c r="R341" i="1"/>
  <c r="S341" i="1"/>
  <c r="Q341" i="1"/>
  <c r="R342" i="1"/>
  <c r="S342" i="1"/>
  <c r="Q342" i="1"/>
  <c r="R343" i="1"/>
  <c r="S343" i="1"/>
  <c r="Q343" i="1"/>
  <c r="S344" i="1"/>
  <c r="R344" i="1"/>
  <c r="Q344" i="1"/>
  <c r="S345" i="1"/>
  <c r="Q345" i="1"/>
  <c r="R345" i="1"/>
  <c r="S346" i="1"/>
  <c r="Q346" i="1"/>
  <c r="R346" i="1"/>
  <c r="S347" i="1"/>
  <c r="Q347" i="1"/>
  <c r="R347" i="1"/>
  <c r="S348" i="1"/>
  <c r="Q348" i="1"/>
  <c r="R348" i="1"/>
  <c r="S349" i="1"/>
  <c r="Q349" i="1"/>
  <c r="R349" i="1"/>
  <c r="S350" i="1"/>
  <c r="Q350" i="1"/>
  <c r="R350" i="1"/>
  <c r="S351" i="1"/>
  <c r="Q351" i="1"/>
  <c r="R351" i="1"/>
  <c r="S352" i="1"/>
  <c r="Q352" i="1"/>
  <c r="R352" i="1"/>
  <c r="S353" i="1"/>
  <c r="Q353" i="1"/>
  <c r="R353" i="1"/>
  <c r="S354" i="1"/>
  <c r="Q354" i="1"/>
  <c r="R354" i="1"/>
  <c r="S355" i="1"/>
  <c r="Q355" i="1"/>
  <c r="R355" i="1"/>
  <c r="S356" i="1"/>
  <c r="Q356" i="1"/>
  <c r="R356" i="1"/>
  <c r="S357" i="1"/>
  <c r="Q357" i="1"/>
  <c r="R357" i="1"/>
  <c r="S358" i="1"/>
  <c r="Q358" i="1"/>
  <c r="R358" i="1"/>
  <c r="S359" i="1"/>
  <c r="Q359" i="1"/>
  <c r="R359" i="1"/>
  <c r="S360" i="1"/>
  <c r="Q360" i="1"/>
  <c r="R360" i="1"/>
  <c r="S361" i="1"/>
  <c r="Q361" i="1"/>
  <c r="R361" i="1"/>
  <c r="S362" i="1"/>
  <c r="Q362" i="1"/>
  <c r="R362" i="1"/>
  <c r="S363" i="1"/>
  <c r="Q363" i="1"/>
  <c r="R363" i="1"/>
  <c r="S364" i="1"/>
  <c r="Q364" i="1"/>
  <c r="R364" i="1"/>
  <c r="S365" i="1"/>
  <c r="Q365" i="1"/>
  <c r="R365" i="1"/>
  <c r="S366" i="1"/>
  <c r="Q366" i="1"/>
  <c r="R366" i="1"/>
  <c r="S367" i="1"/>
  <c r="Q367" i="1"/>
  <c r="R367" i="1"/>
  <c r="S368" i="1"/>
  <c r="Q368" i="1"/>
  <c r="R368" i="1"/>
  <c r="S369" i="1"/>
  <c r="Q369" i="1"/>
  <c r="R369" i="1"/>
  <c r="S370" i="1"/>
  <c r="Q370" i="1"/>
  <c r="R370" i="1"/>
  <c r="S371" i="1"/>
  <c r="Q371" i="1"/>
  <c r="R371" i="1"/>
  <c r="S372" i="1"/>
  <c r="Q372" i="1"/>
  <c r="R372" i="1"/>
  <c r="S373" i="1"/>
  <c r="Q373" i="1"/>
  <c r="R373" i="1"/>
  <c r="S374" i="1"/>
  <c r="Q374" i="1"/>
  <c r="R374" i="1"/>
  <c r="S375" i="1"/>
  <c r="Q375" i="1"/>
  <c r="R375" i="1"/>
  <c r="S376" i="1"/>
  <c r="Q376" i="1"/>
  <c r="R376" i="1"/>
  <c r="S377" i="1"/>
  <c r="Q377" i="1"/>
  <c r="R377" i="1"/>
  <c r="S378" i="1"/>
  <c r="Q378" i="1"/>
  <c r="R378" i="1"/>
  <c r="S379" i="1"/>
  <c r="Q379" i="1"/>
  <c r="R379" i="1"/>
  <c r="S380" i="1"/>
  <c r="Q380" i="1"/>
  <c r="R380" i="1"/>
  <c r="S381" i="1"/>
  <c r="Q381" i="1"/>
  <c r="R381" i="1"/>
  <c r="S382" i="1"/>
  <c r="Q382" i="1"/>
  <c r="R382" i="1"/>
  <c r="S383" i="1"/>
  <c r="Q383" i="1"/>
  <c r="R383" i="1"/>
  <c r="S384" i="1"/>
  <c r="Q384" i="1"/>
  <c r="R384" i="1"/>
  <c r="S385" i="1"/>
  <c r="Q385" i="1"/>
  <c r="R385" i="1"/>
  <c r="S386" i="1"/>
  <c r="Q386" i="1"/>
  <c r="R386" i="1"/>
  <c r="R387" i="1"/>
  <c r="S387" i="1"/>
  <c r="Q387" i="1"/>
  <c r="R388" i="1"/>
  <c r="S388" i="1"/>
  <c r="Q388" i="1"/>
  <c r="R389" i="1"/>
  <c r="S389" i="1"/>
  <c r="Q389" i="1"/>
  <c r="R390" i="1"/>
  <c r="S390" i="1"/>
  <c r="Q390" i="1"/>
  <c r="R391" i="1"/>
  <c r="S391" i="1"/>
  <c r="Q391" i="1"/>
  <c r="R392" i="1"/>
  <c r="S392" i="1"/>
  <c r="Q392" i="1"/>
  <c r="R393" i="1"/>
  <c r="S393" i="1"/>
  <c r="Q393" i="1"/>
  <c r="R394" i="1"/>
  <c r="S394" i="1"/>
  <c r="Q394" i="1"/>
  <c r="R395" i="1"/>
  <c r="S395" i="1"/>
  <c r="Q395" i="1"/>
  <c r="R396" i="1"/>
  <c r="S396" i="1"/>
  <c r="Q396" i="1"/>
  <c r="R397" i="1"/>
  <c r="S397" i="1"/>
  <c r="Q397" i="1"/>
  <c r="R398" i="1"/>
  <c r="S398" i="1"/>
  <c r="Q398" i="1"/>
  <c r="R399" i="1"/>
  <c r="S399" i="1"/>
  <c r="Q399" i="1"/>
  <c r="R400" i="1"/>
  <c r="S400" i="1"/>
  <c r="Q400" i="1"/>
  <c r="R401" i="1"/>
  <c r="S401" i="1"/>
  <c r="Q401" i="1"/>
  <c r="R402" i="1"/>
  <c r="S402" i="1"/>
  <c r="Q402" i="1"/>
  <c r="R403" i="1"/>
  <c r="S403" i="1"/>
  <c r="Q403" i="1"/>
  <c r="R404" i="1"/>
  <c r="S404" i="1"/>
  <c r="Q404" i="1"/>
  <c r="R405" i="1"/>
  <c r="S405" i="1"/>
  <c r="Q405" i="1"/>
  <c r="R406" i="1"/>
  <c r="S406" i="1"/>
  <c r="Q406" i="1"/>
  <c r="R407" i="1"/>
  <c r="S407" i="1"/>
  <c r="Q407" i="1"/>
  <c r="R408" i="1"/>
  <c r="S408" i="1"/>
  <c r="Q408" i="1"/>
  <c r="R409" i="1"/>
  <c r="S409" i="1"/>
  <c r="Q409" i="1"/>
  <c r="R410" i="1"/>
  <c r="S410" i="1"/>
  <c r="Q410" i="1"/>
  <c r="R411" i="1"/>
  <c r="S411" i="1"/>
  <c r="Q411" i="1"/>
  <c r="R412" i="1"/>
  <c r="S412" i="1"/>
  <c r="Q412" i="1"/>
  <c r="R413" i="1"/>
  <c r="S413" i="1"/>
  <c r="Q413" i="1"/>
  <c r="R414" i="1"/>
  <c r="S414" i="1"/>
  <c r="Q414" i="1"/>
  <c r="R415" i="1"/>
  <c r="S415" i="1"/>
  <c r="Q415" i="1"/>
  <c r="R416" i="1"/>
  <c r="S416" i="1"/>
  <c r="Q416" i="1"/>
  <c r="R417" i="1"/>
  <c r="S417" i="1"/>
  <c r="Q417" i="1"/>
  <c r="R418" i="1"/>
  <c r="S418" i="1"/>
  <c r="Q418" i="1"/>
  <c r="R419" i="1"/>
  <c r="S419" i="1"/>
  <c r="Q419" i="1"/>
  <c r="R420" i="1"/>
  <c r="S420" i="1"/>
  <c r="Q420" i="1"/>
  <c r="R421" i="1"/>
  <c r="S421" i="1"/>
  <c r="Q421" i="1"/>
  <c r="R422" i="1"/>
  <c r="S422" i="1"/>
  <c r="Q422" i="1"/>
  <c r="R423" i="1"/>
  <c r="S423" i="1"/>
  <c r="Q423" i="1"/>
  <c r="R424" i="1"/>
  <c r="S424" i="1"/>
  <c r="Q424" i="1"/>
  <c r="R425" i="1"/>
  <c r="S425" i="1"/>
  <c r="Q425" i="1"/>
  <c r="R426" i="1"/>
  <c r="S426" i="1"/>
  <c r="Q426" i="1"/>
  <c r="R427" i="1"/>
  <c r="S427" i="1"/>
  <c r="Q427" i="1"/>
  <c r="R428" i="1"/>
  <c r="S428" i="1"/>
  <c r="Q428" i="1"/>
  <c r="R429" i="1"/>
  <c r="S429" i="1"/>
  <c r="Q429" i="1"/>
  <c r="R430" i="1"/>
  <c r="S430" i="1"/>
  <c r="Q430" i="1"/>
  <c r="R431" i="1"/>
  <c r="S431" i="1"/>
  <c r="Q431" i="1"/>
  <c r="R432" i="1"/>
  <c r="S432" i="1"/>
  <c r="Q432" i="1"/>
  <c r="R433" i="1"/>
  <c r="S433" i="1"/>
  <c r="Q433" i="1"/>
  <c r="R434" i="1"/>
  <c r="S434" i="1"/>
  <c r="Q434" i="1"/>
  <c r="R435" i="1"/>
  <c r="S435" i="1"/>
  <c r="Q435" i="1"/>
  <c r="R436" i="1"/>
  <c r="S436" i="1"/>
  <c r="Q436" i="1"/>
  <c r="R437" i="1"/>
  <c r="S437" i="1"/>
  <c r="Q437" i="1"/>
  <c r="R438" i="1"/>
  <c r="S438" i="1"/>
  <c r="Q438" i="1"/>
  <c r="R439" i="1"/>
  <c r="S439" i="1"/>
  <c r="Q439" i="1"/>
  <c r="R440" i="1"/>
  <c r="S440" i="1"/>
  <c r="Q440" i="1"/>
  <c r="R441" i="1"/>
  <c r="S441" i="1"/>
  <c r="Q441" i="1"/>
  <c r="R442" i="1"/>
  <c r="S442" i="1"/>
  <c r="Q442" i="1"/>
  <c r="R443" i="1"/>
  <c r="S443" i="1"/>
  <c r="Q443" i="1"/>
  <c r="R444" i="1"/>
  <c r="S444" i="1"/>
  <c r="Q444" i="1"/>
  <c r="R445" i="1"/>
  <c r="S445" i="1"/>
  <c r="Q445" i="1"/>
  <c r="R446" i="1"/>
  <c r="S446" i="1"/>
  <c r="Q446" i="1"/>
  <c r="R447" i="1"/>
  <c r="S447" i="1"/>
  <c r="Q447" i="1"/>
  <c r="R448" i="1"/>
  <c r="S448" i="1"/>
  <c r="Q448" i="1"/>
  <c r="R449" i="1"/>
  <c r="S449" i="1"/>
  <c r="Q449" i="1"/>
  <c r="R450" i="1"/>
  <c r="S450" i="1"/>
  <c r="Q450" i="1"/>
  <c r="R451" i="1"/>
  <c r="Q451" i="1"/>
  <c r="S451" i="1"/>
  <c r="R452" i="1"/>
  <c r="Q452" i="1"/>
  <c r="S452" i="1"/>
  <c r="R453" i="1"/>
  <c r="Q453" i="1"/>
  <c r="S453" i="1"/>
  <c r="R454" i="1"/>
  <c r="Q454" i="1"/>
  <c r="S454" i="1"/>
  <c r="R455" i="1"/>
  <c r="Q455" i="1"/>
  <c r="S455" i="1"/>
  <c r="R456" i="1"/>
  <c r="Q456" i="1"/>
  <c r="S456" i="1"/>
  <c r="R457" i="1"/>
  <c r="Q457" i="1"/>
  <c r="S457" i="1"/>
  <c r="R458" i="1"/>
  <c r="Q458" i="1"/>
  <c r="S458" i="1"/>
  <c r="R459" i="1"/>
  <c r="Q459" i="1"/>
  <c r="S459" i="1"/>
  <c r="R460" i="1"/>
  <c r="Q460" i="1"/>
  <c r="S460" i="1"/>
  <c r="R461" i="1"/>
  <c r="Q461" i="1"/>
  <c r="S461" i="1"/>
  <c r="R462" i="1"/>
  <c r="Q462" i="1"/>
  <c r="S462" i="1"/>
  <c r="R463" i="1"/>
  <c r="Q463" i="1"/>
  <c r="S463" i="1"/>
  <c r="R464" i="1"/>
  <c r="Q464" i="1"/>
  <c r="S464" i="1"/>
  <c r="R465" i="1"/>
  <c r="Q465" i="1"/>
  <c r="S465" i="1"/>
  <c r="R466" i="1"/>
  <c r="Q466" i="1"/>
  <c r="S466" i="1"/>
  <c r="R467" i="1"/>
  <c r="Q467" i="1"/>
  <c r="S467" i="1"/>
  <c r="R468" i="1"/>
  <c r="Q468" i="1"/>
  <c r="S468" i="1"/>
  <c r="R470" i="1"/>
  <c r="Q470" i="1"/>
  <c r="S470" i="1"/>
  <c r="R472" i="1"/>
  <c r="S472" i="1"/>
  <c r="Q472" i="1"/>
  <c r="R474" i="1"/>
  <c r="S474" i="1"/>
  <c r="Q474" i="1"/>
  <c r="R476" i="1"/>
  <c r="S476" i="1"/>
  <c r="Q476" i="1"/>
  <c r="R478" i="1"/>
  <c r="S478" i="1"/>
  <c r="Q478" i="1"/>
  <c r="R480" i="1"/>
  <c r="S480" i="1"/>
  <c r="Q480" i="1"/>
  <c r="R482" i="1"/>
  <c r="S482" i="1"/>
  <c r="Q482" i="1"/>
  <c r="R484" i="1"/>
  <c r="S484" i="1"/>
  <c r="Q484" i="1"/>
  <c r="R486" i="1"/>
  <c r="S486" i="1"/>
  <c r="Q486" i="1"/>
  <c r="R488" i="1"/>
  <c r="S488" i="1"/>
  <c r="Q488" i="1"/>
  <c r="R490" i="1"/>
  <c r="S490" i="1"/>
  <c r="Q490" i="1"/>
  <c r="R492" i="1"/>
  <c r="S492" i="1"/>
  <c r="Q492" i="1"/>
  <c r="R494" i="1"/>
  <c r="S494" i="1"/>
  <c r="Q494" i="1"/>
  <c r="R496" i="1"/>
  <c r="S496" i="1"/>
  <c r="Q496" i="1"/>
  <c r="R498" i="1"/>
  <c r="S498" i="1"/>
  <c r="Q498" i="1"/>
  <c r="R500" i="1"/>
  <c r="S500" i="1"/>
  <c r="Q500" i="1"/>
  <c r="R502" i="1"/>
  <c r="S502" i="1"/>
  <c r="Q502" i="1"/>
  <c r="R504" i="1"/>
  <c r="S504" i="1"/>
  <c r="Q504" i="1"/>
  <c r="R506" i="1"/>
  <c r="S506" i="1"/>
  <c r="Q506" i="1"/>
  <c r="R508" i="1"/>
  <c r="S508" i="1"/>
  <c r="Q508" i="1"/>
  <c r="R510" i="1"/>
  <c r="S510" i="1"/>
  <c r="Q510" i="1"/>
  <c r="R512" i="1"/>
  <c r="S512" i="1"/>
  <c r="Q512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S513" i="1" l="1"/>
  <c r="S511" i="1"/>
  <c r="S509" i="1"/>
  <c r="S507" i="1"/>
  <c r="S505" i="1"/>
  <c r="S503" i="1"/>
  <c r="S501" i="1"/>
  <c r="S499" i="1"/>
  <c r="S497" i="1"/>
  <c r="S495" i="1"/>
  <c r="S493" i="1"/>
  <c r="S491" i="1"/>
  <c r="S489" i="1"/>
  <c r="S487" i="1"/>
  <c r="S485" i="1"/>
  <c r="S483" i="1"/>
  <c r="S481" i="1"/>
  <c r="S479" i="1"/>
  <c r="S477" i="1"/>
  <c r="S475" i="1"/>
  <c r="S473" i="1"/>
  <c r="Q471" i="1"/>
  <c r="Q469" i="1"/>
  <c r="Q513" i="1"/>
  <c r="Q511" i="1"/>
  <c r="Q509" i="1"/>
  <c r="Q507" i="1"/>
  <c r="Q505" i="1"/>
  <c r="Q503" i="1"/>
  <c r="Q501" i="1"/>
  <c r="Q499" i="1"/>
  <c r="Q497" i="1"/>
  <c r="Q495" i="1"/>
  <c r="Q493" i="1"/>
  <c r="Q491" i="1"/>
  <c r="Q489" i="1"/>
  <c r="Q487" i="1"/>
  <c r="Q485" i="1"/>
  <c r="Q483" i="1"/>
  <c r="Q481" i="1"/>
  <c r="Q479" i="1"/>
  <c r="Q477" i="1"/>
  <c r="Q475" i="1"/>
  <c r="Q473" i="1"/>
  <c r="S471" i="1"/>
  <c r="S469" i="1"/>
  <c r="B12" i="1" l="1"/>
  <c r="C16" i="1"/>
  <c r="B16" i="1"/>
  <c r="A16" i="1"/>
  <c r="C17" i="1" l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A17" i="1"/>
  <c r="B17" i="1"/>
  <c r="AF5" i="1" l="1"/>
  <c r="B18" i="1"/>
  <c r="AF6" i="1"/>
  <c r="AF8" i="1" s="1"/>
  <c r="A18" i="1"/>
  <c r="A19" i="1" l="1"/>
  <c r="B19" i="1"/>
  <c r="B20" i="1" l="1"/>
  <c r="A20" i="1"/>
  <c r="A21" i="1" l="1"/>
  <c r="B21" i="1"/>
  <c r="B22" i="1" l="1"/>
  <c r="A22" i="1"/>
  <c r="A23" i="1" l="1"/>
  <c r="B23" i="1"/>
  <c r="B24" i="1" l="1"/>
  <c r="A24" i="1"/>
  <c r="A25" i="1" l="1"/>
  <c r="B25" i="1"/>
  <c r="B26" i="1" l="1"/>
  <c r="A26" i="1"/>
  <c r="A27" i="1" l="1"/>
  <c r="B27" i="1"/>
  <c r="B28" i="1" l="1"/>
  <c r="A28" i="1"/>
  <c r="A29" i="1" l="1"/>
  <c r="B29" i="1"/>
  <c r="B30" i="1" l="1"/>
  <c r="A30" i="1"/>
  <c r="A31" i="1" l="1"/>
  <c r="B31" i="1"/>
  <c r="B32" i="1" l="1"/>
  <c r="A32" i="1"/>
  <c r="A33" i="1" l="1"/>
  <c r="B33" i="1"/>
  <c r="B34" i="1" l="1"/>
  <c r="A34" i="1"/>
  <c r="A35" i="1" l="1"/>
  <c r="B35" i="1"/>
  <c r="B36" i="1" l="1"/>
  <c r="A36" i="1"/>
  <c r="A37" i="1" l="1"/>
  <c r="B37" i="1"/>
  <c r="B38" i="1" l="1"/>
  <c r="A38" i="1"/>
  <c r="A39" i="1" l="1"/>
  <c r="B39" i="1"/>
  <c r="B40" i="1" l="1"/>
  <c r="A40" i="1"/>
  <c r="A41" i="1" l="1"/>
  <c r="B41" i="1"/>
  <c r="B42" i="1" l="1"/>
  <c r="A42" i="1"/>
  <c r="A43" i="1" l="1"/>
  <c r="B43" i="1"/>
  <c r="B44" i="1" l="1"/>
  <c r="A44" i="1"/>
  <c r="A45" i="1" l="1"/>
  <c r="B45" i="1"/>
  <c r="B46" i="1" l="1"/>
  <c r="A46" i="1"/>
  <c r="A47" i="1" l="1"/>
  <c r="B47" i="1"/>
  <c r="B48" i="1" l="1"/>
  <c r="A48" i="1"/>
  <c r="A49" i="1" l="1"/>
  <c r="B49" i="1"/>
  <c r="B50" i="1" l="1"/>
  <c r="A50" i="1"/>
  <c r="A51" i="1" l="1"/>
  <c r="B51" i="1"/>
  <c r="B52" i="1" l="1"/>
  <c r="A52" i="1"/>
  <c r="A53" i="1" l="1"/>
  <c r="B53" i="1"/>
  <c r="B54" i="1" l="1"/>
  <c r="A54" i="1"/>
  <c r="A55" i="1" l="1"/>
  <c r="B55" i="1"/>
  <c r="B56" i="1" l="1"/>
  <c r="A56" i="1"/>
  <c r="A57" i="1" l="1"/>
  <c r="B57" i="1"/>
  <c r="B58" i="1" l="1"/>
  <c r="A58" i="1"/>
  <c r="A59" i="1" l="1"/>
  <c r="B59" i="1"/>
  <c r="B60" i="1" l="1"/>
  <c r="A60" i="1"/>
  <c r="A61" i="1" l="1"/>
  <c r="B61" i="1"/>
  <c r="B62" i="1" l="1"/>
  <c r="A62" i="1"/>
  <c r="A63" i="1" l="1"/>
  <c r="B63" i="1"/>
  <c r="B64" i="1" l="1"/>
  <c r="A64" i="1"/>
  <c r="A65" i="1" l="1"/>
  <c r="B65" i="1"/>
  <c r="B66" i="1" l="1"/>
  <c r="A66" i="1"/>
  <c r="A67" i="1" l="1"/>
  <c r="B67" i="1"/>
  <c r="B68" i="1" l="1"/>
  <c r="A68" i="1"/>
  <c r="A69" i="1" l="1"/>
  <c r="B69" i="1"/>
  <c r="B70" i="1" l="1"/>
  <c r="A70" i="1"/>
  <c r="A71" i="1" l="1"/>
  <c r="B71" i="1"/>
  <c r="B72" i="1" l="1"/>
  <c r="A72" i="1"/>
  <c r="A73" i="1" l="1"/>
  <c r="B73" i="1"/>
  <c r="B74" i="1" l="1"/>
  <c r="A74" i="1"/>
  <c r="A75" i="1" l="1"/>
  <c r="B75" i="1"/>
  <c r="B76" i="1" l="1"/>
  <c r="A76" i="1"/>
  <c r="A77" i="1" l="1"/>
  <c r="B77" i="1"/>
  <c r="B78" i="1" l="1"/>
  <c r="A78" i="1"/>
  <c r="A79" i="1" l="1"/>
  <c r="B79" i="1"/>
  <c r="B80" i="1" l="1"/>
  <c r="A80" i="1"/>
  <c r="A81" i="1" l="1"/>
  <c r="B81" i="1"/>
  <c r="B82" i="1" l="1"/>
  <c r="A82" i="1"/>
  <c r="A83" i="1" l="1"/>
  <c r="B83" i="1"/>
  <c r="B84" i="1" l="1"/>
  <c r="A84" i="1"/>
  <c r="A85" i="1" l="1"/>
  <c r="B85" i="1"/>
  <c r="B86" i="1" l="1"/>
  <c r="A86" i="1"/>
  <c r="A87" i="1" l="1"/>
  <c r="B87" i="1"/>
  <c r="B88" i="1" l="1"/>
  <c r="A88" i="1"/>
  <c r="A89" i="1" l="1"/>
  <c r="B89" i="1"/>
  <c r="B90" i="1" l="1"/>
  <c r="A90" i="1"/>
  <c r="A91" i="1" l="1"/>
  <c r="B91" i="1"/>
  <c r="B92" i="1" l="1"/>
  <c r="A92" i="1"/>
  <c r="A93" i="1" l="1"/>
  <c r="B93" i="1"/>
  <c r="B94" i="1" l="1"/>
  <c r="A94" i="1"/>
  <c r="A95" i="1" l="1"/>
  <c r="B95" i="1"/>
  <c r="B96" i="1" l="1"/>
  <c r="A96" i="1"/>
  <c r="A97" i="1" l="1"/>
  <c r="B97" i="1"/>
  <c r="B98" i="1" l="1"/>
  <c r="A98" i="1"/>
  <c r="A99" i="1" l="1"/>
  <c r="B99" i="1"/>
  <c r="B100" i="1" l="1"/>
  <c r="A100" i="1"/>
  <c r="A101" i="1" l="1"/>
  <c r="B101" i="1"/>
  <c r="B102" i="1" l="1"/>
  <c r="A102" i="1"/>
  <c r="A103" i="1" l="1"/>
  <c r="B103" i="1"/>
  <c r="B104" i="1" l="1"/>
  <c r="A104" i="1"/>
  <c r="A105" i="1" l="1"/>
  <c r="B105" i="1"/>
  <c r="B106" i="1" l="1"/>
  <c r="A106" i="1"/>
  <c r="A107" i="1" l="1"/>
  <c r="B107" i="1"/>
  <c r="B108" i="1" l="1"/>
  <c r="A108" i="1"/>
  <c r="A109" i="1" l="1"/>
  <c r="B109" i="1"/>
  <c r="B110" i="1" l="1"/>
  <c r="A110" i="1"/>
  <c r="A111" i="1" l="1"/>
  <c r="B111" i="1"/>
  <c r="B112" i="1" l="1"/>
  <c r="A112" i="1"/>
  <c r="A113" i="1" l="1"/>
  <c r="B113" i="1"/>
  <c r="B114" i="1" l="1"/>
  <c r="A114" i="1"/>
  <c r="A115" i="1" l="1"/>
  <c r="B115" i="1"/>
  <c r="B116" i="1" l="1"/>
  <c r="A116" i="1"/>
  <c r="A117" i="1" l="1"/>
  <c r="B117" i="1"/>
  <c r="B118" i="1" l="1"/>
  <c r="A118" i="1"/>
  <c r="A119" i="1" l="1"/>
  <c r="B119" i="1"/>
  <c r="B120" i="1" l="1"/>
  <c r="A120" i="1"/>
  <c r="A121" i="1" l="1"/>
  <c r="B121" i="1"/>
  <c r="B122" i="1" l="1"/>
  <c r="A122" i="1"/>
  <c r="A123" i="1" l="1"/>
  <c r="B123" i="1"/>
  <c r="B124" i="1" l="1"/>
  <c r="A124" i="1"/>
  <c r="A125" i="1" l="1"/>
  <c r="B125" i="1"/>
  <c r="B126" i="1" l="1"/>
  <c r="A126" i="1"/>
  <c r="A127" i="1" l="1"/>
  <c r="B127" i="1"/>
  <c r="B128" i="1" l="1"/>
  <c r="A128" i="1"/>
  <c r="A129" i="1" l="1"/>
  <c r="B129" i="1"/>
  <c r="B130" i="1" l="1"/>
  <c r="A130" i="1"/>
  <c r="A131" i="1" l="1"/>
  <c r="B131" i="1"/>
  <c r="B132" i="1" l="1"/>
  <c r="A132" i="1"/>
  <c r="A133" i="1" l="1"/>
  <c r="B133" i="1"/>
  <c r="B134" i="1" l="1"/>
  <c r="A134" i="1"/>
  <c r="A135" i="1" l="1"/>
  <c r="B135" i="1"/>
  <c r="B136" i="1" l="1"/>
  <c r="A136" i="1"/>
  <c r="A137" i="1" l="1"/>
  <c r="B137" i="1"/>
  <c r="B138" i="1" l="1"/>
  <c r="A138" i="1"/>
  <c r="A139" i="1" l="1"/>
  <c r="B139" i="1"/>
  <c r="B140" i="1" l="1"/>
  <c r="A140" i="1"/>
  <c r="A141" i="1" l="1"/>
  <c r="B141" i="1"/>
  <c r="B142" i="1" l="1"/>
  <c r="A142" i="1"/>
  <c r="A143" i="1" l="1"/>
  <c r="B143" i="1"/>
  <c r="B144" i="1" l="1"/>
  <c r="A144" i="1"/>
  <c r="A145" i="1" l="1"/>
  <c r="B145" i="1"/>
  <c r="B146" i="1" l="1"/>
  <c r="A146" i="1"/>
  <c r="A147" i="1" l="1"/>
  <c r="B147" i="1"/>
  <c r="B148" i="1" l="1"/>
  <c r="A148" i="1"/>
  <c r="A149" i="1" l="1"/>
  <c r="B149" i="1"/>
  <c r="B150" i="1" l="1"/>
  <c r="A150" i="1"/>
  <c r="A151" i="1" l="1"/>
  <c r="B151" i="1"/>
  <c r="B152" i="1" l="1"/>
  <c r="A152" i="1"/>
  <c r="A153" i="1" l="1"/>
  <c r="B153" i="1"/>
  <c r="B154" i="1" l="1"/>
  <c r="A154" i="1"/>
  <c r="A155" i="1" l="1"/>
  <c r="B155" i="1"/>
  <c r="B156" i="1" l="1"/>
  <c r="A156" i="1"/>
  <c r="A157" i="1" l="1"/>
  <c r="B157" i="1"/>
  <c r="B158" i="1" l="1"/>
  <c r="A158" i="1"/>
  <c r="A159" i="1" l="1"/>
  <c r="B159" i="1"/>
  <c r="B160" i="1" l="1"/>
  <c r="A160" i="1"/>
  <c r="A161" i="1" l="1"/>
  <c r="B161" i="1"/>
  <c r="B162" i="1" l="1"/>
  <c r="A162" i="1"/>
  <c r="A163" i="1" l="1"/>
  <c r="B163" i="1"/>
  <c r="B164" i="1" l="1"/>
  <c r="A164" i="1"/>
  <c r="A165" i="1" l="1"/>
  <c r="B165" i="1"/>
  <c r="B166" i="1" l="1"/>
  <c r="A166" i="1"/>
  <c r="A167" i="1" l="1"/>
  <c r="B167" i="1"/>
  <c r="B168" i="1" l="1"/>
  <c r="A168" i="1"/>
  <c r="A169" i="1" l="1"/>
  <c r="B169" i="1"/>
  <c r="B170" i="1" l="1"/>
  <c r="A170" i="1"/>
  <c r="A171" i="1" l="1"/>
  <c r="B171" i="1"/>
  <c r="B172" i="1" l="1"/>
  <c r="A172" i="1"/>
  <c r="A173" i="1" l="1"/>
  <c r="B173" i="1"/>
  <c r="B174" i="1" l="1"/>
  <c r="A174" i="1"/>
  <c r="A175" i="1" l="1"/>
  <c r="B175" i="1"/>
  <c r="B176" i="1" l="1"/>
  <c r="A176" i="1"/>
  <c r="A177" i="1" l="1"/>
  <c r="B177" i="1"/>
  <c r="B178" i="1" l="1"/>
  <c r="A178" i="1"/>
  <c r="A179" i="1" l="1"/>
  <c r="B179" i="1"/>
  <c r="B180" i="1" l="1"/>
  <c r="A180" i="1"/>
  <c r="A181" i="1" l="1"/>
  <c r="B181" i="1"/>
  <c r="B182" i="1" l="1"/>
  <c r="A182" i="1"/>
  <c r="A183" i="1" l="1"/>
  <c r="B183" i="1"/>
  <c r="B184" i="1" l="1"/>
  <c r="A184" i="1"/>
  <c r="A185" i="1" l="1"/>
  <c r="B185" i="1"/>
  <c r="B186" i="1" l="1"/>
  <c r="A186" i="1"/>
  <c r="A187" i="1" l="1"/>
  <c r="B187" i="1"/>
  <c r="B188" i="1" l="1"/>
  <c r="A188" i="1"/>
  <c r="A189" i="1" l="1"/>
  <c r="B189" i="1"/>
  <c r="B190" i="1" l="1"/>
  <c r="A190" i="1"/>
  <c r="A191" i="1" l="1"/>
  <c r="B191" i="1"/>
  <c r="B192" i="1" l="1"/>
  <c r="A192" i="1"/>
  <c r="A193" i="1" l="1"/>
  <c r="B193" i="1"/>
  <c r="B194" i="1" l="1"/>
  <c r="A194" i="1"/>
  <c r="A195" i="1" l="1"/>
  <c r="B195" i="1"/>
  <c r="B196" i="1" l="1"/>
  <c r="A196" i="1"/>
  <c r="A197" i="1" l="1"/>
  <c r="B197" i="1"/>
  <c r="B198" i="1" l="1"/>
  <c r="A198" i="1"/>
  <c r="A199" i="1" l="1"/>
  <c r="B199" i="1"/>
  <c r="B200" i="1" l="1"/>
  <c r="A200" i="1"/>
  <c r="A201" i="1" l="1"/>
  <c r="B201" i="1"/>
  <c r="B202" i="1" l="1"/>
  <c r="A202" i="1"/>
  <c r="A203" i="1" l="1"/>
  <c r="B203" i="1"/>
  <c r="B204" i="1" l="1"/>
  <c r="A204" i="1"/>
  <c r="A205" i="1" l="1"/>
  <c r="B205" i="1"/>
  <c r="B206" i="1" l="1"/>
  <c r="A206" i="1"/>
  <c r="A207" i="1" l="1"/>
  <c r="B207" i="1"/>
  <c r="B208" i="1" l="1"/>
  <c r="A208" i="1"/>
  <c r="A209" i="1" l="1"/>
  <c r="B209" i="1"/>
  <c r="B210" i="1" l="1"/>
  <c r="A210" i="1"/>
  <c r="A211" i="1" l="1"/>
  <c r="B211" i="1"/>
  <c r="B212" i="1" l="1"/>
  <c r="A212" i="1"/>
  <c r="A213" i="1" l="1"/>
  <c r="B213" i="1"/>
  <c r="B214" i="1" l="1"/>
  <c r="A214" i="1"/>
  <c r="A215" i="1" l="1"/>
  <c r="B215" i="1"/>
  <c r="B216" i="1" l="1"/>
  <c r="A216" i="1"/>
  <c r="A217" i="1" l="1"/>
  <c r="B217" i="1"/>
  <c r="B218" i="1" l="1"/>
  <c r="A218" i="1"/>
  <c r="A219" i="1" l="1"/>
  <c r="B219" i="1"/>
  <c r="B220" i="1" l="1"/>
  <c r="A220" i="1"/>
  <c r="A221" i="1" l="1"/>
  <c r="B221" i="1"/>
  <c r="B222" i="1" l="1"/>
  <c r="A222" i="1"/>
  <c r="A223" i="1" l="1"/>
  <c r="B223" i="1"/>
  <c r="B224" i="1" l="1"/>
  <c r="A224" i="1"/>
  <c r="A225" i="1" l="1"/>
  <c r="B225" i="1"/>
  <c r="B226" i="1" l="1"/>
  <c r="A226" i="1"/>
  <c r="A227" i="1" l="1"/>
  <c r="B227" i="1"/>
  <c r="B228" i="1" l="1"/>
  <c r="A228" i="1"/>
  <c r="A229" i="1" l="1"/>
  <c r="B229" i="1"/>
  <c r="B230" i="1" l="1"/>
  <c r="A230" i="1"/>
  <c r="A231" i="1" l="1"/>
  <c r="B231" i="1"/>
  <c r="B232" i="1" l="1"/>
  <c r="A232" i="1"/>
  <c r="A233" i="1" l="1"/>
  <c r="B233" i="1"/>
  <c r="B234" i="1" l="1"/>
  <c r="A234" i="1"/>
  <c r="A235" i="1" l="1"/>
  <c r="B235" i="1"/>
  <c r="B236" i="1" l="1"/>
  <c r="A236" i="1"/>
  <c r="A237" i="1" l="1"/>
  <c r="B237" i="1"/>
  <c r="B238" i="1" l="1"/>
  <c r="A238" i="1"/>
  <c r="A239" i="1" l="1"/>
  <c r="B239" i="1"/>
  <c r="B240" i="1" l="1"/>
  <c r="A240" i="1"/>
  <c r="A241" i="1" l="1"/>
  <c r="B241" i="1"/>
  <c r="B242" i="1" l="1"/>
  <c r="A242" i="1"/>
  <c r="A243" i="1" l="1"/>
  <c r="B243" i="1"/>
  <c r="B244" i="1" l="1"/>
  <c r="A244" i="1"/>
  <c r="A245" i="1" l="1"/>
  <c r="B245" i="1"/>
  <c r="B246" i="1" l="1"/>
  <c r="A246" i="1"/>
  <c r="A247" i="1" l="1"/>
  <c r="B247" i="1"/>
  <c r="B248" i="1" l="1"/>
  <c r="A248" i="1"/>
  <c r="A249" i="1" l="1"/>
  <c r="B249" i="1"/>
  <c r="B250" i="1" l="1"/>
  <c r="A250" i="1"/>
  <c r="A251" i="1" l="1"/>
  <c r="B251" i="1"/>
  <c r="B252" i="1" l="1"/>
  <c r="A252" i="1"/>
  <c r="A253" i="1" l="1"/>
  <c r="B253" i="1"/>
  <c r="B254" i="1" l="1"/>
  <c r="A254" i="1"/>
  <c r="A255" i="1" l="1"/>
  <c r="B255" i="1"/>
  <c r="B256" i="1" l="1"/>
  <c r="A256" i="1"/>
  <c r="A257" i="1" l="1"/>
  <c r="B257" i="1"/>
  <c r="B258" i="1" l="1"/>
  <c r="A258" i="1"/>
  <c r="A259" i="1" l="1"/>
  <c r="B259" i="1"/>
  <c r="B260" i="1" l="1"/>
  <c r="A260" i="1"/>
  <c r="A261" i="1" l="1"/>
  <c r="B261" i="1"/>
  <c r="B262" i="1" l="1"/>
  <c r="A262" i="1"/>
  <c r="A263" i="1" l="1"/>
  <c r="B263" i="1"/>
  <c r="B264" i="1" l="1"/>
  <c r="A264" i="1"/>
  <c r="A265" i="1" l="1"/>
  <c r="B265" i="1"/>
  <c r="B266" i="1" l="1"/>
  <c r="A266" i="1"/>
  <c r="A267" i="1" l="1"/>
  <c r="B267" i="1"/>
  <c r="B268" i="1" l="1"/>
  <c r="A268" i="1"/>
  <c r="A269" i="1" l="1"/>
  <c r="B269" i="1"/>
  <c r="B270" i="1" l="1"/>
  <c r="A270" i="1"/>
  <c r="A271" i="1" l="1"/>
  <c r="B271" i="1"/>
  <c r="B272" i="1" l="1"/>
  <c r="A272" i="1"/>
  <c r="A273" i="1" l="1"/>
  <c r="B273" i="1"/>
  <c r="B274" i="1" l="1"/>
  <c r="A274" i="1"/>
  <c r="A275" i="1" l="1"/>
  <c r="B275" i="1"/>
  <c r="B276" i="1" l="1"/>
  <c r="A276" i="1"/>
  <c r="A277" i="1" l="1"/>
  <c r="B277" i="1"/>
  <c r="B278" i="1" l="1"/>
  <c r="A278" i="1"/>
  <c r="A279" i="1" l="1"/>
  <c r="B279" i="1"/>
  <c r="B280" i="1" l="1"/>
  <c r="A280" i="1"/>
  <c r="A281" i="1" l="1"/>
  <c r="B281" i="1"/>
  <c r="B282" i="1" l="1"/>
  <c r="A282" i="1"/>
  <c r="A283" i="1" l="1"/>
  <c r="B283" i="1"/>
  <c r="B284" i="1" l="1"/>
  <c r="A284" i="1"/>
  <c r="A285" i="1" l="1"/>
  <c r="B285" i="1"/>
  <c r="B286" i="1" l="1"/>
  <c r="A286" i="1"/>
  <c r="A287" i="1" l="1"/>
  <c r="B287" i="1"/>
  <c r="B288" i="1" l="1"/>
  <c r="A288" i="1"/>
  <c r="A289" i="1" l="1"/>
  <c r="B289" i="1"/>
  <c r="B290" i="1" l="1"/>
  <c r="A290" i="1"/>
  <c r="A291" i="1" l="1"/>
  <c r="B291" i="1"/>
  <c r="B292" i="1" l="1"/>
  <c r="A292" i="1"/>
  <c r="A293" i="1" l="1"/>
  <c r="B293" i="1"/>
  <c r="B294" i="1" l="1"/>
  <c r="A294" i="1"/>
  <c r="A295" i="1" l="1"/>
  <c r="B295" i="1"/>
  <c r="B296" i="1" l="1"/>
  <c r="A296" i="1"/>
  <c r="A297" i="1" l="1"/>
  <c r="B297" i="1"/>
  <c r="B298" i="1" l="1"/>
  <c r="A298" i="1"/>
  <c r="A299" i="1" l="1"/>
  <c r="B299" i="1"/>
  <c r="B300" i="1" l="1"/>
  <c r="A300" i="1"/>
  <c r="A301" i="1" l="1"/>
  <c r="B301" i="1"/>
  <c r="B302" i="1" l="1"/>
  <c r="A302" i="1"/>
  <c r="A303" i="1" l="1"/>
  <c r="B303" i="1"/>
  <c r="B304" i="1" l="1"/>
  <c r="A304" i="1"/>
  <c r="A305" i="1" l="1"/>
  <c r="B305" i="1"/>
  <c r="B306" i="1" l="1"/>
  <c r="A306" i="1"/>
  <c r="A307" i="1" l="1"/>
  <c r="B307" i="1"/>
  <c r="B308" i="1" l="1"/>
  <c r="A308" i="1"/>
  <c r="A309" i="1" l="1"/>
  <c r="B309" i="1"/>
  <c r="B310" i="1" l="1"/>
  <c r="A310" i="1"/>
  <c r="A311" i="1" l="1"/>
  <c r="B311" i="1"/>
  <c r="B312" i="1" l="1"/>
  <c r="A312" i="1"/>
  <c r="A313" i="1" l="1"/>
  <c r="B313" i="1"/>
  <c r="B314" i="1" l="1"/>
  <c r="A314" i="1"/>
  <c r="A315" i="1" l="1"/>
  <c r="B315" i="1"/>
  <c r="B316" i="1" l="1"/>
  <c r="A316" i="1"/>
  <c r="A317" i="1" l="1"/>
  <c r="B317" i="1"/>
  <c r="B318" i="1" l="1"/>
  <c r="A318" i="1"/>
  <c r="A319" i="1" l="1"/>
  <c r="B319" i="1"/>
  <c r="B320" i="1" l="1"/>
  <c r="A320" i="1"/>
  <c r="A321" i="1" l="1"/>
  <c r="B321" i="1"/>
  <c r="B322" i="1" l="1"/>
  <c r="A322" i="1"/>
  <c r="A323" i="1" l="1"/>
  <c r="B323" i="1"/>
  <c r="B324" i="1" l="1"/>
  <c r="A324" i="1"/>
  <c r="A325" i="1" l="1"/>
  <c r="B325" i="1"/>
  <c r="B326" i="1" l="1"/>
  <c r="A326" i="1"/>
  <c r="A327" i="1" l="1"/>
  <c r="B327" i="1"/>
  <c r="B328" i="1" l="1"/>
  <c r="A328" i="1"/>
  <c r="A329" i="1" l="1"/>
  <c r="B329" i="1"/>
  <c r="B330" i="1" l="1"/>
  <c r="A330" i="1"/>
  <c r="A331" i="1" l="1"/>
  <c r="B331" i="1"/>
  <c r="B332" i="1" l="1"/>
  <c r="A332" i="1"/>
  <c r="A333" i="1" l="1"/>
  <c r="B333" i="1"/>
  <c r="B334" i="1" l="1"/>
  <c r="A334" i="1"/>
  <c r="A335" i="1" l="1"/>
  <c r="B335" i="1"/>
  <c r="B336" i="1" l="1"/>
  <c r="A336" i="1"/>
  <c r="A337" i="1" l="1"/>
  <c r="B337" i="1"/>
  <c r="B338" i="1" l="1"/>
  <c r="A338" i="1"/>
  <c r="A339" i="1" l="1"/>
  <c r="B339" i="1"/>
  <c r="B340" i="1" l="1"/>
  <c r="A340" i="1"/>
  <c r="A341" i="1" l="1"/>
  <c r="B341" i="1"/>
  <c r="B342" i="1" l="1"/>
  <c r="A342" i="1"/>
  <c r="A343" i="1" l="1"/>
  <c r="B343" i="1"/>
  <c r="B344" i="1" l="1"/>
  <c r="A344" i="1"/>
  <c r="A345" i="1" l="1"/>
  <c r="B345" i="1"/>
  <c r="B346" i="1" l="1"/>
  <c r="A346" i="1"/>
  <c r="A347" i="1" l="1"/>
  <c r="B347" i="1"/>
  <c r="B348" i="1" l="1"/>
  <c r="A348" i="1"/>
  <c r="A349" i="1" l="1"/>
  <c r="B349" i="1"/>
  <c r="B350" i="1" l="1"/>
  <c r="A350" i="1"/>
  <c r="A351" i="1" l="1"/>
  <c r="B351" i="1"/>
  <c r="B352" i="1" l="1"/>
  <c r="A352" i="1"/>
  <c r="A353" i="1" l="1"/>
  <c r="B353" i="1"/>
  <c r="B354" i="1" l="1"/>
  <c r="A354" i="1"/>
  <c r="A355" i="1" l="1"/>
  <c r="B355" i="1"/>
  <c r="B356" i="1" l="1"/>
  <c r="A356" i="1"/>
  <c r="A357" i="1" l="1"/>
  <c r="B357" i="1"/>
  <c r="B358" i="1" l="1"/>
  <c r="A358" i="1"/>
  <c r="A359" i="1" l="1"/>
  <c r="B359" i="1"/>
  <c r="B360" i="1" l="1"/>
  <c r="A360" i="1"/>
  <c r="A361" i="1" l="1"/>
  <c r="B361" i="1"/>
  <c r="B362" i="1" l="1"/>
  <c r="A362" i="1"/>
  <c r="A363" i="1" l="1"/>
  <c r="B363" i="1"/>
  <c r="B364" i="1" l="1"/>
  <c r="A364" i="1"/>
  <c r="A365" i="1" l="1"/>
  <c r="B365" i="1"/>
  <c r="B366" i="1" l="1"/>
  <c r="A366" i="1"/>
  <c r="A367" i="1" l="1"/>
  <c r="B367" i="1"/>
  <c r="B368" i="1" l="1"/>
  <c r="A368" i="1"/>
  <c r="A369" i="1" l="1"/>
  <c r="B369" i="1"/>
  <c r="B370" i="1" l="1"/>
  <c r="A370" i="1"/>
  <c r="A371" i="1" l="1"/>
  <c r="B371" i="1"/>
  <c r="B372" i="1" l="1"/>
  <c r="A372" i="1"/>
  <c r="A373" i="1" l="1"/>
  <c r="B373" i="1"/>
  <c r="B374" i="1" l="1"/>
  <c r="A374" i="1"/>
  <c r="A375" i="1" l="1"/>
  <c r="B375" i="1"/>
  <c r="B376" i="1" l="1"/>
  <c r="A376" i="1"/>
  <c r="A377" i="1" l="1"/>
  <c r="B377" i="1"/>
  <c r="B378" i="1" l="1"/>
  <c r="A378" i="1"/>
  <c r="A379" i="1" l="1"/>
  <c r="B379" i="1"/>
  <c r="B380" i="1" l="1"/>
  <c r="A380" i="1"/>
  <c r="A381" i="1" l="1"/>
  <c r="B381" i="1"/>
  <c r="B382" i="1" l="1"/>
  <c r="A382" i="1"/>
  <c r="A383" i="1" l="1"/>
  <c r="B383" i="1"/>
  <c r="B384" i="1" l="1"/>
  <c r="A384" i="1"/>
  <c r="A385" i="1" l="1"/>
  <c r="B385" i="1"/>
  <c r="B386" i="1" l="1"/>
  <c r="A386" i="1"/>
  <c r="A387" i="1" l="1"/>
  <c r="B387" i="1"/>
  <c r="B388" i="1" l="1"/>
  <c r="A388" i="1"/>
  <c r="A389" i="1" l="1"/>
  <c r="B389" i="1"/>
  <c r="B390" i="1" l="1"/>
  <c r="A390" i="1"/>
  <c r="A391" i="1" l="1"/>
  <c r="B391" i="1"/>
  <c r="B392" i="1" l="1"/>
  <c r="A392" i="1"/>
  <c r="A393" i="1" l="1"/>
  <c r="B393" i="1"/>
  <c r="B394" i="1" l="1"/>
  <c r="A394" i="1"/>
  <c r="A395" i="1" l="1"/>
  <c r="B395" i="1"/>
  <c r="B396" i="1" l="1"/>
  <c r="A396" i="1"/>
  <c r="A397" i="1" l="1"/>
  <c r="B397" i="1"/>
  <c r="B398" i="1" l="1"/>
  <c r="A398" i="1"/>
  <c r="A399" i="1" l="1"/>
  <c r="B399" i="1"/>
  <c r="B400" i="1" l="1"/>
  <c r="A400" i="1"/>
  <c r="A401" i="1" l="1"/>
  <c r="B401" i="1"/>
  <c r="B402" i="1" l="1"/>
  <c r="A402" i="1"/>
  <c r="A403" i="1" l="1"/>
  <c r="B403" i="1"/>
  <c r="B404" i="1" l="1"/>
  <c r="A404" i="1"/>
  <c r="A405" i="1" l="1"/>
  <c r="B405" i="1"/>
  <c r="B406" i="1" l="1"/>
  <c r="A406" i="1"/>
  <c r="A407" i="1" l="1"/>
  <c r="B407" i="1"/>
  <c r="B408" i="1" l="1"/>
  <c r="A408" i="1"/>
  <c r="A409" i="1" l="1"/>
  <c r="B409" i="1"/>
  <c r="B410" i="1" l="1"/>
  <c r="A410" i="1"/>
  <c r="A411" i="1" l="1"/>
  <c r="B411" i="1"/>
  <c r="B412" i="1" l="1"/>
  <c r="A412" i="1"/>
  <c r="A413" i="1" l="1"/>
  <c r="B413" i="1"/>
  <c r="B414" i="1" l="1"/>
  <c r="A414" i="1"/>
  <c r="A415" i="1" l="1"/>
  <c r="B415" i="1"/>
  <c r="B416" i="1" l="1"/>
  <c r="A416" i="1"/>
  <c r="A417" i="1" l="1"/>
  <c r="B417" i="1"/>
  <c r="B418" i="1" l="1"/>
  <c r="A418" i="1"/>
  <c r="A419" i="1" l="1"/>
  <c r="B419" i="1"/>
  <c r="B420" i="1" l="1"/>
  <c r="A420" i="1"/>
  <c r="A421" i="1" l="1"/>
  <c r="B421" i="1"/>
  <c r="B422" i="1" l="1"/>
  <c r="A422" i="1"/>
  <c r="A423" i="1" l="1"/>
  <c r="B423" i="1"/>
  <c r="B424" i="1" l="1"/>
  <c r="A424" i="1"/>
  <c r="A425" i="1" l="1"/>
  <c r="B425" i="1"/>
  <c r="B426" i="1" l="1"/>
  <c r="A426" i="1"/>
  <c r="A427" i="1" l="1"/>
  <c r="B427" i="1"/>
  <c r="B428" i="1" l="1"/>
  <c r="A428" i="1"/>
  <c r="A429" i="1" l="1"/>
  <c r="B429" i="1"/>
  <c r="B430" i="1" l="1"/>
  <c r="A430" i="1"/>
  <c r="A431" i="1" l="1"/>
  <c r="B431" i="1"/>
  <c r="B432" i="1" l="1"/>
  <c r="A432" i="1"/>
  <c r="A433" i="1" l="1"/>
  <c r="B433" i="1"/>
  <c r="B434" i="1" l="1"/>
  <c r="A434" i="1"/>
  <c r="A435" i="1" l="1"/>
  <c r="B435" i="1"/>
  <c r="B436" i="1" l="1"/>
  <c r="A436" i="1"/>
  <c r="A437" i="1" l="1"/>
  <c r="B437" i="1"/>
  <c r="B438" i="1" l="1"/>
  <c r="A438" i="1"/>
  <c r="A439" i="1" l="1"/>
  <c r="B439" i="1"/>
  <c r="B440" i="1" l="1"/>
  <c r="A440" i="1"/>
  <c r="A441" i="1" l="1"/>
  <c r="B441" i="1"/>
  <c r="B442" i="1" l="1"/>
  <c r="A442" i="1"/>
  <c r="A443" i="1" l="1"/>
  <c r="B443" i="1"/>
  <c r="B444" i="1" l="1"/>
  <c r="A444" i="1"/>
  <c r="A445" i="1" l="1"/>
  <c r="B445" i="1"/>
  <c r="B446" i="1" l="1"/>
  <c r="A446" i="1"/>
  <c r="A447" i="1" l="1"/>
  <c r="B447" i="1"/>
  <c r="B448" i="1" l="1"/>
  <c r="A448" i="1"/>
  <c r="A449" i="1" l="1"/>
  <c r="B449" i="1"/>
  <c r="B450" i="1" l="1"/>
  <c r="A450" i="1"/>
  <c r="A451" i="1" l="1"/>
  <c r="B451" i="1"/>
  <c r="B452" i="1" l="1"/>
  <c r="A452" i="1"/>
  <c r="A453" i="1" l="1"/>
  <c r="B453" i="1"/>
  <c r="B454" i="1" l="1"/>
  <c r="A454" i="1"/>
  <c r="A455" i="1" l="1"/>
  <c r="B455" i="1"/>
  <c r="B456" i="1" l="1"/>
  <c r="A456" i="1"/>
  <c r="A457" i="1" l="1"/>
  <c r="B457" i="1"/>
  <c r="B458" i="1" l="1"/>
  <c r="A458" i="1"/>
  <c r="A459" i="1" l="1"/>
  <c r="B459" i="1"/>
  <c r="B460" i="1" l="1"/>
  <c r="A460" i="1"/>
  <c r="A461" i="1" l="1"/>
  <c r="B461" i="1"/>
  <c r="B462" i="1" l="1"/>
  <c r="A462" i="1"/>
  <c r="A463" i="1" l="1"/>
  <c r="B463" i="1"/>
  <c r="B464" i="1" l="1"/>
  <c r="A464" i="1"/>
  <c r="A465" i="1" l="1"/>
  <c r="B465" i="1"/>
  <c r="B466" i="1" l="1"/>
  <c r="A466" i="1"/>
  <c r="A467" i="1" l="1"/>
  <c r="B467" i="1"/>
  <c r="B468" i="1" l="1"/>
  <c r="A468" i="1"/>
  <c r="A469" i="1" l="1"/>
  <c r="B469" i="1"/>
  <c r="B470" i="1" l="1"/>
  <c r="A470" i="1"/>
  <c r="A471" i="1" l="1"/>
  <c r="B471" i="1"/>
  <c r="B472" i="1" l="1"/>
  <c r="A472" i="1"/>
  <c r="A473" i="1" l="1"/>
  <c r="B473" i="1"/>
  <c r="B474" i="1" l="1"/>
  <c r="A474" i="1"/>
  <c r="A475" i="1" l="1"/>
  <c r="B475" i="1"/>
  <c r="B476" i="1" l="1"/>
  <c r="A476" i="1"/>
  <c r="A477" i="1" l="1"/>
  <c r="B477" i="1"/>
  <c r="B478" i="1" l="1"/>
  <c r="A478" i="1"/>
  <c r="A479" i="1" l="1"/>
  <c r="B479" i="1"/>
  <c r="B480" i="1" l="1"/>
  <c r="A480" i="1"/>
  <c r="A481" i="1" l="1"/>
  <c r="B481" i="1"/>
  <c r="B482" i="1" l="1"/>
  <c r="A482" i="1"/>
  <c r="A483" i="1" l="1"/>
  <c r="B483" i="1"/>
  <c r="B484" i="1" l="1"/>
  <c r="A484" i="1"/>
  <c r="A485" i="1" l="1"/>
  <c r="B485" i="1"/>
  <c r="B486" i="1" l="1"/>
  <c r="A486" i="1"/>
  <c r="A487" i="1" l="1"/>
  <c r="B487" i="1"/>
  <c r="B488" i="1" l="1"/>
  <c r="A488" i="1"/>
  <c r="A489" i="1" l="1"/>
  <c r="B489" i="1"/>
  <c r="B490" i="1" l="1"/>
  <c r="A490" i="1"/>
  <c r="A491" i="1" l="1"/>
  <c r="B491" i="1"/>
  <c r="B492" i="1" l="1"/>
  <c r="A492" i="1"/>
  <c r="A493" i="1" l="1"/>
  <c r="B493" i="1"/>
  <c r="B494" i="1" l="1"/>
  <c r="A494" i="1"/>
  <c r="A495" i="1" l="1"/>
  <c r="B495" i="1"/>
  <c r="B496" i="1" l="1"/>
  <c r="A496" i="1"/>
  <c r="A497" i="1" l="1"/>
  <c r="B497" i="1"/>
  <c r="B498" i="1" l="1"/>
  <c r="A498" i="1"/>
  <c r="A499" i="1" l="1"/>
  <c r="B499" i="1"/>
  <c r="B500" i="1" l="1"/>
  <c r="A500" i="1"/>
  <c r="A501" i="1" l="1"/>
  <c r="B501" i="1"/>
  <c r="B502" i="1" l="1"/>
  <c r="A502" i="1"/>
  <c r="A503" i="1" l="1"/>
  <c r="B503" i="1"/>
  <c r="B504" i="1" l="1"/>
  <c r="A504" i="1"/>
  <c r="A505" i="1" l="1"/>
  <c r="B505" i="1"/>
  <c r="B506" i="1" l="1"/>
  <c r="A506" i="1"/>
  <c r="A507" i="1" l="1"/>
  <c r="B507" i="1"/>
  <c r="B508" i="1" l="1"/>
  <c r="A508" i="1"/>
  <c r="A509" i="1" l="1"/>
  <c r="B509" i="1"/>
  <c r="B510" i="1" l="1"/>
  <c r="A510" i="1"/>
  <c r="A511" i="1" l="1"/>
  <c r="B511" i="1"/>
  <c r="B512" i="1" l="1"/>
  <c r="A512" i="1"/>
  <c r="A513" i="1" l="1"/>
  <c r="B513" i="1"/>
  <c r="AE6" i="1" l="1"/>
  <c r="AE5" i="1"/>
  <c r="AD6" i="1"/>
  <c r="AD5" i="1"/>
  <c r="AD8" i="1" l="1"/>
  <c r="AE8" i="1"/>
  <c r="AH513" i="1" l="1"/>
  <c r="T5" i="1"/>
  <c r="AH512" i="1"/>
  <c r="AH510" i="1"/>
  <c r="AH508" i="1"/>
  <c r="AH506" i="1"/>
  <c r="AH504" i="1"/>
  <c r="AH502" i="1"/>
  <c r="AH500" i="1"/>
  <c r="AH498" i="1"/>
  <c r="AH496" i="1"/>
  <c r="AH494" i="1"/>
  <c r="AH492" i="1"/>
  <c r="AH490" i="1"/>
  <c r="AH488" i="1"/>
  <c r="AH486" i="1"/>
  <c r="AH484" i="1"/>
  <c r="AH482" i="1"/>
  <c r="AH480" i="1"/>
  <c r="AH478" i="1"/>
  <c r="AH476" i="1"/>
  <c r="AH474" i="1"/>
  <c r="AH472" i="1"/>
  <c r="AH470" i="1"/>
  <c r="AH468" i="1"/>
  <c r="AH466" i="1"/>
  <c r="AH464" i="1"/>
  <c r="AH462" i="1"/>
  <c r="AH460" i="1"/>
  <c r="AH458" i="1"/>
  <c r="AH456" i="1"/>
  <c r="AH454" i="1"/>
  <c r="AH452" i="1"/>
  <c r="AH450" i="1"/>
  <c r="AH448" i="1"/>
  <c r="AH446" i="1"/>
  <c r="AH444" i="1"/>
  <c r="AH442" i="1"/>
  <c r="AH440" i="1"/>
  <c r="AH438" i="1"/>
  <c r="AH436" i="1"/>
  <c r="AH434" i="1"/>
  <c r="AH432" i="1"/>
  <c r="AH430" i="1"/>
  <c r="AH428" i="1"/>
  <c r="AH426" i="1"/>
  <c r="AH424" i="1"/>
  <c r="AH422" i="1"/>
  <c r="AH420" i="1"/>
  <c r="AH418" i="1"/>
  <c r="AH416" i="1"/>
  <c r="AH414" i="1"/>
  <c r="AH412" i="1"/>
  <c r="AH410" i="1"/>
  <c r="AH408" i="1"/>
  <c r="AH406" i="1"/>
  <c r="AH404" i="1"/>
  <c r="AH402" i="1"/>
  <c r="AH400" i="1"/>
  <c r="AH398" i="1"/>
  <c r="AH396" i="1"/>
  <c r="AH394" i="1"/>
  <c r="AH392" i="1"/>
  <c r="AH390" i="1"/>
  <c r="AH388" i="1"/>
  <c r="AH386" i="1"/>
  <c r="AH384" i="1"/>
  <c r="AH382" i="1"/>
  <c r="AH380" i="1"/>
  <c r="AH378" i="1"/>
  <c r="AH376" i="1"/>
  <c r="AH374" i="1"/>
  <c r="AH372" i="1"/>
  <c r="AH370" i="1"/>
  <c r="AH368" i="1"/>
  <c r="AH366" i="1"/>
  <c r="AH364" i="1"/>
  <c r="AH362" i="1"/>
  <c r="AH360" i="1"/>
  <c r="AH358" i="1"/>
  <c r="AH356" i="1"/>
  <c r="AH354" i="1"/>
  <c r="AH352" i="1"/>
  <c r="AH350" i="1"/>
  <c r="AH348" i="1"/>
  <c r="AH346" i="1"/>
  <c r="AH344" i="1"/>
  <c r="AH342" i="1"/>
  <c r="AH340" i="1"/>
  <c r="AH338" i="1"/>
  <c r="AH336" i="1"/>
  <c r="AH334" i="1"/>
  <c r="AH332" i="1"/>
  <c r="AH330" i="1"/>
  <c r="AH328" i="1"/>
  <c r="AH326" i="1"/>
  <c r="AH324" i="1"/>
  <c r="AH322" i="1"/>
  <c r="AH320" i="1"/>
  <c r="AH318" i="1"/>
  <c r="AH316" i="1"/>
  <c r="AH314" i="1"/>
  <c r="AH312" i="1"/>
  <c r="AH310" i="1"/>
  <c r="AH308" i="1"/>
  <c r="AH306" i="1"/>
  <c r="AH304" i="1"/>
  <c r="AH302" i="1"/>
  <c r="AH300" i="1"/>
  <c r="AH298" i="1"/>
  <c r="AH296" i="1"/>
  <c r="AH294" i="1"/>
  <c r="AH292" i="1"/>
  <c r="AH290" i="1"/>
  <c r="AH288" i="1"/>
  <c r="AH286" i="1"/>
  <c r="AH284" i="1"/>
  <c r="AH282" i="1"/>
  <c r="AH280" i="1"/>
  <c r="AH278" i="1"/>
  <c r="AH276" i="1"/>
  <c r="AH274" i="1"/>
  <c r="AH272" i="1"/>
  <c r="AH270" i="1"/>
  <c r="AH268" i="1"/>
  <c r="AH266" i="1"/>
  <c r="AH264" i="1"/>
  <c r="AH262" i="1"/>
  <c r="AH260" i="1"/>
  <c r="AH258" i="1"/>
  <c r="AH256" i="1"/>
  <c r="AH254" i="1"/>
  <c r="AH252" i="1"/>
  <c r="AH250" i="1"/>
  <c r="AH248" i="1"/>
  <c r="AH246" i="1"/>
  <c r="AH244" i="1"/>
  <c r="AH242" i="1"/>
  <c r="AH240" i="1"/>
  <c r="AH238" i="1"/>
  <c r="AH236" i="1"/>
  <c r="AH234" i="1"/>
  <c r="AH232" i="1"/>
  <c r="AH230" i="1"/>
  <c r="AH228" i="1"/>
  <c r="AH226" i="1"/>
  <c r="AH224" i="1"/>
  <c r="AH222" i="1"/>
  <c r="AH220" i="1"/>
  <c r="AH218" i="1"/>
  <c r="AH216" i="1"/>
  <c r="AH214" i="1"/>
  <c r="AH212" i="1"/>
  <c r="AH210" i="1"/>
  <c r="AH208" i="1"/>
  <c r="AH206" i="1"/>
  <c r="AH204" i="1"/>
  <c r="AH202" i="1"/>
  <c r="AH200" i="1"/>
  <c r="AH198" i="1"/>
  <c r="AH196" i="1"/>
  <c r="AH194" i="1"/>
  <c r="AH192" i="1"/>
  <c r="AH190" i="1"/>
  <c r="AH188" i="1"/>
  <c r="AH186" i="1"/>
  <c r="AH184" i="1"/>
  <c r="AH182" i="1"/>
  <c r="AH180" i="1"/>
  <c r="AH178" i="1"/>
  <c r="AH176" i="1"/>
  <c r="AH174" i="1"/>
  <c r="AH172" i="1"/>
  <c r="AH170" i="1"/>
  <c r="AH168" i="1"/>
  <c r="AH166" i="1"/>
  <c r="AH164" i="1"/>
  <c r="AH162" i="1"/>
  <c r="AH160" i="1"/>
  <c r="AH158" i="1"/>
  <c r="AH156" i="1"/>
  <c r="AH154" i="1"/>
  <c r="AH152" i="1"/>
  <c r="AH150" i="1"/>
  <c r="AH148" i="1"/>
  <c r="AH146" i="1"/>
  <c r="AH144" i="1"/>
  <c r="AH142" i="1"/>
  <c r="AH140" i="1"/>
  <c r="AH138" i="1"/>
  <c r="AH136" i="1"/>
  <c r="AH134" i="1"/>
  <c r="AH132" i="1"/>
  <c r="AH130" i="1"/>
  <c r="AH128" i="1"/>
  <c r="AH126" i="1"/>
  <c r="AH124" i="1"/>
  <c r="AH122" i="1"/>
  <c r="AH120" i="1"/>
  <c r="AH118" i="1"/>
  <c r="AH116" i="1"/>
  <c r="AH114" i="1"/>
  <c r="AH112" i="1"/>
  <c r="AH110" i="1"/>
  <c r="AH108" i="1"/>
  <c r="AH106" i="1"/>
  <c r="AH104" i="1"/>
  <c r="AH102" i="1"/>
  <c r="AH100" i="1"/>
  <c r="AH98" i="1"/>
  <c r="AH96" i="1"/>
  <c r="AH94" i="1"/>
  <c r="AH92" i="1"/>
  <c r="AH90" i="1"/>
  <c r="AH88" i="1"/>
  <c r="AH86" i="1"/>
  <c r="AH84" i="1"/>
  <c r="AH82" i="1"/>
  <c r="AH80" i="1"/>
  <c r="AH78" i="1"/>
  <c r="AH76" i="1"/>
  <c r="AH74" i="1"/>
  <c r="AH72" i="1"/>
  <c r="AH70" i="1"/>
  <c r="AH68" i="1"/>
  <c r="AH66" i="1"/>
  <c r="AH64" i="1"/>
  <c r="AH62" i="1"/>
  <c r="AH60" i="1"/>
  <c r="AH58" i="1"/>
  <c r="AH56" i="1"/>
  <c r="AH54" i="1"/>
  <c r="AH52" i="1"/>
  <c r="AH50" i="1"/>
  <c r="AH48" i="1"/>
  <c r="AH46" i="1"/>
  <c r="AH44" i="1"/>
  <c r="AH42" i="1"/>
  <c r="AH40" i="1"/>
  <c r="AH38" i="1"/>
  <c r="AH36" i="1"/>
  <c r="AH34" i="1"/>
  <c r="AH32" i="1"/>
  <c r="AH30" i="1"/>
  <c r="AH28" i="1"/>
  <c r="AH26" i="1"/>
  <c r="AH24" i="1"/>
  <c r="AH22" i="1"/>
  <c r="AH20" i="1"/>
  <c r="AH17" i="1"/>
  <c r="AH16" i="1"/>
  <c r="W5" i="1"/>
  <c r="AH511" i="1"/>
  <c r="AH509" i="1"/>
  <c r="AH507" i="1"/>
  <c r="AH505" i="1"/>
  <c r="AH503" i="1"/>
  <c r="AH501" i="1"/>
  <c r="AH499" i="1"/>
  <c r="AH497" i="1"/>
  <c r="AH495" i="1"/>
  <c r="AH493" i="1"/>
  <c r="AH491" i="1"/>
  <c r="AH489" i="1"/>
  <c r="AH487" i="1"/>
  <c r="AH485" i="1"/>
  <c r="AH483" i="1"/>
  <c r="AH481" i="1"/>
  <c r="AH479" i="1"/>
  <c r="AH477" i="1"/>
  <c r="AH475" i="1"/>
  <c r="AH473" i="1"/>
  <c r="AH471" i="1"/>
  <c r="AH469" i="1"/>
  <c r="AH467" i="1"/>
  <c r="AH465" i="1"/>
  <c r="AH463" i="1"/>
  <c r="AH461" i="1"/>
  <c r="AH459" i="1"/>
  <c r="AH457" i="1"/>
  <c r="AH455" i="1"/>
  <c r="AH453" i="1"/>
  <c r="AH451" i="1"/>
  <c r="AH449" i="1"/>
  <c r="AH447" i="1"/>
  <c r="AH445" i="1"/>
  <c r="AH443" i="1"/>
  <c r="AH441" i="1"/>
  <c r="AH439" i="1"/>
  <c r="AH437" i="1"/>
  <c r="AH435" i="1"/>
  <c r="AH433" i="1"/>
  <c r="AH431" i="1"/>
  <c r="AH429" i="1"/>
  <c r="AH427" i="1"/>
  <c r="AH425" i="1"/>
  <c r="AH423" i="1"/>
  <c r="AH421" i="1"/>
  <c r="AH419" i="1"/>
  <c r="AH417" i="1"/>
  <c r="AH415" i="1"/>
  <c r="AH413" i="1"/>
  <c r="AH411" i="1"/>
  <c r="AH409" i="1"/>
  <c r="AH407" i="1"/>
  <c r="AH405" i="1"/>
  <c r="AH403" i="1"/>
  <c r="AH401" i="1"/>
  <c r="AH399" i="1"/>
  <c r="AH397" i="1"/>
  <c r="AH395" i="1"/>
  <c r="AH393" i="1"/>
  <c r="AH391" i="1"/>
  <c r="AH389" i="1"/>
  <c r="AH387" i="1"/>
  <c r="AH385" i="1"/>
  <c r="AH383" i="1"/>
  <c r="AH381" i="1"/>
  <c r="AH379" i="1"/>
  <c r="AH377" i="1"/>
  <c r="AH375" i="1"/>
  <c r="AH373" i="1"/>
  <c r="AH371" i="1"/>
  <c r="AH369" i="1"/>
  <c r="AH367" i="1"/>
  <c r="AH365" i="1"/>
  <c r="AH363" i="1"/>
  <c r="AH361" i="1"/>
  <c r="AH359" i="1"/>
  <c r="AH357" i="1"/>
  <c r="AH355" i="1"/>
  <c r="AH353" i="1"/>
  <c r="AH351" i="1"/>
  <c r="AH349" i="1"/>
  <c r="AH347" i="1"/>
  <c r="AH345" i="1"/>
  <c r="AH343" i="1"/>
  <c r="AH341" i="1"/>
  <c r="AH339" i="1"/>
  <c r="AH337" i="1"/>
  <c r="AH335" i="1"/>
  <c r="AH333" i="1"/>
  <c r="AH331" i="1"/>
  <c r="AH329" i="1"/>
  <c r="AH327" i="1"/>
  <c r="AH325" i="1"/>
  <c r="AH323" i="1"/>
  <c r="AH321" i="1"/>
  <c r="AH319" i="1"/>
  <c r="AH317" i="1"/>
  <c r="AH315" i="1"/>
  <c r="AH313" i="1"/>
  <c r="AH311" i="1"/>
  <c r="AH309" i="1"/>
  <c r="AH307" i="1"/>
  <c r="AH305" i="1"/>
  <c r="AH303" i="1"/>
  <c r="AH301" i="1"/>
  <c r="AH299" i="1"/>
  <c r="AH297" i="1"/>
  <c r="AH295" i="1"/>
  <c r="AH293" i="1"/>
  <c r="AH291" i="1"/>
  <c r="AH289" i="1"/>
  <c r="AH287" i="1"/>
  <c r="AH285" i="1"/>
  <c r="AH283" i="1"/>
  <c r="AH281" i="1"/>
  <c r="AH279" i="1"/>
  <c r="AH277" i="1"/>
  <c r="AH275" i="1"/>
  <c r="AH273" i="1"/>
  <c r="AH271" i="1"/>
  <c r="AH269" i="1"/>
  <c r="AH267" i="1"/>
  <c r="AH265" i="1"/>
  <c r="AH263" i="1"/>
  <c r="AH261" i="1"/>
  <c r="AH259" i="1"/>
  <c r="AH257" i="1"/>
  <c r="AH255" i="1"/>
  <c r="AH253" i="1"/>
  <c r="AH251" i="1"/>
  <c r="AH249" i="1"/>
  <c r="AH247" i="1"/>
  <c r="AH245" i="1"/>
  <c r="AH243" i="1"/>
  <c r="AH241" i="1"/>
  <c r="AH239" i="1"/>
  <c r="AH237" i="1"/>
  <c r="AH235" i="1"/>
  <c r="AH233" i="1"/>
  <c r="AH231" i="1"/>
  <c r="AH229" i="1"/>
  <c r="AH227" i="1"/>
  <c r="AH225" i="1"/>
  <c r="AH223" i="1"/>
  <c r="AH221" i="1"/>
  <c r="AH219" i="1"/>
  <c r="AH217" i="1"/>
  <c r="AH215" i="1"/>
  <c r="AH213" i="1"/>
  <c r="AH211" i="1"/>
  <c r="AH209" i="1"/>
  <c r="AH207" i="1"/>
  <c r="AH205" i="1"/>
  <c r="AH203" i="1"/>
  <c r="AH201" i="1"/>
  <c r="AH199" i="1"/>
  <c r="AH197" i="1"/>
  <c r="AH195" i="1"/>
  <c r="AH193" i="1"/>
  <c r="AH191" i="1"/>
  <c r="AH189" i="1"/>
  <c r="AH187" i="1"/>
  <c r="AH185" i="1"/>
  <c r="AH183" i="1"/>
  <c r="AH181" i="1"/>
  <c r="AH179" i="1"/>
  <c r="AH177" i="1"/>
  <c r="AH175" i="1"/>
  <c r="AH173" i="1"/>
  <c r="AH171" i="1"/>
  <c r="AH169" i="1"/>
  <c r="AH167" i="1"/>
  <c r="AH165" i="1"/>
  <c r="AH163" i="1"/>
  <c r="AH161" i="1"/>
  <c r="AH159" i="1"/>
  <c r="AH157" i="1"/>
  <c r="AH155" i="1"/>
  <c r="AH153" i="1"/>
  <c r="AH151" i="1"/>
  <c r="AH149" i="1"/>
  <c r="AH147" i="1"/>
  <c r="AH145" i="1"/>
  <c r="AH143" i="1"/>
  <c r="AH141" i="1"/>
  <c r="AH139" i="1"/>
  <c r="AH137" i="1"/>
  <c r="AH135" i="1"/>
  <c r="AH133" i="1"/>
  <c r="AH131" i="1"/>
  <c r="AH129" i="1"/>
  <c r="AH127" i="1"/>
  <c r="AH125" i="1"/>
  <c r="AH123" i="1"/>
  <c r="AH121" i="1"/>
  <c r="AH119" i="1"/>
  <c r="AH117" i="1"/>
  <c r="AH115" i="1"/>
  <c r="AH113" i="1"/>
  <c r="AH111" i="1"/>
  <c r="AH109" i="1"/>
  <c r="AH107" i="1"/>
  <c r="AH105" i="1"/>
  <c r="AH103" i="1"/>
  <c r="AH101" i="1"/>
  <c r="AH99" i="1"/>
  <c r="AH97" i="1"/>
  <c r="AH95" i="1"/>
  <c r="AH93" i="1"/>
  <c r="AH91" i="1"/>
  <c r="AH89" i="1"/>
  <c r="AH87" i="1"/>
  <c r="AH85" i="1"/>
  <c r="AH83" i="1"/>
  <c r="AH81" i="1"/>
  <c r="AH79" i="1"/>
  <c r="AH77" i="1"/>
  <c r="AH75" i="1"/>
  <c r="AH73" i="1"/>
  <c r="AH71" i="1"/>
  <c r="AH69" i="1"/>
  <c r="AH67" i="1"/>
  <c r="AH65" i="1"/>
  <c r="AH63" i="1"/>
  <c r="AH61" i="1"/>
  <c r="AH59" i="1"/>
  <c r="AH57" i="1"/>
  <c r="AH55" i="1"/>
  <c r="AH53" i="1"/>
  <c r="AH51" i="1"/>
  <c r="AH49" i="1"/>
  <c r="AH47" i="1"/>
  <c r="AH45" i="1"/>
  <c r="AH43" i="1"/>
  <c r="AH41" i="1"/>
  <c r="AH39" i="1"/>
  <c r="AH37" i="1"/>
  <c r="AH35" i="1"/>
  <c r="AH33" i="1"/>
  <c r="AH31" i="1"/>
  <c r="AH29" i="1"/>
  <c r="AH27" i="1"/>
  <c r="AH25" i="1"/>
  <c r="W6" i="1"/>
  <c r="AH23" i="1"/>
  <c r="AH21" i="1"/>
  <c r="AH19" i="1"/>
  <c r="AH18" i="1"/>
  <c r="T4" i="1" l="1"/>
  <c r="AI10" i="1"/>
  <c r="AI12" i="1" s="1"/>
  <c r="S4" i="1"/>
  <c r="S5" i="1"/>
  <c r="S10" i="1" l="1"/>
  <c r="S8" i="1"/>
  <c r="AJ11" i="1"/>
  <c r="AK11" i="1"/>
  <c r="AI11" i="1" s="1"/>
  <c r="P3" i="1"/>
  <c r="P4" i="1"/>
  <c r="T7" i="1"/>
  <c r="T9" i="1"/>
  <c r="P7" i="1" l="1"/>
  <c r="AN11" i="1"/>
  <c r="AM11" i="1"/>
  <c r="P8" i="1"/>
  <c r="R5" i="1" s="1"/>
  <c r="R9" i="1" l="1"/>
  <c r="R10" i="1"/>
  <c r="AM12" i="1"/>
  <c r="P9" i="1"/>
  <c r="R4" i="1"/>
  <c r="AN12" i="1"/>
  <c r="AN510" i="1" s="1"/>
  <c r="AM513" i="1"/>
  <c r="AM482" i="1"/>
  <c r="AM462" i="1"/>
  <c r="AM412" i="1"/>
  <c r="AM372" i="1"/>
  <c r="AM356" i="1"/>
  <c r="AM336" i="1"/>
  <c r="AM300" i="1"/>
  <c r="AM252" i="1"/>
  <c r="AM224" i="1"/>
  <c r="AM186" i="1"/>
  <c r="AM162" i="1"/>
  <c r="AM120" i="1"/>
  <c r="AM108" i="1"/>
  <c r="AM64" i="1"/>
  <c r="AM40" i="1"/>
  <c r="AM16" i="1"/>
  <c r="AM497" i="1"/>
  <c r="AM489" i="1"/>
  <c r="AM477" i="1"/>
  <c r="AM467" i="1"/>
  <c r="AM453" i="1"/>
  <c r="AM443" i="1"/>
  <c r="AM433" i="1"/>
  <c r="AM425" i="1"/>
  <c r="AM415" i="1"/>
  <c r="AM405" i="1"/>
  <c r="AM391" i="1"/>
  <c r="AM381" i="1"/>
  <c r="AM369" i="1"/>
  <c r="AM361" i="1"/>
  <c r="AM335" i="1"/>
  <c r="AM321" i="1"/>
  <c r="AM309" i="1"/>
  <c r="AM301" i="1"/>
  <c r="AM289" i="1"/>
  <c r="AM279" i="1"/>
  <c r="AM271" i="1"/>
  <c r="AM253" i="1"/>
  <c r="AM217" i="1"/>
  <c r="AM183" i="1"/>
  <c r="AM165" i="1"/>
  <c r="AM139" i="1"/>
  <c r="AM83" i="1"/>
  <c r="AM71" i="1"/>
  <c r="AM59" i="1"/>
  <c r="AM35" i="1"/>
  <c r="AM23" i="1"/>
  <c r="AM18" i="1"/>
  <c r="AM510" i="1"/>
  <c r="AM504" i="1"/>
  <c r="AM500" i="1"/>
  <c r="AM496" i="1"/>
  <c r="AM490" i="1"/>
  <c r="AM472" i="1"/>
  <c r="AM460" i="1"/>
  <c r="AM454" i="1"/>
  <c r="AM432" i="1"/>
  <c r="AM422" i="1"/>
  <c r="AM414" i="1"/>
  <c r="AM408" i="1"/>
  <c r="AM404" i="1"/>
  <c r="AM396" i="1"/>
  <c r="AM390" i="1"/>
  <c r="AM376" i="1"/>
  <c r="AM360" i="1"/>
  <c r="AM340" i="1"/>
  <c r="AM334" i="1"/>
  <c r="AM322" i="1"/>
  <c r="AM306" i="1"/>
  <c r="AM284" i="1"/>
  <c r="AM278" i="1"/>
  <c r="AM272" i="1"/>
  <c r="AM262" i="1"/>
  <c r="AM256" i="1"/>
  <c r="AM250" i="1"/>
  <c r="AM236" i="1"/>
  <c r="AM220" i="1"/>
  <c r="AM208" i="1"/>
  <c r="AM202" i="1"/>
  <c r="AM196" i="1"/>
  <c r="AM182" i="1"/>
  <c r="AM168" i="1"/>
  <c r="AM488" i="1"/>
  <c r="AM478" i="1"/>
  <c r="AM468" i="1"/>
  <c r="AM456" i="1"/>
  <c r="AM452" i="1"/>
  <c r="AM450" i="1"/>
  <c r="AM448" i="1"/>
  <c r="AM446" i="1"/>
  <c r="AM444" i="1"/>
  <c r="AM442" i="1"/>
  <c r="AM438" i="1"/>
  <c r="AM436" i="1"/>
  <c r="AM430" i="1"/>
  <c r="AM428" i="1"/>
  <c r="AM418" i="1"/>
  <c r="AM400" i="1"/>
  <c r="AM388" i="1"/>
  <c r="AM384" i="1"/>
  <c r="AM382" i="1"/>
  <c r="AM378" i="1"/>
  <c r="AM374" i="1"/>
  <c r="AM364" i="1"/>
  <c r="AM358" i="1"/>
  <c r="AM354" i="1"/>
  <c r="AM350" i="1"/>
  <c r="AM346" i="1"/>
  <c r="AM332" i="1"/>
  <c r="AM330" i="1"/>
  <c r="AM324" i="1"/>
  <c r="AM320" i="1"/>
  <c r="AM316" i="1"/>
  <c r="AM314" i="1"/>
  <c r="AM308" i="1"/>
  <c r="AM304" i="1"/>
  <c r="AM302" i="1"/>
  <c r="AM296" i="1"/>
  <c r="AM292" i="1"/>
  <c r="AM290" i="1"/>
  <c r="AM288" i="1"/>
  <c r="AM282" i="1"/>
  <c r="AM274" i="1"/>
  <c r="AM270" i="1"/>
  <c r="AM266" i="1"/>
  <c r="AM258" i="1"/>
  <c r="AM248" i="1"/>
  <c r="AM244" i="1"/>
  <c r="AM240" i="1"/>
  <c r="AM238" i="1"/>
  <c r="AM232" i="1"/>
  <c r="AM230" i="1"/>
  <c r="AM222" i="1"/>
  <c r="AM216" i="1"/>
  <c r="AM210" i="1"/>
  <c r="AM204" i="1"/>
  <c r="AM200" i="1"/>
  <c r="AM192" i="1"/>
  <c r="AM190" i="1"/>
  <c r="AM184" i="1"/>
  <c r="AM180" i="1"/>
  <c r="AM176" i="1"/>
  <c r="AM172" i="1"/>
  <c r="AM164" i="1"/>
  <c r="AM158" i="1"/>
  <c r="AM154" i="1"/>
  <c r="AM150" i="1"/>
  <c r="AM146" i="1"/>
  <c r="AM142" i="1"/>
  <c r="AM138" i="1"/>
  <c r="AM130" i="1"/>
  <c r="AM126" i="1"/>
  <c r="AM122" i="1"/>
  <c r="AM118" i="1"/>
  <c r="AM114" i="1"/>
  <c r="AM102" i="1"/>
  <c r="AM98" i="1"/>
  <c r="AM94" i="1"/>
  <c r="AM90" i="1"/>
  <c r="AM86" i="1"/>
  <c r="AM82" i="1"/>
  <c r="AM78" i="1"/>
  <c r="AM74" i="1"/>
  <c r="AM70" i="1"/>
  <c r="AM66" i="1"/>
  <c r="AM62" i="1"/>
  <c r="AM54" i="1"/>
  <c r="AM50" i="1"/>
  <c r="AM46" i="1"/>
  <c r="AM38" i="1"/>
  <c r="AM34" i="1"/>
  <c r="AM30" i="1"/>
  <c r="AM26" i="1"/>
  <c r="AM511" i="1"/>
  <c r="AM507" i="1"/>
  <c r="AM479" i="1"/>
  <c r="AM471" i="1"/>
  <c r="AM455" i="1"/>
  <c r="AM451" i="1"/>
  <c r="AM156" i="1"/>
  <c r="AM152" i="1"/>
  <c r="AM148" i="1"/>
  <c r="AM144" i="1"/>
  <c r="AM136" i="1"/>
  <c r="AM128" i="1"/>
  <c r="AM124" i="1"/>
  <c r="AM104" i="1"/>
  <c r="AM100" i="1"/>
  <c r="AM96" i="1"/>
  <c r="AM92" i="1"/>
  <c r="AM88" i="1"/>
  <c r="AM84" i="1"/>
  <c r="AM76" i="1"/>
  <c r="AM72" i="1"/>
  <c r="AM56" i="1"/>
  <c r="AM52" i="1"/>
  <c r="AM48" i="1"/>
  <c r="AM44" i="1"/>
  <c r="AM32" i="1"/>
  <c r="AM28" i="1"/>
  <c r="AM24" i="1"/>
  <c r="AM20" i="1"/>
  <c r="AM509" i="1"/>
  <c r="AM501" i="1"/>
  <c r="AM481" i="1"/>
  <c r="AM465" i="1"/>
  <c r="AM457" i="1"/>
  <c r="AM401" i="1"/>
  <c r="AM397" i="1"/>
  <c r="AM373" i="1"/>
  <c r="AM353" i="1"/>
  <c r="AM349" i="1"/>
  <c r="AM337" i="1"/>
  <c r="AM325" i="1"/>
  <c r="AM313" i="1"/>
  <c r="AM297" i="1"/>
  <c r="AM263" i="1"/>
  <c r="AM259" i="1"/>
  <c r="AM255" i="1"/>
  <c r="AM251" i="1"/>
  <c r="AM247" i="1"/>
  <c r="AM243" i="1"/>
  <c r="AM239" i="1"/>
  <c r="AM235" i="1"/>
  <c r="AM231" i="1"/>
  <c r="AM223" i="1"/>
  <c r="AM219" i="1"/>
  <c r="AM215" i="1"/>
  <c r="AM211" i="1"/>
  <c r="AM203" i="1"/>
  <c r="AM199" i="1"/>
  <c r="AM195" i="1"/>
  <c r="AM191" i="1"/>
  <c r="AM187" i="1"/>
  <c r="AM179" i="1"/>
  <c r="AM167" i="1"/>
  <c r="AM163" i="1"/>
  <c r="AM155" i="1"/>
  <c r="AM151" i="1"/>
  <c r="AM143" i="1"/>
  <c r="AM135" i="1"/>
  <c r="AM131" i="1"/>
  <c r="AM127" i="1"/>
  <c r="AM119" i="1"/>
  <c r="AM115" i="1"/>
  <c r="AM107" i="1"/>
  <c r="AM103" i="1"/>
  <c r="AM99" i="1"/>
  <c r="AM95" i="1"/>
  <c r="AM91" i="1"/>
  <c r="AM87" i="1"/>
  <c r="AM79" i="1"/>
  <c r="AM75" i="1"/>
  <c r="AM67" i="1"/>
  <c r="AM51" i="1"/>
  <c r="AM47" i="1"/>
  <c r="AM43" i="1"/>
  <c r="AM39" i="1"/>
  <c r="AM31" i="1"/>
  <c r="AM27" i="1"/>
  <c r="AM25" i="1"/>
  <c r="AM21" i="1"/>
  <c r="AM61" i="1"/>
  <c r="AM41" i="1"/>
  <c r="AM33" i="1"/>
  <c r="AM439" i="1"/>
  <c r="AM419" i="1"/>
  <c r="AM411" i="1"/>
  <c r="AM395" i="1"/>
  <c r="AM383" i="1"/>
  <c r="AM371" i="1"/>
  <c r="AM359" i="1"/>
  <c r="AM355" i="1"/>
  <c r="AM351" i="1"/>
  <c r="AM347" i="1"/>
  <c r="AM343" i="1"/>
  <c r="AM339" i="1"/>
  <c r="AM331" i="1"/>
  <c r="AM323" i="1"/>
  <c r="AM311" i="1"/>
  <c r="AM295" i="1"/>
  <c r="AM287" i="1"/>
  <c r="AM257" i="1"/>
  <c r="AM249" i="1"/>
  <c r="AM245" i="1"/>
  <c r="AM241" i="1"/>
  <c r="AM233" i="1"/>
  <c r="AM225" i="1"/>
  <c r="AM221" i="1"/>
  <c r="AM213" i="1"/>
  <c r="AM209" i="1"/>
  <c r="AM201" i="1"/>
  <c r="AM197" i="1"/>
  <c r="AM193" i="1"/>
  <c r="AM189" i="1"/>
  <c r="AM177" i="1"/>
  <c r="AM173" i="1"/>
  <c r="AM169" i="1"/>
  <c r="AM161" i="1"/>
  <c r="AM157" i="1"/>
  <c r="AM149" i="1"/>
  <c r="AM145" i="1"/>
  <c r="AM141" i="1"/>
  <c r="AM137" i="1"/>
  <c r="AM133" i="1"/>
  <c r="AM129" i="1"/>
  <c r="AM125" i="1"/>
  <c r="AM121" i="1"/>
  <c r="AM117" i="1"/>
  <c r="AM113" i="1"/>
  <c r="AM109" i="1"/>
  <c r="AM105" i="1"/>
  <c r="AM101" i="1"/>
  <c r="AM97" i="1"/>
  <c r="AM93" i="1"/>
  <c r="AM89" i="1"/>
  <c r="AM85" i="1"/>
  <c r="AM81" i="1"/>
  <c r="AM77" i="1"/>
  <c r="AM69" i="1"/>
  <c r="AM65" i="1"/>
  <c r="AM57" i="1"/>
  <c r="AM53" i="1"/>
  <c r="AM49" i="1"/>
  <c r="AM45" i="1"/>
  <c r="AM37" i="1"/>
  <c r="AM492" i="1" l="1"/>
  <c r="AM474" i="1"/>
  <c r="AM424" i="1"/>
  <c r="AM394" i="1"/>
  <c r="AM366" i="1"/>
  <c r="AM344" i="1"/>
  <c r="AM312" i="1"/>
  <c r="AM294" i="1"/>
  <c r="AM234" i="1"/>
  <c r="AM212" i="1"/>
  <c r="AM170" i="1"/>
  <c r="AM134" i="1"/>
  <c r="AM112" i="1"/>
  <c r="AM80" i="1"/>
  <c r="AM58" i="1"/>
  <c r="AM22" i="1"/>
  <c r="AM503" i="1"/>
  <c r="AM493" i="1"/>
  <c r="AM485" i="1"/>
  <c r="AM473" i="1"/>
  <c r="AM461" i="1"/>
  <c r="AM447" i="1"/>
  <c r="AM437" i="1"/>
  <c r="AM429" i="1"/>
  <c r="AM421" i="1"/>
  <c r="AM409" i="1"/>
  <c r="AM399" i="1"/>
  <c r="AM387" i="1"/>
  <c r="AM377" i="1"/>
  <c r="AM365" i="1"/>
  <c r="AM345" i="1"/>
  <c r="AM329" i="1"/>
  <c r="AM317" i="1"/>
  <c r="AM305" i="1"/>
  <c r="AM293" i="1"/>
  <c r="AM283" i="1"/>
  <c r="AM275" i="1"/>
  <c r="AM267" i="1"/>
  <c r="AM229" i="1"/>
  <c r="AM205" i="1"/>
  <c r="AM175" i="1"/>
  <c r="AM153" i="1"/>
  <c r="AM111" i="1"/>
  <c r="AM73" i="1"/>
  <c r="AM63" i="1"/>
  <c r="AM55" i="1"/>
  <c r="AM29" i="1"/>
  <c r="AM19" i="1"/>
  <c r="AM512" i="1"/>
  <c r="AM506" i="1"/>
  <c r="AM502" i="1"/>
  <c r="AM498" i="1"/>
  <c r="AM494" i="1"/>
  <c r="AM484" i="1"/>
  <c r="AM464" i="1"/>
  <c r="AM458" i="1"/>
  <c r="AM434" i="1"/>
  <c r="AM426" i="1"/>
  <c r="AM416" i="1"/>
  <c r="AM410" i="1"/>
  <c r="AM406" i="1"/>
  <c r="AM398" i="1"/>
  <c r="AM392" i="1"/>
  <c r="AM380" i="1"/>
  <c r="AM370" i="1"/>
  <c r="AM348" i="1"/>
  <c r="AM338" i="1"/>
  <c r="AM328" i="1"/>
  <c r="AM318" i="1"/>
  <c r="AM286" i="1"/>
  <c r="AM280" i="1"/>
  <c r="AM276" i="1"/>
  <c r="AM268" i="1"/>
  <c r="AM260" i="1"/>
  <c r="AM254" i="1"/>
  <c r="AM242" i="1"/>
  <c r="AM228" i="1"/>
  <c r="AM214" i="1"/>
  <c r="AM206" i="1"/>
  <c r="AM198" i="1"/>
  <c r="AM194" i="1"/>
  <c r="AM174" i="1"/>
  <c r="AM160" i="1"/>
  <c r="AM480" i="1"/>
  <c r="AM470" i="1"/>
  <c r="AM265" i="1"/>
  <c r="AM508" i="1"/>
  <c r="AM486" i="1"/>
  <c r="AM476" i="1"/>
  <c r="AM466" i="1"/>
  <c r="AM440" i="1"/>
  <c r="AM420" i="1"/>
  <c r="AM402" i="1"/>
  <c r="AM386" i="1"/>
  <c r="AM368" i="1"/>
  <c r="AM362" i="1"/>
  <c r="AM352" i="1"/>
  <c r="AM342" i="1"/>
  <c r="AM326" i="1"/>
  <c r="AM310" i="1"/>
  <c r="AM298" i="1"/>
  <c r="AM264" i="1"/>
  <c r="AM246" i="1"/>
  <c r="AM226" i="1"/>
  <c r="AM218" i="1"/>
  <c r="AM188" i="1"/>
  <c r="AM178" i="1"/>
  <c r="AM166" i="1"/>
  <c r="AM140" i="1"/>
  <c r="AM132" i="1"/>
  <c r="AM116" i="1"/>
  <c r="AM110" i="1"/>
  <c r="AM106" i="1"/>
  <c r="AM68" i="1"/>
  <c r="AM60" i="1"/>
  <c r="AM42" i="1"/>
  <c r="AM36" i="1"/>
  <c r="AM17" i="1"/>
  <c r="AM505" i="1"/>
  <c r="AM499" i="1"/>
  <c r="AM495" i="1"/>
  <c r="AM491" i="1"/>
  <c r="AM487" i="1"/>
  <c r="AM483" i="1"/>
  <c r="AM475" i="1"/>
  <c r="AM469" i="1"/>
  <c r="AM463" i="1"/>
  <c r="AM459" i="1"/>
  <c r="AM449" i="1"/>
  <c r="AM445" i="1"/>
  <c r="AM441" i="1"/>
  <c r="AM435" i="1"/>
  <c r="AM431" i="1"/>
  <c r="AM427" i="1"/>
  <c r="AM423" i="1"/>
  <c r="AM417" i="1"/>
  <c r="AM413" i="1"/>
  <c r="AM407" i="1"/>
  <c r="AM403" i="1"/>
  <c r="AM393" i="1"/>
  <c r="AM389" i="1"/>
  <c r="AM385" i="1"/>
  <c r="AM379" i="1"/>
  <c r="AM375" i="1"/>
  <c r="AM367" i="1"/>
  <c r="AM363" i="1"/>
  <c r="AM357" i="1"/>
  <c r="AM341" i="1"/>
  <c r="AM333" i="1"/>
  <c r="AM327" i="1"/>
  <c r="AM319" i="1"/>
  <c r="AM315" i="1"/>
  <c r="AM307" i="1"/>
  <c r="AM303" i="1"/>
  <c r="AM299" i="1"/>
  <c r="AM291" i="1"/>
  <c r="AM285" i="1"/>
  <c r="AM281" i="1"/>
  <c r="AM277" i="1"/>
  <c r="AM273" i="1"/>
  <c r="AM269" i="1"/>
  <c r="AM261" i="1"/>
  <c r="AM237" i="1"/>
  <c r="AM227" i="1"/>
  <c r="AM207" i="1"/>
  <c r="AM185" i="1"/>
  <c r="AM181" i="1"/>
  <c r="AM171" i="1"/>
  <c r="AM159" i="1"/>
  <c r="AM147" i="1"/>
  <c r="AM123" i="1"/>
  <c r="AO510" i="1"/>
  <c r="AN23" i="1"/>
  <c r="AN153" i="1"/>
  <c r="AO153" i="1" s="1"/>
  <c r="AN181" i="1"/>
  <c r="AN205" i="1"/>
  <c r="AO205" i="1" s="1"/>
  <c r="AN229" i="1"/>
  <c r="AN253" i="1"/>
  <c r="AO253" i="1" s="1"/>
  <c r="AN267" i="1"/>
  <c r="AN275" i="1"/>
  <c r="AN283" i="1"/>
  <c r="AN299" i="1"/>
  <c r="AN307" i="1"/>
  <c r="AN319" i="1"/>
  <c r="AN335" i="1"/>
  <c r="AN367" i="1"/>
  <c r="AN379" i="1"/>
  <c r="AN391" i="1"/>
  <c r="AO391" i="1" s="1"/>
  <c r="AN403" i="1"/>
  <c r="AN415" i="1"/>
  <c r="AO415" i="1" s="1"/>
  <c r="AN427" i="1"/>
  <c r="AN435" i="1"/>
  <c r="AO435" i="1" s="1"/>
  <c r="AN453" i="1"/>
  <c r="AN469" i="1"/>
  <c r="AO469" i="1" s="1"/>
  <c r="AN29" i="1"/>
  <c r="AN35" i="1"/>
  <c r="AO35" i="1" s="1"/>
  <c r="AN59" i="1"/>
  <c r="AN71" i="1"/>
  <c r="AO71" i="1" s="1"/>
  <c r="AN111" i="1"/>
  <c r="AN139" i="1"/>
  <c r="AO139" i="1" s="1"/>
  <c r="AN159" i="1"/>
  <c r="AN175" i="1"/>
  <c r="AN207" i="1"/>
  <c r="AN269" i="1"/>
  <c r="AN277" i="1"/>
  <c r="AN285" i="1"/>
  <c r="AN293" i="1"/>
  <c r="AN305" i="1"/>
  <c r="AN317" i="1"/>
  <c r="AN329" i="1"/>
  <c r="AO329" i="1" s="1"/>
  <c r="AN341" i="1"/>
  <c r="AN357" i="1"/>
  <c r="AN365" i="1"/>
  <c r="AN377" i="1"/>
  <c r="AN385" i="1"/>
  <c r="AN393" i="1"/>
  <c r="AO393" i="1" s="1"/>
  <c r="AN409" i="1"/>
  <c r="AN417" i="1"/>
  <c r="AO417" i="1" s="1"/>
  <c r="AN425" i="1"/>
  <c r="AN433" i="1"/>
  <c r="AO433" i="1" s="1"/>
  <c r="AN441" i="1"/>
  <c r="AN473" i="1"/>
  <c r="AN489" i="1"/>
  <c r="AN497" i="1"/>
  <c r="AO497" i="1" s="1"/>
  <c r="AN36" i="1"/>
  <c r="AN60" i="1"/>
  <c r="AN68" i="1"/>
  <c r="AN108" i="1"/>
  <c r="AO108" i="1" s="1"/>
  <c r="AN116" i="1"/>
  <c r="AN132" i="1"/>
  <c r="AO132" i="1" s="1"/>
  <c r="AN443" i="1"/>
  <c r="AN459" i="1"/>
  <c r="AO459" i="1" s="1"/>
  <c r="AN467" i="1"/>
  <c r="AN483" i="1"/>
  <c r="AO483" i="1" s="1"/>
  <c r="AN491" i="1"/>
  <c r="AN499" i="1"/>
  <c r="AO499" i="1" s="1"/>
  <c r="AN16" i="1"/>
  <c r="AO16" i="1" s="1"/>
  <c r="AN22" i="1"/>
  <c r="AN58" i="1"/>
  <c r="AO58" i="1" s="1"/>
  <c r="AN110" i="1"/>
  <c r="AO110" i="1" s="1"/>
  <c r="AN166" i="1"/>
  <c r="AN224" i="1"/>
  <c r="AO224" i="1" s="1"/>
  <c r="AN252" i="1"/>
  <c r="AO252" i="1" s="1"/>
  <c r="AN298" i="1"/>
  <c r="AN342" i="1"/>
  <c r="AN368" i="1"/>
  <c r="AN402" i="1"/>
  <c r="AN420" i="1"/>
  <c r="AO420" i="1" s="1"/>
  <c r="AN440" i="1"/>
  <c r="AN476" i="1"/>
  <c r="AN162" i="1"/>
  <c r="AO162" i="1" s="1"/>
  <c r="AN186" i="1"/>
  <c r="AO186" i="1" s="1"/>
  <c r="AN212" i="1"/>
  <c r="AN234" i="1"/>
  <c r="AN294" i="1"/>
  <c r="AN310" i="1"/>
  <c r="AO310" i="1" s="1"/>
  <c r="AN326" i="1"/>
  <c r="AN352" i="1"/>
  <c r="AN362" i="1"/>
  <c r="AN386" i="1"/>
  <c r="AO386" i="1" s="1"/>
  <c r="AN474" i="1"/>
  <c r="AN492" i="1"/>
  <c r="AN513" i="1"/>
  <c r="AO513" i="1" s="1"/>
  <c r="AN25" i="1"/>
  <c r="AO25" i="1" s="1"/>
  <c r="AN31" i="1"/>
  <c r="AN37" i="1"/>
  <c r="AN41" i="1"/>
  <c r="AN45" i="1"/>
  <c r="AO45" i="1" s="1"/>
  <c r="AN49" i="1"/>
  <c r="AN53" i="1"/>
  <c r="AO53" i="1" s="1"/>
  <c r="AN61" i="1"/>
  <c r="AN67" i="1"/>
  <c r="AO67" i="1" s="1"/>
  <c r="AN75" i="1"/>
  <c r="AN79" i="1"/>
  <c r="AO79" i="1" s="1"/>
  <c r="AN85" i="1"/>
  <c r="AN89" i="1"/>
  <c r="AO89" i="1" s="1"/>
  <c r="AN93" i="1"/>
  <c r="AN97" i="1"/>
  <c r="AO97" i="1" s="1"/>
  <c r="AN101" i="1"/>
  <c r="AN105" i="1"/>
  <c r="AO105" i="1" s="1"/>
  <c r="AN109" i="1"/>
  <c r="AN115" i="1"/>
  <c r="AO115" i="1" s="1"/>
  <c r="AN119" i="1"/>
  <c r="AN125" i="1"/>
  <c r="AO125" i="1" s="1"/>
  <c r="AN129" i="1"/>
  <c r="AN133" i="1"/>
  <c r="AO133" i="1" s="1"/>
  <c r="AN137" i="1"/>
  <c r="AN143" i="1"/>
  <c r="AO143" i="1" s="1"/>
  <c r="AN149" i="1"/>
  <c r="AN155" i="1"/>
  <c r="AO155" i="1" s="1"/>
  <c r="AN161" i="1"/>
  <c r="AN167" i="1"/>
  <c r="AO167" i="1" s="1"/>
  <c r="AN173" i="1"/>
  <c r="AN179" i="1"/>
  <c r="AO179" i="1" s="1"/>
  <c r="AN189" i="1"/>
  <c r="AN193" i="1"/>
  <c r="AO193" i="1" s="1"/>
  <c r="AN197" i="1"/>
  <c r="AN201" i="1"/>
  <c r="AO201" i="1" s="1"/>
  <c r="AN209" i="1"/>
  <c r="AN213" i="1"/>
  <c r="AO213" i="1" s="1"/>
  <c r="AN219" i="1"/>
  <c r="AN223" i="1"/>
  <c r="AO223" i="1" s="1"/>
  <c r="AN231" i="1"/>
  <c r="AN235" i="1"/>
  <c r="AO235" i="1" s="1"/>
  <c r="AN241" i="1"/>
  <c r="AN245" i="1"/>
  <c r="AO245" i="1" s="1"/>
  <c r="AN249" i="1"/>
  <c r="AN255" i="1"/>
  <c r="AO255" i="1" s="1"/>
  <c r="AN259" i="1"/>
  <c r="AN265" i="1"/>
  <c r="AN295" i="1"/>
  <c r="AN311" i="1"/>
  <c r="AO311" i="1" s="1"/>
  <c r="AN323" i="1"/>
  <c r="AN331" i="1"/>
  <c r="AO331" i="1" s="1"/>
  <c r="AN339" i="1"/>
  <c r="AN347" i="1"/>
  <c r="AO347" i="1" s="1"/>
  <c r="AN351" i="1"/>
  <c r="AN355" i="1"/>
  <c r="AO355" i="1" s="1"/>
  <c r="AN371" i="1"/>
  <c r="AN383" i="1"/>
  <c r="AO383" i="1" s="1"/>
  <c r="AN397" i="1"/>
  <c r="AN411" i="1"/>
  <c r="AO411" i="1" s="1"/>
  <c r="AN439" i="1"/>
  <c r="AN455" i="1"/>
  <c r="AO455" i="1" s="1"/>
  <c r="AN465" i="1"/>
  <c r="AN479" i="1"/>
  <c r="AO479" i="1" s="1"/>
  <c r="AN501" i="1"/>
  <c r="AN509" i="1"/>
  <c r="AO509" i="1" s="1"/>
  <c r="AN20" i="1"/>
  <c r="AN26" i="1"/>
  <c r="AO26" i="1" s="1"/>
  <c r="AN30" i="1"/>
  <c r="AN34" i="1"/>
  <c r="AO34" i="1" s="1"/>
  <c r="AN44" i="1"/>
  <c r="AN48" i="1"/>
  <c r="AO48" i="1" s="1"/>
  <c r="AN52" i="1"/>
  <c r="AN56" i="1"/>
  <c r="AO56" i="1" s="1"/>
  <c r="AN66" i="1"/>
  <c r="AN72" i="1"/>
  <c r="AO72" i="1" s="1"/>
  <c r="AN76" i="1"/>
  <c r="AN82" i="1"/>
  <c r="AO82" i="1" s="1"/>
  <c r="AN86" i="1"/>
  <c r="AN90" i="1"/>
  <c r="AO90" i="1" s="1"/>
  <c r="AN94" i="1"/>
  <c r="AN98" i="1"/>
  <c r="AO98" i="1" s="1"/>
  <c r="AN102" i="1"/>
  <c r="AN114" i="1"/>
  <c r="AO114" i="1" s="1"/>
  <c r="AN122" i="1"/>
  <c r="AN126" i="1"/>
  <c r="AO126" i="1" s="1"/>
  <c r="AN130" i="1"/>
  <c r="AN138" i="1"/>
  <c r="AO138" i="1" s="1"/>
  <c r="AN144" i="1"/>
  <c r="AN148" i="1"/>
  <c r="AO148" i="1" s="1"/>
  <c r="AN152" i="1"/>
  <c r="AN156" i="1"/>
  <c r="AO156" i="1" s="1"/>
  <c r="AN160" i="1"/>
  <c r="AN168" i="1"/>
  <c r="AO168" i="1" s="1"/>
  <c r="AN174" i="1"/>
  <c r="AN180" i="1"/>
  <c r="AO180" i="1" s="1"/>
  <c r="AN184" i="1"/>
  <c r="AN192" i="1"/>
  <c r="AO192" i="1" s="1"/>
  <c r="AN196" i="1"/>
  <c r="AN200" i="1"/>
  <c r="AO200" i="1" s="1"/>
  <c r="AN204" i="1"/>
  <c r="AN208" i="1"/>
  <c r="AO208" i="1" s="1"/>
  <c r="AN214" i="1"/>
  <c r="AN220" i="1"/>
  <c r="AO220" i="1" s="1"/>
  <c r="AN228" i="1"/>
  <c r="AN232" i="1"/>
  <c r="AO232" i="1" s="1"/>
  <c r="AN238" i="1"/>
  <c r="AN242" i="1"/>
  <c r="AN248" i="1"/>
  <c r="AN254" i="1"/>
  <c r="AN258" i="1"/>
  <c r="AN262" i="1"/>
  <c r="AO262" i="1" s="1"/>
  <c r="AN268" i="1"/>
  <c r="AN272" i="1"/>
  <c r="AO272" i="1" s="1"/>
  <c r="AN276" i="1"/>
  <c r="AN280" i="1"/>
  <c r="AN284" i="1"/>
  <c r="AN288" i="1"/>
  <c r="AO288" i="1" s="1"/>
  <c r="AN292" i="1"/>
  <c r="AN302" i="1"/>
  <c r="AO302" i="1" s="1"/>
  <c r="AN306" i="1"/>
  <c r="AN314" i="1"/>
  <c r="AO314" i="1" s="1"/>
  <c r="AN318" i="1"/>
  <c r="AN322" i="1"/>
  <c r="AO322" i="1" s="1"/>
  <c r="AN328" i="1"/>
  <c r="AN332" i="1"/>
  <c r="AO332" i="1" s="1"/>
  <c r="AN338" i="1"/>
  <c r="AN346" i="1"/>
  <c r="AO346" i="1" s="1"/>
  <c r="AN350" i="1"/>
  <c r="AN358" i="1"/>
  <c r="AO358" i="1" s="1"/>
  <c r="AN364" i="1"/>
  <c r="AN374" i="1"/>
  <c r="AO374" i="1" s="1"/>
  <c r="AN378" i="1"/>
  <c r="AN382" i="1"/>
  <c r="AO382" i="1" s="1"/>
  <c r="AN388" i="1"/>
  <c r="AN392" i="1"/>
  <c r="AN398" i="1"/>
  <c r="AN404" i="1"/>
  <c r="AO404" i="1" s="1"/>
  <c r="AN408" i="1"/>
  <c r="AN414" i="1"/>
  <c r="AO414" i="1" s="1"/>
  <c r="AN418" i="1"/>
  <c r="AN426" i="1"/>
  <c r="AO426" i="1" s="1"/>
  <c r="AN430" i="1"/>
  <c r="AN434" i="1"/>
  <c r="AN438" i="1"/>
  <c r="AN444" i="1"/>
  <c r="AO444" i="1" s="1"/>
  <c r="AN448" i="1"/>
  <c r="AN452" i="1"/>
  <c r="AO452" i="1" s="1"/>
  <c r="AN456" i="1"/>
  <c r="AN460" i="1"/>
  <c r="AO460" i="1" s="1"/>
  <c r="AN468" i="1"/>
  <c r="AN472" i="1"/>
  <c r="AO472" i="1" s="1"/>
  <c r="AN480" i="1"/>
  <c r="AN488" i="1"/>
  <c r="AO488" i="1" s="1"/>
  <c r="AN494" i="1"/>
  <c r="AN498" i="1"/>
  <c r="AO498" i="1" s="1"/>
  <c r="AN502" i="1"/>
  <c r="AN506" i="1"/>
  <c r="AO506" i="1" s="1"/>
  <c r="AN512" i="1"/>
  <c r="AO37" i="1"/>
  <c r="R7" i="1"/>
  <c r="R8" i="1"/>
  <c r="AN19" i="1"/>
  <c r="AN73" i="1"/>
  <c r="AN165" i="1"/>
  <c r="AN185" i="1"/>
  <c r="AN217" i="1"/>
  <c r="AN237" i="1"/>
  <c r="AN261" i="1"/>
  <c r="AN271" i="1"/>
  <c r="AN279" i="1"/>
  <c r="AN291" i="1"/>
  <c r="AN303" i="1"/>
  <c r="AN315" i="1"/>
  <c r="AN327" i="1"/>
  <c r="AN363" i="1"/>
  <c r="AN375" i="1"/>
  <c r="AN387" i="1"/>
  <c r="AN399" i="1"/>
  <c r="AN407" i="1"/>
  <c r="AN423" i="1"/>
  <c r="AN431" i="1"/>
  <c r="AN445" i="1"/>
  <c r="AN461" i="1"/>
  <c r="AN477" i="1"/>
  <c r="AN18" i="1"/>
  <c r="AO18" i="1" s="1"/>
  <c r="AN55" i="1"/>
  <c r="AN63" i="1"/>
  <c r="AN83" i="1"/>
  <c r="AN123" i="1"/>
  <c r="AN147" i="1"/>
  <c r="AN171" i="1"/>
  <c r="AN183" i="1"/>
  <c r="AN227" i="1"/>
  <c r="AN273" i="1"/>
  <c r="AN281" i="1"/>
  <c r="AN289" i="1"/>
  <c r="AN301" i="1"/>
  <c r="AN309" i="1"/>
  <c r="AN321" i="1"/>
  <c r="AN333" i="1"/>
  <c r="AN345" i="1"/>
  <c r="AN361" i="1"/>
  <c r="AN369" i="1"/>
  <c r="AN381" i="1"/>
  <c r="AN389" i="1"/>
  <c r="AN405" i="1"/>
  <c r="AN413" i="1"/>
  <c r="AN421" i="1"/>
  <c r="AN429" i="1"/>
  <c r="AN437" i="1"/>
  <c r="AN449" i="1"/>
  <c r="AN485" i="1"/>
  <c r="AN493" i="1"/>
  <c r="AN505" i="1"/>
  <c r="AN40" i="1"/>
  <c r="AO40" i="1" s="1"/>
  <c r="AN64" i="1"/>
  <c r="AN80" i="1"/>
  <c r="AN112" i="1"/>
  <c r="AN120" i="1"/>
  <c r="AO120" i="1" s="1"/>
  <c r="AN140" i="1"/>
  <c r="AN447" i="1"/>
  <c r="AN463" i="1"/>
  <c r="AN475" i="1"/>
  <c r="AN487" i="1"/>
  <c r="AN495" i="1"/>
  <c r="AN503" i="1"/>
  <c r="AN17" i="1"/>
  <c r="AN42" i="1"/>
  <c r="AN106" i="1"/>
  <c r="AN134" i="1"/>
  <c r="AN170" i="1"/>
  <c r="AN226" i="1"/>
  <c r="AN264" i="1"/>
  <c r="AN336" i="1"/>
  <c r="AN366" i="1"/>
  <c r="AN394" i="1"/>
  <c r="AN412" i="1"/>
  <c r="AO412" i="1" s="1"/>
  <c r="AN424" i="1"/>
  <c r="AN462" i="1"/>
  <c r="AO462" i="1" s="1"/>
  <c r="AN482" i="1"/>
  <c r="AN178" i="1"/>
  <c r="AN188" i="1"/>
  <c r="AN218" i="1"/>
  <c r="AN246" i="1"/>
  <c r="AN300" i="1"/>
  <c r="AO300" i="1" s="1"/>
  <c r="AN312" i="1"/>
  <c r="AN344" i="1"/>
  <c r="AN356" i="1"/>
  <c r="AN372" i="1"/>
  <c r="AO372" i="1" s="1"/>
  <c r="AN466" i="1"/>
  <c r="AN486" i="1"/>
  <c r="AN508" i="1"/>
  <c r="AN21" i="1"/>
  <c r="AN27" i="1"/>
  <c r="AN33" i="1"/>
  <c r="AO33" i="1" s="1"/>
  <c r="AN39" i="1"/>
  <c r="AN43" i="1"/>
  <c r="AO43" i="1" s="1"/>
  <c r="AN47" i="1"/>
  <c r="AN51" i="1"/>
  <c r="AO51" i="1" s="1"/>
  <c r="AN57" i="1"/>
  <c r="AN65" i="1"/>
  <c r="AO65" i="1" s="1"/>
  <c r="AN69" i="1"/>
  <c r="AN77" i="1"/>
  <c r="AO77" i="1" s="1"/>
  <c r="AN81" i="1"/>
  <c r="AN87" i="1"/>
  <c r="AO87" i="1" s="1"/>
  <c r="AN91" i="1"/>
  <c r="AN95" i="1"/>
  <c r="AO95" i="1" s="1"/>
  <c r="AN99" i="1"/>
  <c r="AN103" i="1"/>
  <c r="AO103" i="1" s="1"/>
  <c r="AN107" i="1"/>
  <c r="AN113" i="1"/>
  <c r="AN117" i="1"/>
  <c r="AN121" i="1"/>
  <c r="AN127" i="1"/>
  <c r="AN131" i="1"/>
  <c r="AN135" i="1"/>
  <c r="AN141" i="1"/>
  <c r="AO141" i="1" s="1"/>
  <c r="AN145" i="1"/>
  <c r="AN151" i="1"/>
  <c r="AO151" i="1" s="1"/>
  <c r="AN157" i="1"/>
  <c r="AN163" i="1"/>
  <c r="AO163" i="1" s="1"/>
  <c r="AN169" i="1"/>
  <c r="AN177" i="1"/>
  <c r="AN187" i="1"/>
  <c r="AN191" i="1"/>
  <c r="AO191" i="1" s="1"/>
  <c r="AN195" i="1"/>
  <c r="AN199" i="1"/>
  <c r="AO199" i="1" s="1"/>
  <c r="AN203" i="1"/>
  <c r="AN211" i="1"/>
  <c r="AO211" i="1" s="1"/>
  <c r="AN215" i="1"/>
  <c r="AN221" i="1"/>
  <c r="AO221" i="1" s="1"/>
  <c r="AN225" i="1"/>
  <c r="AN233" i="1"/>
  <c r="AO233" i="1" s="1"/>
  <c r="AN239" i="1"/>
  <c r="AN243" i="1"/>
  <c r="AN247" i="1"/>
  <c r="AN251" i="1"/>
  <c r="AN257" i="1"/>
  <c r="AN263" i="1"/>
  <c r="AO263" i="1" s="1"/>
  <c r="AN287" i="1"/>
  <c r="AN297" i="1"/>
  <c r="AN313" i="1"/>
  <c r="AN325" i="1"/>
  <c r="AN337" i="1"/>
  <c r="AN343" i="1"/>
  <c r="AN349" i="1"/>
  <c r="AN353" i="1"/>
  <c r="AO353" i="1" s="1"/>
  <c r="AN359" i="1"/>
  <c r="AN373" i="1"/>
  <c r="AN395" i="1"/>
  <c r="AN401" i="1"/>
  <c r="AN419" i="1"/>
  <c r="AN451" i="1"/>
  <c r="AO451" i="1" s="1"/>
  <c r="AN457" i="1"/>
  <c r="AN471" i="1"/>
  <c r="AO471" i="1" s="1"/>
  <c r="AN481" i="1"/>
  <c r="AN507" i="1"/>
  <c r="AO507" i="1" s="1"/>
  <c r="AN511" i="1"/>
  <c r="AN24" i="1"/>
  <c r="AO24" i="1" s="1"/>
  <c r="AN28" i="1"/>
  <c r="AN32" i="1"/>
  <c r="AO32" i="1" s="1"/>
  <c r="AN38" i="1"/>
  <c r="AN46" i="1"/>
  <c r="AO46" i="1" s="1"/>
  <c r="AN50" i="1"/>
  <c r="AN54" i="1"/>
  <c r="AO54" i="1" s="1"/>
  <c r="AN62" i="1"/>
  <c r="AN70" i="1"/>
  <c r="AN74" i="1"/>
  <c r="AN78" i="1"/>
  <c r="AN84" i="1"/>
  <c r="AN88" i="1"/>
  <c r="AO88" i="1" s="1"/>
  <c r="AN92" i="1"/>
  <c r="AN96" i="1"/>
  <c r="AO96" i="1" s="1"/>
  <c r="AN100" i="1"/>
  <c r="AN104" i="1"/>
  <c r="AO104" i="1" s="1"/>
  <c r="AN118" i="1"/>
  <c r="AN124" i="1"/>
  <c r="AN128" i="1"/>
  <c r="AN136" i="1"/>
  <c r="AN142" i="1"/>
  <c r="AN146" i="1"/>
  <c r="AN150" i="1"/>
  <c r="AN154" i="1"/>
  <c r="AN158" i="1"/>
  <c r="AN164" i="1"/>
  <c r="AN172" i="1"/>
  <c r="AN176" i="1"/>
  <c r="AN182" i="1"/>
  <c r="AN190" i="1"/>
  <c r="AO190" i="1" s="1"/>
  <c r="AN194" i="1"/>
  <c r="AN198" i="1"/>
  <c r="AN202" i="1"/>
  <c r="AN206" i="1"/>
  <c r="AN210" i="1"/>
  <c r="AN216" i="1"/>
  <c r="AN222" i="1"/>
  <c r="AN230" i="1"/>
  <c r="AN236" i="1"/>
  <c r="AN240" i="1"/>
  <c r="AO240" i="1" s="1"/>
  <c r="AN244" i="1"/>
  <c r="AN250" i="1"/>
  <c r="AO250" i="1" s="1"/>
  <c r="AN256" i="1"/>
  <c r="AN260" i="1"/>
  <c r="AN266" i="1"/>
  <c r="AN270" i="1"/>
  <c r="AN274" i="1"/>
  <c r="AN278" i="1"/>
  <c r="AO278" i="1" s="1"/>
  <c r="AN282" i="1"/>
  <c r="AN286" i="1"/>
  <c r="AN290" i="1"/>
  <c r="AN296" i="1"/>
  <c r="AN304" i="1"/>
  <c r="AN308" i="1"/>
  <c r="AO308" i="1" s="1"/>
  <c r="AN316" i="1"/>
  <c r="AN320" i="1"/>
  <c r="AN324" i="1"/>
  <c r="AN330" i="1"/>
  <c r="AN334" i="1"/>
  <c r="AN340" i="1"/>
  <c r="AO340" i="1" s="1"/>
  <c r="AN348" i="1"/>
  <c r="AN354" i="1"/>
  <c r="AN360" i="1"/>
  <c r="AN370" i="1"/>
  <c r="AN376" i="1"/>
  <c r="AN380" i="1"/>
  <c r="AN384" i="1"/>
  <c r="AN390" i="1"/>
  <c r="AO390" i="1" s="1"/>
  <c r="AN396" i="1"/>
  <c r="AN400" i="1"/>
  <c r="AN406" i="1"/>
  <c r="AN410" i="1"/>
  <c r="AN416" i="1"/>
  <c r="AN422" i="1"/>
  <c r="AO422" i="1" s="1"/>
  <c r="AN428" i="1"/>
  <c r="AN432" i="1"/>
  <c r="AO432" i="1" s="1"/>
  <c r="AN436" i="1"/>
  <c r="AN442" i="1"/>
  <c r="AN446" i="1"/>
  <c r="AN450" i="1"/>
  <c r="AN454" i="1"/>
  <c r="AN458" i="1"/>
  <c r="AN464" i="1"/>
  <c r="AN470" i="1"/>
  <c r="AN478" i="1"/>
  <c r="AN484" i="1"/>
  <c r="AN490" i="1"/>
  <c r="AN496" i="1"/>
  <c r="AO496" i="1" s="1"/>
  <c r="AN500" i="1"/>
  <c r="AN504" i="1"/>
  <c r="AO504" i="1" s="1"/>
  <c r="S13" i="1"/>
  <c r="V6" i="1" s="1"/>
  <c r="AO242" i="1" l="1"/>
  <c r="AO486" i="1"/>
  <c r="AO344" i="1"/>
  <c r="AO264" i="1"/>
  <c r="AO17" i="1"/>
  <c r="AO80" i="1"/>
  <c r="AO281" i="1"/>
  <c r="AO227" i="1"/>
  <c r="AO171" i="1"/>
  <c r="AO407" i="1"/>
  <c r="AO363" i="1"/>
  <c r="AO315" i="1"/>
  <c r="AO291" i="1"/>
  <c r="AO185" i="1"/>
  <c r="AO305" i="1"/>
  <c r="AO473" i="1"/>
  <c r="AO22" i="1"/>
  <c r="AO474" i="1"/>
  <c r="AO294" i="1"/>
  <c r="AO212" i="1"/>
  <c r="AO377" i="1"/>
  <c r="AO492" i="1"/>
  <c r="AO366" i="1"/>
  <c r="AO170" i="1"/>
  <c r="AO434" i="1"/>
  <c r="AO392" i="1"/>
  <c r="AO280" i="1"/>
  <c r="AO254" i="1"/>
  <c r="AO234" i="1"/>
  <c r="AO175" i="1"/>
  <c r="AO275" i="1"/>
  <c r="AR10" i="1"/>
  <c r="AO218" i="1"/>
  <c r="AO178" i="1"/>
  <c r="AO106" i="1"/>
  <c r="AO495" i="1"/>
  <c r="AO475" i="1"/>
  <c r="AO449" i="1"/>
  <c r="AO413" i="1"/>
  <c r="AO389" i="1"/>
  <c r="AO123" i="1"/>
  <c r="AO431" i="1"/>
  <c r="AO237" i="1"/>
  <c r="AO352" i="1"/>
  <c r="AO476" i="1"/>
  <c r="AO368" i="1"/>
  <c r="AO298" i="1"/>
  <c r="AO60" i="1"/>
  <c r="AO357" i="1"/>
  <c r="AO285" i="1"/>
  <c r="AO269" i="1"/>
  <c r="AO367" i="1"/>
  <c r="AO319" i="1"/>
  <c r="AO299" i="1"/>
  <c r="AR11" i="1"/>
  <c r="AO265" i="1"/>
  <c r="S12" i="1"/>
  <c r="V5" i="1" s="1"/>
  <c r="V8" i="1" s="1"/>
  <c r="V12" i="1" s="1"/>
  <c r="AO482" i="1"/>
  <c r="AO424" i="1"/>
  <c r="AO394" i="1"/>
  <c r="AO356" i="1"/>
  <c r="AO336" i="1"/>
  <c r="AO312" i="1"/>
  <c r="AO134" i="1"/>
  <c r="AO112" i="1"/>
  <c r="AO64" i="1"/>
  <c r="AS10" i="1"/>
  <c r="AS11" i="1"/>
  <c r="AS12" i="1" s="1"/>
  <c r="AO508" i="1"/>
  <c r="AO466" i="1"/>
  <c r="AO440" i="1"/>
  <c r="AO402" i="1"/>
  <c r="AO362" i="1"/>
  <c r="AO342" i="1"/>
  <c r="AO326" i="1"/>
  <c r="AO246" i="1"/>
  <c r="AO226" i="1"/>
  <c r="AO188" i="1"/>
  <c r="AO166" i="1"/>
  <c r="AO140" i="1"/>
  <c r="AO116" i="1"/>
  <c r="AO68" i="1"/>
  <c r="AO42" i="1"/>
  <c r="AO36" i="1"/>
  <c r="AO505" i="1"/>
  <c r="AO491" i="1"/>
  <c r="AO487" i="1"/>
  <c r="AO463" i="1"/>
  <c r="AO445" i="1"/>
  <c r="AO441" i="1"/>
  <c r="AO427" i="1"/>
  <c r="AO423" i="1"/>
  <c r="AO403" i="1"/>
  <c r="AO385" i="1"/>
  <c r="AO379" i="1"/>
  <c r="AO375" i="1"/>
  <c r="AO341" i="1"/>
  <c r="AO333" i="1"/>
  <c r="AO327" i="1"/>
  <c r="AO307" i="1"/>
  <c r="AO303" i="1"/>
  <c r="AO277" i="1"/>
  <c r="AO273" i="1"/>
  <c r="AO261" i="1"/>
  <c r="AO207" i="1"/>
  <c r="AO181" i="1"/>
  <c r="AO159" i="1"/>
  <c r="AO147" i="1"/>
  <c r="AO83" i="1"/>
  <c r="AO59" i="1"/>
  <c r="AO23" i="1"/>
  <c r="AO500" i="1"/>
  <c r="AO490" i="1"/>
  <c r="AO454" i="1"/>
  <c r="AO408" i="1"/>
  <c r="AO396" i="1"/>
  <c r="AO376" i="1"/>
  <c r="AO360" i="1"/>
  <c r="AO334" i="1"/>
  <c r="AO306" i="1"/>
  <c r="AO284" i="1"/>
  <c r="AO256" i="1"/>
  <c r="AO236" i="1"/>
  <c r="AO202" i="1"/>
  <c r="AO196" i="1"/>
  <c r="AO182" i="1"/>
  <c r="AO478" i="1"/>
  <c r="AO468" i="1"/>
  <c r="AO448" i="1"/>
  <c r="AO438" i="1"/>
  <c r="AO430" i="1"/>
  <c r="AO418" i="1"/>
  <c r="AO388" i="1"/>
  <c r="AO350" i="1"/>
  <c r="AO324" i="1"/>
  <c r="AO316" i="1"/>
  <c r="AO292" i="1"/>
  <c r="AO274" i="1"/>
  <c r="AO266" i="1"/>
  <c r="AO248" i="1"/>
  <c r="AO222" i="1"/>
  <c r="AO210" i="1"/>
  <c r="AO172" i="1"/>
  <c r="AO158" i="1"/>
  <c r="AO150" i="1"/>
  <c r="AO142" i="1"/>
  <c r="AO130" i="1"/>
  <c r="AO122" i="1"/>
  <c r="AO74" i="1"/>
  <c r="AO66" i="1"/>
  <c r="AO152" i="1"/>
  <c r="AO144" i="1"/>
  <c r="AO128" i="1"/>
  <c r="AO76" i="1"/>
  <c r="AO481" i="1"/>
  <c r="AO457" i="1"/>
  <c r="AO397" i="1"/>
  <c r="AO337" i="1"/>
  <c r="AO313" i="1"/>
  <c r="AO247" i="1"/>
  <c r="AO239" i="1"/>
  <c r="AO231" i="1"/>
  <c r="AO219" i="1"/>
  <c r="AO135" i="1"/>
  <c r="AO127" i="1"/>
  <c r="AO75" i="1"/>
  <c r="AO31" i="1"/>
  <c r="AO61" i="1"/>
  <c r="AO419" i="1"/>
  <c r="AO395" i="1"/>
  <c r="AO371" i="1"/>
  <c r="AO339" i="1"/>
  <c r="AO323" i="1"/>
  <c r="AO295" i="1"/>
  <c r="AO257" i="1"/>
  <c r="AO209" i="1"/>
  <c r="AO197" i="1"/>
  <c r="AO189" i="1"/>
  <c r="AO173" i="1"/>
  <c r="AO161" i="1"/>
  <c r="AO149" i="1"/>
  <c r="AO117" i="1"/>
  <c r="AO109" i="1"/>
  <c r="AO101" i="1"/>
  <c r="AO93" i="1"/>
  <c r="AO85" i="1"/>
  <c r="AO503" i="1"/>
  <c r="AO493" i="1"/>
  <c r="AO489" i="1"/>
  <c r="AO485" i="1"/>
  <c r="AO477" i="1"/>
  <c r="AO467" i="1"/>
  <c r="AO461" i="1"/>
  <c r="AO453" i="1"/>
  <c r="AO447" i="1"/>
  <c r="AO443" i="1"/>
  <c r="AO437" i="1"/>
  <c r="AO429" i="1"/>
  <c r="AO425" i="1"/>
  <c r="AO421" i="1"/>
  <c r="AO409" i="1"/>
  <c r="AO405" i="1"/>
  <c r="AO399" i="1"/>
  <c r="AO387" i="1"/>
  <c r="AO381" i="1"/>
  <c r="AO369" i="1"/>
  <c r="AO365" i="1"/>
  <c r="AO361" i="1"/>
  <c r="AO345" i="1"/>
  <c r="AO335" i="1"/>
  <c r="AO321" i="1"/>
  <c r="AO317" i="1"/>
  <c r="AO309" i="1"/>
  <c r="AO301" i="1"/>
  <c r="AO293" i="1"/>
  <c r="AO289" i="1"/>
  <c r="AO283" i="1"/>
  <c r="AO279" i="1"/>
  <c r="AO271" i="1"/>
  <c r="AO267" i="1"/>
  <c r="AO229" i="1"/>
  <c r="AO217" i="1"/>
  <c r="AO183" i="1"/>
  <c r="AO165" i="1"/>
  <c r="AO111" i="1"/>
  <c r="AO73" i="1"/>
  <c r="AO63" i="1"/>
  <c r="AO55" i="1"/>
  <c r="AO29" i="1"/>
  <c r="AO19" i="1"/>
  <c r="AO512" i="1"/>
  <c r="AO502" i="1"/>
  <c r="AO494" i="1"/>
  <c r="AO484" i="1"/>
  <c r="AO464" i="1"/>
  <c r="AO458" i="1"/>
  <c r="AO416" i="1"/>
  <c r="AO410" i="1"/>
  <c r="AO406" i="1"/>
  <c r="AO398" i="1"/>
  <c r="AO380" i="1"/>
  <c r="AO370" i="1"/>
  <c r="AO348" i="1"/>
  <c r="AO338" i="1"/>
  <c r="AO328" i="1"/>
  <c r="AO318" i="1"/>
  <c r="AO286" i="1"/>
  <c r="AO276" i="1"/>
  <c r="AO268" i="1"/>
  <c r="AO260" i="1"/>
  <c r="AO228" i="1"/>
  <c r="AO214" i="1"/>
  <c r="AO206" i="1"/>
  <c r="AO198" i="1"/>
  <c r="AO194" i="1"/>
  <c r="AO174" i="1"/>
  <c r="AO160" i="1"/>
  <c r="AO480" i="1"/>
  <c r="AO470" i="1"/>
  <c r="AO456" i="1"/>
  <c r="AO450" i="1"/>
  <c r="AO446" i="1"/>
  <c r="AO442" i="1"/>
  <c r="AO436" i="1"/>
  <c r="AO428" i="1"/>
  <c r="AO400" i="1"/>
  <c r="AO384" i="1"/>
  <c r="AO378" i="1"/>
  <c r="AO364" i="1"/>
  <c r="AO354" i="1"/>
  <c r="AO330" i="1"/>
  <c r="AO320" i="1"/>
  <c r="AO304" i="1"/>
  <c r="AO296" i="1"/>
  <c r="AO290" i="1"/>
  <c r="AO282" i="1"/>
  <c r="AO270" i="1"/>
  <c r="AO258" i="1"/>
  <c r="AO244" i="1"/>
  <c r="AO238" i="1"/>
  <c r="AO230" i="1"/>
  <c r="AO216" i="1"/>
  <c r="AO204" i="1"/>
  <c r="AO184" i="1"/>
  <c r="AO176" i="1"/>
  <c r="AO164" i="1"/>
  <c r="AO154" i="1"/>
  <c r="AO146" i="1"/>
  <c r="AO118" i="1"/>
  <c r="AO102" i="1"/>
  <c r="AO94" i="1"/>
  <c r="AO86" i="1"/>
  <c r="AO78" i="1"/>
  <c r="AO70" i="1"/>
  <c r="AO62" i="1"/>
  <c r="AO50" i="1"/>
  <c r="AO38" i="1"/>
  <c r="AO30" i="1"/>
  <c r="AO511" i="1"/>
  <c r="AO136" i="1"/>
  <c r="AO124" i="1"/>
  <c r="AO100" i="1"/>
  <c r="AO92" i="1"/>
  <c r="AO84" i="1"/>
  <c r="AO52" i="1"/>
  <c r="AO44" i="1"/>
  <c r="AO28" i="1"/>
  <c r="AO20" i="1"/>
  <c r="AO501" i="1"/>
  <c r="AO465" i="1"/>
  <c r="AO401" i="1"/>
  <c r="AO373" i="1"/>
  <c r="AO349" i="1"/>
  <c r="AO325" i="1"/>
  <c r="AO297" i="1"/>
  <c r="AO259" i="1"/>
  <c r="AO251" i="1"/>
  <c r="AO243" i="1"/>
  <c r="AO215" i="1"/>
  <c r="AO203" i="1"/>
  <c r="AO195" i="1"/>
  <c r="AO187" i="1"/>
  <c r="AO131" i="1"/>
  <c r="AO119" i="1"/>
  <c r="AO107" i="1"/>
  <c r="AO99" i="1"/>
  <c r="AO91" i="1"/>
  <c r="AO47" i="1"/>
  <c r="AO39" i="1"/>
  <c r="AO27" i="1"/>
  <c r="AO21" i="1"/>
  <c r="AO41" i="1"/>
  <c r="AO439" i="1"/>
  <c r="AO359" i="1"/>
  <c r="AO351" i="1"/>
  <c r="AO343" i="1"/>
  <c r="AO287" i="1"/>
  <c r="AO249" i="1"/>
  <c r="AO241" i="1"/>
  <c r="AO225" i="1"/>
  <c r="AO177" i="1"/>
  <c r="AO169" i="1"/>
  <c r="AO157" i="1"/>
  <c r="AO145" i="1"/>
  <c r="AO137" i="1"/>
  <c r="AO129" i="1"/>
  <c r="AO121" i="1"/>
  <c r="AO113" i="1"/>
  <c r="AO81" i="1"/>
  <c r="AO69" i="1"/>
  <c r="AO57" i="1"/>
  <c r="AO49" i="1"/>
  <c r="AR12" i="1" l="1"/>
  <c r="AS13" i="1"/>
  <c r="AR139" i="1" s="1"/>
  <c r="AR13" i="1"/>
  <c r="AQ210" i="1" s="1"/>
  <c r="AQ29" i="1"/>
  <c r="W12" i="1"/>
  <c r="V148" i="1" s="1"/>
  <c r="V13" i="1"/>
  <c r="W13" i="1"/>
  <c r="AR447" i="1"/>
  <c r="AR451" i="1"/>
  <c r="AR330" i="1"/>
  <c r="AR207" i="1"/>
  <c r="AR49" i="1"/>
  <c r="AR44" i="1"/>
  <c r="AR388" i="1"/>
  <c r="AR309" i="1"/>
  <c r="AR69" i="1"/>
  <c r="AR62" i="1"/>
  <c r="AR406" i="1"/>
  <c r="AR417" i="1"/>
  <c r="AR115" i="1"/>
  <c r="AR114" i="1"/>
  <c r="AR452" i="1"/>
  <c r="AR40" i="1"/>
  <c r="AR151" i="1"/>
  <c r="AR24" i="1"/>
  <c r="AR198" i="1"/>
  <c r="AR370" i="1"/>
  <c r="AR229" i="1"/>
  <c r="AR317" i="1"/>
  <c r="AR58" i="1"/>
  <c r="AR61" i="1"/>
  <c r="AR231" i="1"/>
  <c r="AR52" i="1"/>
  <c r="AR228" i="1"/>
  <c r="AR398" i="1"/>
  <c r="AR303" i="1"/>
  <c r="AR381" i="1"/>
  <c r="AR394" i="1"/>
  <c r="AR99" i="1"/>
  <c r="AR287" i="1"/>
  <c r="AR92" i="1"/>
  <c r="AR266" i="1"/>
  <c r="AR436" i="1"/>
  <c r="AQ89" i="1" l="1"/>
  <c r="AR488" i="1"/>
  <c r="AR348" i="1"/>
  <c r="AR182" i="1"/>
  <c r="AR481" i="1"/>
  <c r="AR187" i="1"/>
  <c r="AR508" i="1"/>
  <c r="AR140" i="1"/>
  <c r="AR83" i="1"/>
  <c r="AR480" i="1"/>
  <c r="AR306" i="1"/>
  <c r="AR144" i="1"/>
  <c r="AR371" i="1"/>
  <c r="AR137" i="1"/>
  <c r="AR294" i="1"/>
  <c r="AR36" i="1"/>
  <c r="AR453" i="1"/>
  <c r="AR450" i="1"/>
  <c r="AR278" i="1"/>
  <c r="AR104" i="1"/>
  <c r="AR325" i="1"/>
  <c r="AR344" i="1"/>
  <c r="AR461" i="1"/>
  <c r="AR280" i="1"/>
  <c r="AR331" i="1"/>
  <c r="AR476" i="1"/>
  <c r="AR367" i="1"/>
  <c r="AR236" i="1"/>
  <c r="AR239" i="1"/>
  <c r="AR134" i="1"/>
  <c r="AR217" i="1"/>
  <c r="AR214" i="1"/>
  <c r="AR219" i="1"/>
  <c r="AR491" i="1"/>
  <c r="AR504" i="1"/>
  <c r="AR164" i="1"/>
  <c r="AR163" i="1"/>
  <c r="AQ204" i="1"/>
  <c r="AQ35" i="1"/>
  <c r="AR213" i="1"/>
  <c r="AR319" i="1"/>
  <c r="AR478" i="1"/>
  <c r="AR396" i="1"/>
  <c r="AR304" i="1"/>
  <c r="AR222" i="1"/>
  <c r="AR142" i="1"/>
  <c r="AR50" i="1"/>
  <c r="AR359" i="1"/>
  <c r="AR225" i="1"/>
  <c r="AR135" i="1"/>
  <c r="AR57" i="1"/>
  <c r="AR246" i="1"/>
  <c r="AR42" i="1"/>
  <c r="AR485" i="1"/>
  <c r="AR289" i="1"/>
  <c r="AR423" i="1"/>
  <c r="AR165" i="1"/>
  <c r="AR438" i="1"/>
  <c r="AR350" i="1"/>
  <c r="AR268" i="1"/>
  <c r="AR184" i="1"/>
  <c r="AR94" i="1"/>
  <c r="AR501" i="1"/>
  <c r="AR295" i="1"/>
  <c r="AR189" i="1"/>
  <c r="AR101" i="1"/>
  <c r="AR513" i="1"/>
  <c r="AR402" i="1"/>
  <c r="AR467" i="1"/>
  <c r="AR409" i="1"/>
  <c r="AR159" i="1"/>
  <c r="AR335" i="1"/>
  <c r="AR496" i="1"/>
  <c r="AR410" i="1"/>
  <c r="AR320" i="1"/>
  <c r="AR240" i="1"/>
  <c r="AR154" i="1"/>
  <c r="AR70" i="1"/>
  <c r="AR401" i="1"/>
  <c r="AR243" i="1"/>
  <c r="AR77" i="1"/>
  <c r="AR170" i="1"/>
  <c r="AR321" i="1"/>
  <c r="AR237" i="1"/>
  <c r="AR374" i="1"/>
  <c r="AR200" i="1"/>
  <c r="AR26" i="1"/>
  <c r="AR201" i="1"/>
  <c r="AR37" i="1"/>
  <c r="AR483" i="1"/>
  <c r="AR175" i="1"/>
  <c r="AR490" i="1"/>
  <c r="AR316" i="1"/>
  <c r="AR150" i="1"/>
  <c r="AR395" i="1"/>
  <c r="AR145" i="1"/>
  <c r="AR312" i="1"/>
  <c r="AR505" i="1"/>
  <c r="AR445" i="1"/>
  <c r="AR468" i="1"/>
  <c r="AR292" i="1"/>
  <c r="AR130" i="1"/>
  <c r="AR351" i="1"/>
  <c r="AR129" i="1"/>
  <c r="AR212" i="1"/>
  <c r="AR425" i="1"/>
  <c r="AR379" i="1"/>
  <c r="AR422" i="1"/>
  <c r="AR250" i="1"/>
  <c r="AR78" i="1"/>
  <c r="AR251" i="1"/>
  <c r="AR21" i="1"/>
  <c r="AR123" i="1"/>
  <c r="AQ377" i="1"/>
  <c r="AQ206" i="1"/>
  <c r="AQ28" i="1"/>
  <c r="AQ116" i="1"/>
  <c r="AR208" i="1"/>
  <c r="AR499" i="1"/>
  <c r="AR143" i="1"/>
  <c r="AQ77" i="1"/>
  <c r="AQ189" i="1"/>
  <c r="AQ199" i="1"/>
  <c r="AQ144" i="1"/>
  <c r="AQ130" i="1"/>
  <c r="AQ292" i="1"/>
  <c r="AQ452" i="1"/>
  <c r="AQ284" i="1"/>
  <c r="AQ472" i="1"/>
  <c r="AQ181" i="1"/>
  <c r="AQ319" i="1"/>
  <c r="AQ423" i="1"/>
  <c r="AQ505" i="1"/>
  <c r="AQ246" i="1"/>
  <c r="AQ508" i="1"/>
  <c r="AQ234" i="1"/>
  <c r="AQ492" i="1"/>
  <c r="AQ157" i="1"/>
  <c r="AQ411" i="1"/>
  <c r="AQ167" i="1"/>
  <c r="AQ401" i="1"/>
  <c r="AQ84" i="1"/>
  <c r="AQ479" i="1"/>
  <c r="AQ86" i="1"/>
  <c r="AQ164" i="1"/>
  <c r="AQ244" i="1"/>
  <c r="AQ320" i="1"/>
  <c r="AQ428" i="1"/>
  <c r="AQ160" i="1"/>
  <c r="AQ254" i="1"/>
  <c r="AQ338" i="1"/>
  <c r="AQ416" i="1"/>
  <c r="AQ502" i="1"/>
  <c r="AQ111" i="1"/>
  <c r="AQ229" i="1"/>
  <c r="AQ293" i="1"/>
  <c r="AQ345" i="1"/>
  <c r="AQ399" i="1"/>
  <c r="AQ437" i="1"/>
  <c r="AQ485" i="1"/>
  <c r="AQ61" i="1"/>
  <c r="AQ54" i="1"/>
  <c r="AQ374" i="1"/>
  <c r="AQ396" i="1"/>
  <c r="AQ277" i="1"/>
  <c r="AQ463" i="1"/>
  <c r="AQ368" i="1"/>
  <c r="AQ366" i="1"/>
  <c r="AQ249" i="1"/>
  <c r="AQ251" i="1"/>
  <c r="AQ136" i="1"/>
  <c r="AQ126" i="1"/>
  <c r="AQ290" i="1"/>
  <c r="AQ450" i="1"/>
  <c r="AQ280" i="1"/>
  <c r="AQ464" i="1"/>
  <c r="AQ175" i="1"/>
  <c r="AQ317" i="1"/>
  <c r="AQ421" i="1"/>
  <c r="AQ503" i="1"/>
  <c r="AR510" i="1"/>
  <c r="AR192" i="1"/>
  <c r="AR193" i="1"/>
  <c r="AR459" i="1"/>
  <c r="AR444" i="1"/>
  <c r="AR98" i="1"/>
  <c r="AR105" i="1"/>
  <c r="AR393" i="1"/>
  <c r="AR205" i="1"/>
  <c r="AR305" i="1"/>
  <c r="AR110" i="1"/>
  <c r="AR67" i="1"/>
  <c r="AR235" i="1"/>
  <c r="AR56" i="1"/>
  <c r="AR232" i="1"/>
  <c r="AR404" i="1"/>
  <c r="AR275" i="1"/>
  <c r="AR35" i="1"/>
  <c r="AR357" i="1"/>
  <c r="AR108" i="1"/>
  <c r="AR298" i="1"/>
  <c r="AR386" i="1"/>
  <c r="AR89" i="1"/>
  <c r="AR167" i="1"/>
  <c r="AR255" i="1"/>
  <c r="AR455" i="1"/>
  <c r="AR82" i="1"/>
  <c r="AR168" i="1"/>
  <c r="AR254" i="1"/>
  <c r="AR332" i="1"/>
  <c r="AR426" i="1"/>
  <c r="AR506" i="1"/>
  <c r="AR271" i="1"/>
  <c r="AR387" i="1"/>
  <c r="AR18" i="1"/>
  <c r="AR227" i="1"/>
  <c r="AR345" i="1"/>
  <c r="AR429" i="1"/>
  <c r="AR80" i="1"/>
  <c r="AR495" i="1"/>
  <c r="AR264" i="1"/>
  <c r="AR178" i="1"/>
  <c r="AR372" i="1"/>
  <c r="AR43" i="1"/>
  <c r="AR87" i="1"/>
  <c r="AR121" i="1"/>
  <c r="AR358" i="1"/>
  <c r="AR25" i="1"/>
  <c r="AR272" i="1"/>
  <c r="AR420" i="1"/>
  <c r="AR435" i="1"/>
  <c r="AR310" i="1"/>
  <c r="AR383" i="1"/>
  <c r="AR314" i="1"/>
  <c r="AR391" i="1"/>
  <c r="AR433" i="1"/>
  <c r="AR186" i="1"/>
  <c r="AR125" i="1"/>
  <c r="AR347" i="1"/>
  <c r="AR126" i="1"/>
  <c r="AR288" i="1"/>
  <c r="AR460" i="1"/>
  <c r="AR185" i="1"/>
  <c r="AR431" i="1"/>
  <c r="AR301" i="1"/>
  <c r="AR493" i="1"/>
  <c r="AR106" i="1"/>
  <c r="AR300" i="1"/>
  <c r="AR65" i="1"/>
  <c r="AR141" i="1"/>
  <c r="AR191" i="1"/>
  <c r="AR233" i="1"/>
  <c r="AR297" i="1"/>
  <c r="AR373" i="1"/>
  <c r="AR507" i="1"/>
  <c r="AR54" i="1"/>
  <c r="AR96" i="1"/>
  <c r="AR146" i="1"/>
  <c r="AR190" i="1"/>
  <c r="AR230" i="1"/>
  <c r="AR270" i="1"/>
  <c r="AR308" i="1"/>
  <c r="AR354" i="1"/>
  <c r="AR400" i="1"/>
  <c r="AR442" i="1"/>
  <c r="AR484" i="1"/>
  <c r="AR181" i="1"/>
  <c r="AR307" i="1"/>
  <c r="AR427" i="1"/>
  <c r="AR111" i="1"/>
  <c r="AR293" i="1"/>
  <c r="AR385" i="1"/>
  <c r="AR489" i="1"/>
  <c r="AR443" i="1"/>
  <c r="AR166" i="1"/>
  <c r="AR440" i="1"/>
  <c r="AR326" i="1"/>
  <c r="AR31" i="1"/>
  <c r="AR75" i="1"/>
  <c r="AR109" i="1"/>
  <c r="AR149" i="1"/>
  <c r="AR197" i="1"/>
  <c r="AR241" i="1"/>
  <c r="AR323" i="1"/>
  <c r="AR397" i="1"/>
  <c r="AR20" i="1"/>
  <c r="AR66" i="1"/>
  <c r="AR102" i="1"/>
  <c r="AR152" i="1"/>
  <c r="AR196" i="1"/>
  <c r="AR238" i="1"/>
  <c r="AR276" i="1"/>
  <c r="AR318" i="1"/>
  <c r="AR364" i="1"/>
  <c r="AR408" i="1"/>
  <c r="AR448" i="1"/>
  <c r="AR494" i="1"/>
  <c r="AR19" i="1"/>
  <c r="AR279" i="1"/>
  <c r="AR399" i="1"/>
  <c r="AR55" i="1"/>
  <c r="AR273" i="1"/>
  <c r="AR361" i="1"/>
  <c r="AR437" i="1"/>
  <c r="AR112" i="1"/>
  <c r="AR503" i="1"/>
  <c r="AR336" i="1"/>
  <c r="AR188" i="1"/>
  <c r="AR466" i="1"/>
  <c r="AR47" i="1"/>
  <c r="AR91" i="1"/>
  <c r="AR127" i="1"/>
  <c r="AR169" i="1"/>
  <c r="AR215" i="1"/>
  <c r="AR257" i="1"/>
  <c r="AR349" i="1"/>
  <c r="AR457" i="1"/>
  <c r="AR38" i="1"/>
  <c r="AR84" i="1"/>
  <c r="AR128" i="1"/>
  <c r="AR172" i="1"/>
  <c r="AR210" i="1"/>
  <c r="AR256" i="1"/>
  <c r="AR290" i="1"/>
  <c r="AR334" i="1"/>
  <c r="AR384" i="1"/>
  <c r="AR428" i="1"/>
  <c r="AR464" i="1"/>
  <c r="AR153" i="1"/>
  <c r="AR299" i="1"/>
  <c r="AR415" i="1"/>
  <c r="AR71" i="1"/>
  <c r="AR285" i="1"/>
  <c r="AR377" i="1"/>
  <c r="AR473" i="1"/>
  <c r="AR132" i="1"/>
  <c r="AR22" i="1"/>
  <c r="AR368" i="1"/>
  <c r="AR234" i="1"/>
  <c r="AR492" i="1"/>
  <c r="AR53" i="1"/>
  <c r="AR97" i="1"/>
  <c r="AR133" i="1"/>
  <c r="AR179" i="1"/>
  <c r="AR223" i="1"/>
  <c r="AR265" i="1"/>
  <c r="AR355" i="1"/>
  <c r="AR479" i="1"/>
  <c r="AR48" i="1"/>
  <c r="AR90" i="1"/>
  <c r="AR138" i="1"/>
  <c r="AR180" i="1"/>
  <c r="AR220" i="1"/>
  <c r="AR262" i="1"/>
  <c r="AR302" i="1"/>
  <c r="AR346" i="1"/>
  <c r="AR392" i="1"/>
  <c r="AR434" i="1"/>
  <c r="AR472" i="1"/>
  <c r="AR73" i="1"/>
  <c r="AR291" i="1"/>
  <c r="AR407" i="1"/>
  <c r="AR63" i="1"/>
  <c r="AR281" i="1"/>
  <c r="AR369" i="1"/>
  <c r="AR449" i="1"/>
  <c r="AR120" i="1"/>
  <c r="AR17" i="1"/>
  <c r="AR366" i="1"/>
  <c r="AR218" i="1"/>
  <c r="AR486" i="1"/>
  <c r="AR51" i="1"/>
  <c r="AR95" i="1"/>
  <c r="AR131" i="1"/>
  <c r="AR177" i="1"/>
  <c r="AR221" i="1"/>
  <c r="AR500" i="1"/>
  <c r="AR454" i="1"/>
  <c r="AR416" i="1"/>
  <c r="AR376" i="1"/>
  <c r="AR324" i="1"/>
  <c r="AR282" i="1"/>
  <c r="AR244" i="1"/>
  <c r="AR202" i="1"/>
  <c r="AR158" i="1"/>
  <c r="AR118" i="1"/>
  <c r="AR74" i="1"/>
  <c r="AR28" i="1"/>
  <c r="AR419" i="1"/>
  <c r="AR337" i="1"/>
  <c r="AR247" i="1"/>
  <c r="AR203" i="1"/>
  <c r="AR157" i="1"/>
  <c r="AR117" i="1"/>
  <c r="AR81" i="1"/>
  <c r="AR39" i="1"/>
  <c r="AR356" i="1"/>
  <c r="AR482" i="1"/>
  <c r="AR226" i="1"/>
  <c r="AR487" i="1"/>
  <c r="AR64" i="1"/>
  <c r="AR421" i="1"/>
  <c r="AR333" i="1"/>
  <c r="AR183" i="1"/>
  <c r="AR477" i="1"/>
  <c r="AR375" i="1"/>
  <c r="AR261" i="1"/>
  <c r="AR502" i="1"/>
  <c r="AR456" i="1"/>
  <c r="AR418" i="1"/>
  <c r="AR378" i="1"/>
  <c r="AR328" i="1"/>
  <c r="AR284" i="1"/>
  <c r="AR248" i="1"/>
  <c r="AR204" i="1"/>
  <c r="AR160" i="1"/>
  <c r="AR122" i="1"/>
  <c r="AR76" i="1"/>
  <c r="AR30" i="1"/>
  <c r="AR439" i="1"/>
  <c r="AR339" i="1"/>
  <c r="AR249" i="1"/>
  <c r="AR209" i="1"/>
  <c r="AR161" i="1"/>
  <c r="AR119" i="1"/>
  <c r="AR85" i="1"/>
  <c r="AR41" i="1"/>
  <c r="AR362" i="1"/>
  <c r="AR162" i="1"/>
  <c r="AR252" i="1"/>
  <c r="AR16" i="1"/>
  <c r="AR116" i="1"/>
  <c r="AR441" i="1"/>
  <c r="AR365" i="1"/>
  <c r="AR277" i="1"/>
  <c r="AR59" i="1"/>
  <c r="AR403" i="1"/>
  <c r="AR283" i="1"/>
  <c r="AR23" i="1"/>
  <c r="AR470" i="1"/>
  <c r="AR432" i="1"/>
  <c r="AR390" i="1"/>
  <c r="AR340" i="1"/>
  <c r="AR296" i="1"/>
  <c r="AR260" i="1"/>
  <c r="AR216" i="1"/>
  <c r="AR176" i="1"/>
  <c r="AR136" i="1"/>
  <c r="AR88" i="1"/>
  <c r="AR46" i="1"/>
  <c r="AR471" i="1"/>
  <c r="AR353" i="1"/>
  <c r="AR263" i="1"/>
  <c r="AR199" i="1"/>
  <c r="AR113" i="1"/>
  <c r="AR33" i="1"/>
  <c r="AR462" i="1"/>
  <c r="AR475" i="1"/>
  <c r="AR413" i="1"/>
  <c r="AR171" i="1"/>
  <c r="AR363" i="1"/>
  <c r="AR498" i="1"/>
  <c r="AR414" i="1"/>
  <c r="AR322" i="1"/>
  <c r="AR242" i="1"/>
  <c r="AR156" i="1"/>
  <c r="AR72" i="1"/>
  <c r="AR411" i="1"/>
  <c r="AR245" i="1"/>
  <c r="AR155" i="1"/>
  <c r="AR79" i="1"/>
  <c r="AR352" i="1"/>
  <c r="AR224" i="1"/>
  <c r="AR60" i="1"/>
  <c r="AR329" i="1"/>
  <c r="AR469" i="1"/>
  <c r="AR253" i="1"/>
  <c r="AR446" i="1"/>
  <c r="AR360" i="1"/>
  <c r="AR274" i="1"/>
  <c r="AR194" i="1"/>
  <c r="AR100" i="1"/>
  <c r="AR511" i="1"/>
  <c r="AR313" i="1"/>
  <c r="AR195" i="1"/>
  <c r="AR107" i="1"/>
  <c r="AR27" i="1"/>
  <c r="AR424" i="1"/>
  <c r="AR463" i="1"/>
  <c r="AR405" i="1"/>
  <c r="AR147" i="1"/>
  <c r="AR327" i="1"/>
  <c r="AR512" i="1"/>
  <c r="AR430" i="1"/>
  <c r="AR338" i="1"/>
  <c r="AR258" i="1"/>
  <c r="AR174" i="1"/>
  <c r="AR86" i="1"/>
  <c r="AR465" i="1"/>
  <c r="AR259" i="1"/>
  <c r="AR173" i="1"/>
  <c r="AR93" i="1"/>
  <c r="AR474" i="1"/>
  <c r="AR342" i="1"/>
  <c r="AR68" i="1"/>
  <c r="AR341" i="1"/>
  <c r="AR29" i="1"/>
  <c r="AR267" i="1"/>
  <c r="AR458" i="1"/>
  <c r="AR380" i="1"/>
  <c r="AR286" i="1"/>
  <c r="AR206" i="1"/>
  <c r="AR124" i="1"/>
  <c r="AR32" i="1"/>
  <c r="AR343" i="1"/>
  <c r="AR211" i="1"/>
  <c r="AR103" i="1"/>
  <c r="AR412" i="1"/>
  <c r="AR389" i="1"/>
  <c r="AR315" i="1"/>
  <c r="AQ461" i="1"/>
  <c r="AQ275" i="1"/>
  <c r="AQ392" i="1"/>
  <c r="AQ364" i="1"/>
  <c r="AQ50" i="1"/>
  <c r="AQ79" i="1"/>
  <c r="AQ112" i="1"/>
  <c r="AQ379" i="1"/>
  <c r="AQ208" i="1"/>
  <c r="AQ32" i="1"/>
  <c r="AR382" i="1"/>
  <c r="AR34" i="1"/>
  <c r="AR45" i="1"/>
  <c r="AR269" i="1"/>
  <c r="AR148" i="1"/>
  <c r="AR497" i="1"/>
  <c r="AR311" i="1"/>
  <c r="AR509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3" i="1"/>
  <c r="W381" i="1"/>
  <c r="W379" i="1"/>
  <c r="W377" i="1"/>
  <c r="W375" i="1"/>
  <c r="W373" i="1"/>
  <c r="W371" i="1"/>
  <c r="W369" i="1"/>
  <c r="W367" i="1"/>
  <c r="W365" i="1"/>
  <c r="W363" i="1"/>
  <c r="W361" i="1"/>
  <c r="W359" i="1"/>
  <c r="W357" i="1"/>
  <c r="W355" i="1"/>
  <c r="W353" i="1"/>
  <c r="W351" i="1"/>
  <c r="W349" i="1"/>
  <c r="W347" i="1"/>
  <c r="W345" i="1"/>
  <c r="W343" i="1"/>
  <c r="W341" i="1"/>
  <c r="W339" i="1"/>
  <c r="W337" i="1"/>
  <c r="W335" i="1"/>
  <c r="W333" i="1"/>
  <c r="W331" i="1"/>
  <c r="W329" i="1"/>
  <c r="W327" i="1"/>
  <c r="W325" i="1"/>
  <c r="W323" i="1"/>
  <c r="W321" i="1"/>
  <c r="W319" i="1"/>
  <c r="W317" i="1"/>
  <c r="W315" i="1"/>
  <c r="W313" i="1"/>
  <c r="W311" i="1"/>
  <c r="W309" i="1"/>
  <c r="W307" i="1"/>
  <c r="W305" i="1"/>
  <c r="W303" i="1"/>
  <c r="W301" i="1"/>
  <c r="W299" i="1"/>
  <c r="W297" i="1"/>
  <c r="W295" i="1"/>
  <c r="W293" i="1"/>
  <c r="W291" i="1"/>
  <c r="W289" i="1"/>
  <c r="W287" i="1"/>
  <c r="W285" i="1"/>
  <c r="W283" i="1"/>
  <c r="W281" i="1"/>
  <c r="W279" i="1"/>
  <c r="W277" i="1"/>
  <c r="W275" i="1"/>
  <c r="W273" i="1"/>
  <c r="W271" i="1"/>
  <c r="W269" i="1"/>
  <c r="W267" i="1"/>
  <c r="W265" i="1"/>
  <c r="W263" i="1"/>
  <c r="W261" i="1"/>
  <c r="W259" i="1"/>
  <c r="W384" i="1"/>
  <c r="W380" i="1"/>
  <c r="W376" i="1"/>
  <c r="W372" i="1"/>
  <c r="W368" i="1"/>
  <c r="W364" i="1"/>
  <c r="W360" i="1"/>
  <c r="W356" i="1"/>
  <c r="W352" i="1"/>
  <c r="W348" i="1"/>
  <c r="W344" i="1"/>
  <c r="W340" i="1"/>
  <c r="W336" i="1"/>
  <c r="W332" i="1"/>
  <c r="W328" i="1"/>
  <c r="W324" i="1"/>
  <c r="W320" i="1"/>
  <c r="W316" i="1"/>
  <c r="W312" i="1"/>
  <c r="W308" i="1"/>
  <c r="W304" i="1"/>
  <c r="W300" i="1"/>
  <c r="W296" i="1"/>
  <c r="W292" i="1"/>
  <c r="W288" i="1"/>
  <c r="W284" i="1"/>
  <c r="W280" i="1"/>
  <c r="W276" i="1"/>
  <c r="W272" i="1"/>
  <c r="W268" i="1"/>
  <c r="W264" i="1"/>
  <c r="W260" i="1"/>
  <c r="W257" i="1"/>
  <c r="W255" i="1"/>
  <c r="W253" i="1"/>
  <c r="W251" i="1"/>
  <c r="W249" i="1"/>
  <c r="W247" i="1"/>
  <c r="W245" i="1"/>
  <c r="W243" i="1"/>
  <c r="W241" i="1"/>
  <c r="W239" i="1"/>
  <c r="W237" i="1"/>
  <c r="W235" i="1"/>
  <c r="W233" i="1"/>
  <c r="W231" i="1"/>
  <c r="W229" i="1"/>
  <c r="W227" i="1"/>
  <c r="W225" i="1"/>
  <c r="W223" i="1"/>
  <c r="W221" i="1"/>
  <c r="W219" i="1"/>
  <c r="W217" i="1"/>
  <c r="W215" i="1"/>
  <c r="W213" i="1"/>
  <c r="W211" i="1"/>
  <c r="W209" i="1"/>
  <c r="W207" i="1"/>
  <c r="W205" i="1"/>
  <c r="W203" i="1"/>
  <c r="W201" i="1"/>
  <c r="W199" i="1"/>
  <c r="W197" i="1"/>
  <c r="W195" i="1"/>
  <c r="W193" i="1"/>
  <c r="W191" i="1"/>
  <c r="W189" i="1"/>
  <c r="W187" i="1"/>
  <c r="W185" i="1"/>
  <c r="W183" i="1"/>
  <c r="W181" i="1"/>
  <c r="W179" i="1"/>
  <c r="W177" i="1"/>
  <c r="W175" i="1"/>
  <c r="W173" i="1"/>
  <c r="W171" i="1"/>
  <c r="W169" i="1"/>
  <c r="W167" i="1"/>
  <c r="W165" i="1"/>
  <c r="W163" i="1"/>
  <c r="W161" i="1"/>
  <c r="W159" i="1"/>
  <c r="W157" i="1"/>
  <c r="W155" i="1"/>
  <c r="W153" i="1"/>
  <c r="W151" i="1"/>
  <c r="W149" i="1"/>
  <c r="W147" i="1"/>
  <c r="W145" i="1"/>
  <c r="W143" i="1"/>
  <c r="W141" i="1"/>
  <c r="W139" i="1"/>
  <c r="W137" i="1"/>
  <c r="W135" i="1"/>
  <c r="W133" i="1"/>
  <c r="W131" i="1"/>
  <c r="W129" i="1"/>
  <c r="W127" i="1"/>
  <c r="W125" i="1"/>
  <c r="W123" i="1"/>
  <c r="W121" i="1"/>
  <c r="W119" i="1"/>
  <c r="W117" i="1"/>
  <c r="W115" i="1"/>
  <c r="W113" i="1"/>
  <c r="W111" i="1"/>
  <c r="W109" i="1"/>
  <c r="W107" i="1"/>
  <c r="W105" i="1"/>
  <c r="W103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382" i="1"/>
  <c r="W378" i="1"/>
  <c r="W374" i="1"/>
  <c r="W370" i="1"/>
  <c r="W366" i="1"/>
  <c r="W362" i="1"/>
  <c r="W358" i="1"/>
  <c r="W354" i="1"/>
  <c r="W350" i="1"/>
  <c r="W346" i="1"/>
  <c r="W342" i="1"/>
  <c r="W338" i="1"/>
  <c r="W334" i="1"/>
  <c r="W330" i="1"/>
  <c r="W326" i="1"/>
  <c r="W322" i="1"/>
  <c r="W318" i="1"/>
  <c r="W314" i="1"/>
  <c r="W310" i="1"/>
  <c r="W306" i="1"/>
  <c r="W302" i="1"/>
  <c r="W298" i="1"/>
  <c r="W294" i="1"/>
  <c r="W290" i="1"/>
  <c r="W286" i="1"/>
  <c r="W282" i="1"/>
  <c r="W278" i="1"/>
  <c r="W274" i="1"/>
  <c r="W270" i="1"/>
  <c r="W266" i="1"/>
  <c r="W262" i="1"/>
  <c r="W258" i="1"/>
  <c r="W256" i="1"/>
  <c r="W254" i="1"/>
  <c r="W252" i="1"/>
  <c r="W250" i="1"/>
  <c r="W248" i="1"/>
  <c r="W246" i="1"/>
  <c r="W244" i="1"/>
  <c r="W242" i="1"/>
  <c r="W240" i="1"/>
  <c r="W238" i="1"/>
  <c r="W236" i="1"/>
  <c r="W234" i="1"/>
  <c r="W232" i="1"/>
  <c r="W230" i="1"/>
  <c r="W228" i="1"/>
  <c r="W226" i="1"/>
  <c r="W224" i="1"/>
  <c r="W222" i="1"/>
  <c r="W220" i="1"/>
  <c r="W218" i="1"/>
  <c r="W216" i="1"/>
  <c r="W214" i="1"/>
  <c r="W212" i="1"/>
  <c r="W210" i="1"/>
  <c r="W208" i="1"/>
  <c r="W206" i="1"/>
  <c r="W204" i="1"/>
  <c r="W202" i="1"/>
  <c r="W200" i="1"/>
  <c r="W198" i="1"/>
  <c r="W196" i="1"/>
  <c r="W194" i="1"/>
  <c r="W192" i="1"/>
  <c r="W190" i="1"/>
  <c r="W188" i="1"/>
  <c r="W186" i="1"/>
  <c r="W184" i="1"/>
  <c r="W182" i="1"/>
  <c r="W180" i="1"/>
  <c r="W178" i="1"/>
  <c r="W176" i="1"/>
  <c r="W174" i="1"/>
  <c r="W172" i="1"/>
  <c r="W170" i="1"/>
  <c r="W168" i="1"/>
  <c r="W166" i="1"/>
  <c r="W164" i="1"/>
  <c r="W162" i="1"/>
  <c r="W160" i="1"/>
  <c r="W158" i="1"/>
  <c r="W156" i="1"/>
  <c r="W154" i="1"/>
  <c r="W152" i="1"/>
  <c r="W150" i="1"/>
  <c r="W148" i="1"/>
  <c r="W146" i="1"/>
  <c r="W144" i="1"/>
  <c r="W142" i="1"/>
  <c r="W140" i="1"/>
  <c r="W138" i="1"/>
  <c r="W136" i="1"/>
  <c r="W134" i="1"/>
  <c r="W132" i="1"/>
  <c r="W130" i="1"/>
  <c r="W128" i="1"/>
  <c r="W126" i="1"/>
  <c r="W124" i="1"/>
  <c r="W122" i="1"/>
  <c r="W120" i="1"/>
  <c r="W118" i="1"/>
  <c r="W116" i="1"/>
  <c r="W114" i="1"/>
  <c r="W112" i="1"/>
  <c r="W110" i="1"/>
  <c r="W108" i="1"/>
  <c r="W106" i="1"/>
  <c r="W104" i="1"/>
  <c r="W102" i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V387" i="1"/>
  <c r="V419" i="1"/>
  <c r="V415" i="1"/>
  <c r="V457" i="1"/>
  <c r="V489" i="1"/>
  <c r="V16" i="1"/>
  <c r="V20" i="1"/>
  <c r="V24" i="1"/>
  <c r="V28" i="1"/>
  <c r="V32" i="1"/>
  <c r="V38" i="1"/>
  <c r="V42" i="1"/>
  <c r="V46" i="1"/>
  <c r="V50" i="1"/>
  <c r="V54" i="1"/>
  <c r="V58" i="1"/>
  <c r="V62" i="1"/>
  <c r="V66" i="1"/>
  <c r="V70" i="1"/>
  <c r="V76" i="1"/>
  <c r="V80" i="1"/>
  <c r="V84" i="1"/>
  <c r="V88" i="1"/>
  <c r="V92" i="1"/>
  <c r="V96" i="1"/>
  <c r="V100" i="1"/>
  <c r="V104" i="1"/>
  <c r="V108" i="1"/>
  <c r="V112" i="1"/>
  <c r="V120" i="1"/>
  <c r="V124" i="1"/>
  <c r="V128" i="1"/>
  <c r="V132" i="1"/>
  <c r="V136" i="1"/>
  <c r="V140" i="1"/>
  <c r="V144" i="1"/>
  <c r="V512" i="1"/>
  <c r="V508" i="1"/>
  <c r="V504" i="1"/>
  <c r="V500" i="1"/>
  <c r="V496" i="1"/>
  <c r="V492" i="1"/>
  <c r="V488" i="1"/>
  <c r="V484" i="1"/>
  <c r="V480" i="1"/>
  <c r="V476" i="1"/>
  <c r="V472" i="1"/>
  <c r="V468" i="1"/>
  <c r="V464" i="1"/>
  <c r="V460" i="1"/>
  <c r="V456" i="1"/>
  <c r="V452" i="1"/>
  <c r="V448" i="1"/>
  <c r="V444" i="1"/>
  <c r="V440" i="1"/>
  <c r="V436" i="1"/>
  <c r="V432" i="1"/>
  <c r="V511" i="1"/>
  <c r="V503" i="1"/>
  <c r="V495" i="1"/>
  <c r="V487" i="1"/>
  <c r="V479" i="1"/>
  <c r="V471" i="1"/>
  <c r="V463" i="1"/>
  <c r="V455" i="1"/>
  <c r="V447" i="1"/>
  <c r="V439" i="1"/>
  <c r="V431" i="1"/>
  <c r="V426" i="1"/>
  <c r="V422" i="1"/>
  <c r="V418" i="1"/>
  <c r="V414" i="1"/>
  <c r="V410" i="1"/>
  <c r="V406" i="1"/>
  <c r="V402" i="1"/>
  <c r="V398" i="1"/>
  <c r="V394" i="1"/>
  <c r="V390" i="1"/>
  <c r="V386" i="1"/>
  <c r="V384" i="1"/>
  <c r="V382" i="1"/>
  <c r="V380" i="1"/>
  <c r="V378" i="1"/>
  <c r="V376" i="1"/>
  <c r="V374" i="1"/>
  <c r="V372" i="1"/>
  <c r="V370" i="1"/>
  <c r="V368" i="1"/>
  <c r="V366" i="1"/>
  <c r="V364" i="1"/>
  <c r="V362" i="1"/>
  <c r="V360" i="1"/>
  <c r="V358" i="1"/>
  <c r="V356" i="1"/>
  <c r="V354" i="1"/>
  <c r="V352" i="1"/>
  <c r="V350" i="1"/>
  <c r="V348" i="1"/>
  <c r="V346" i="1"/>
  <c r="V344" i="1"/>
  <c r="V342" i="1"/>
  <c r="V340" i="1"/>
  <c r="V338" i="1"/>
  <c r="V336" i="1"/>
  <c r="V334" i="1"/>
  <c r="V332" i="1"/>
  <c r="V330" i="1"/>
  <c r="V328" i="1"/>
  <c r="V326" i="1"/>
  <c r="V324" i="1"/>
  <c r="V322" i="1"/>
  <c r="V320" i="1"/>
  <c r="V318" i="1"/>
  <c r="V316" i="1"/>
  <c r="V314" i="1"/>
  <c r="V312" i="1"/>
  <c r="V310" i="1"/>
  <c r="V308" i="1"/>
  <c r="V306" i="1"/>
  <c r="V304" i="1"/>
  <c r="V302" i="1"/>
  <c r="V300" i="1"/>
  <c r="V298" i="1"/>
  <c r="V296" i="1"/>
  <c r="V294" i="1"/>
  <c r="V292" i="1"/>
  <c r="V290" i="1"/>
  <c r="V288" i="1"/>
  <c r="V286" i="1"/>
  <c r="V284" i="1"/>
  <c r="V282" i="1"/>
  <c r="V280" i="1"/>
  <c r="V278" i="1"/>
  <c r="V276" i="1"/>
  <c r="V274" i="1"/>
  <c r="V272" i="1"/>
  <c r="V270" i="1"/>
  <c r="V268" i="1"/>
  <c r="V266" i="1"/>
  <c r="V264" i="1"/>
  <c r="V262" i="1"/>
  <c r="V260" i="1"/>
  <c r="V509" i="1"/>
  <c r="V493" i="1"/>
  <c r="V477" i="1"/>
  <c r="V461" i="1"/>
  <c r="V445" i="1"/>
  <c r="V429" i="1"/>
  <c r="V421" i="1"/>
  <c r="V413" i="1"/>
  <c r="V405" i="1"/>
  <c r="V397" i="1"/>
  <c r="V389" i="1"/>
  <c r="V257" i="1"/>
  <c r="V255" i="1"/>
  <c r="V253" i="1"/>
  <c r="V251" i="1"/>
  <c r="V249" i="1"/>
  <c r="V247" i="1"/>
  <c r="V245" i="1"/>
  <c r="V243" i="1"/>
  <c r="V241" i="1"/>
  <c r="V239" i="1"/>
  <c r="V237" i="1"/>
  <c r="V235" i="1"/>
  <c r="V233" i="1"/>
  <c r="V231" i="1"/>
  <c r="V229" i="1"/>
  <c r="V227" i="1"/>
  <c r="V225" i="1"/>
  <c r="V223" i="1"/>
  <c r="V221" i="1"/>
  <c r="V219" i="1"/>
  <c r="V217" i="1"/>
  <c r="V215" i="1"/>
  <c r="V213" i="1"/>
  <c r="V211" i="1"/>
  <c r="V209" i="1"/>
  <c r="V207" i="1"/>
  <c r="V205" i="1"/>
  <c r="V203" i="1"/>
  <c r="V201" i="1"/>
  <c r="V199" i="1"/>
  <c r="V197" i="1"/>
  <c r="V195" i="1"/>
  <c r="V193" i="1"/>
  <c r="V191" i="1"/>
  <c r="V189" i="1"/>
  <c r="V187" i="1"/>
  <c r="V185" i="1"/>
  <c r="V183" i="1"/>
  <c r="V181" i="1"/>
  <c r="V179" i="1"/>
  <c r="V177" i="1"/>
  <c r="V175" i="1"/>
  <c r="V173" i="1"/>
  <c r="V171" i="1"/>
  <c r="V169" i="1"/>
  <c r="V167" i="1"/>
  <c r="V165" i="1"/>
  <c r="V163" i="1"/>
  <c r="V161" i="1"/>
  <c r="V159" i="1"/>
  <c r="V157" i="1"/>
  <c r="V155" i="1"/>
  <c r="V153" i="1"/>
  <c r="V151" i="1"/>
  <c r="V149" i="1"/>
  <c r="V147" i="1"/>
  <c r="V145" i="1"/>
  <c r="V143" i="1"/>
  <c r="V141" i="1"/>
  <c r="V139" i="1"/>
  <c r="V137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510" i="1"/>
  <c r="V506" i="1"/>
  <c r="V502" i="1"/>
  <c r="V498" i="1"/>
  <c r="V494" i="1"/>
  <c r="V490" i="1"/>
  <c r="V486" i="1"/>
  <c r="V482" i="1"/>
  <c r="V478" i="1"/>
  <c r="V474" i="1"/>
  <c r="V470" i="1"/>
  <c r="V466" i="1"/>
  <c r="V462" i="1"/>
  <c r="V458" i="1"/>
  <c r="V454" i="1"/>
  <c r="V450" i="1"/>
  <c r="V446" i="1"/>
  <c r="V442" i="1"/>
  <c r="V438" i="1"/>
  <c r="V434" i="1"/>
  <c r="V430" i="1"/>
  <c r="V507" i="1"/>
  <c r="V499" i="1"/>
  <c r="V491" i="1"/>
  <c r="V483" i="1"/>
  <c r="V475" i="1"/>
  <c r="V467" i="1"/>
  <c r="V459" i="1"/>
  <c r="V451" i="1"/>
  <c r="V443" i="1"/>
  <c r="V435" i="1"/>
  <c r="V428" i="1"/>
  <c r="V424" i="1"/>
  <c r="V420" i="1"/>
  <c r="V416" i="1"/>
  <c r="V412" i="1"/>
  <c r="V408" i="1"/>
  <c r="V404" i="1"/>
  <c r="V400" i="1"/>
  <c r="V396" i="1"/>
  <c r="V392" i="1"/>
  <c r="V388" i="1"/>
  <c r="V385" i="1"/>
  <c r="V383" i="1"/>
  <c r="V381" i="1"/>
  <c r="V379" i="1"/>
  <c r="V377" i="1"/>
  <c r="V375" i="1"/>
  <c r="V373" i="1"/>
  <c r="V371" i="1"/>
  <c r="V369" i="1"/>
  <c r="V367" i="1"/>
  <c r="V365" i="1"/>
  <c r="V363" i="1"/>
  <c r="V361" i="1"/>
  <c r="V359" i="1"/>
  <c r="V357" i="1"/>
  <c r="V355" i="1"/>
  <c r="V353" i="1"/>
  <c r="V351" i="1"/>
  <c r="V349" i="1"/>
  <c r="V347" i="1"/>
  <c r="V345" i="1"/>
  <c r="V343" i="1"/>
  <c r="V341" i="1"/>
  <c r="V339" i="1"/>
  <c r="V337" i="1"/>
  <c r="V335" i="1"/>
  <c r="V333" i="1"/>
  <c r="V331" i="1"/>
  <c r="V329" i="1"/>
  <c r="V327" i="1"/>
  <c r="V325" i="1"/>
  <c r="V323" i="1"/>
  <c r="V321" i="1"/>
  <c r="V319" i="1"/>
  <c r="V317" i="1"/>
  <c r="V315" i="1"/>
  <c r="V313" i="1"/>
  <c r="V311" i="1"/>
  <c r="V309" i="1"/>
  <c r="V307" i="1"/>
  <c r="V305" i="1"/>
  <c r="V303" i="1"/>
  <c r="V301" i="1"/>
  <c r="V299" i="1"/>
  <c r="V297" i="1"/>
  <c r="V295" i="1"/>
  <c r="V293" i="1"/>
  <c r="V291" i="1"/>
  <c r="V289" i="1"/>
  <c r="V287" i="1"/>
  <c r="V285" i="1"/>
  <c r="V283" i="1"/>
  <c r="V281" i="1"/>
  <c r="V279" i="1"/>
  <c r="V277" i="1"/>
  <c r="V275" i="1"/>
  <c r="V273" i="1"/>
  <c r="V271" i="1"/>
  <c r="V269" i="1"/>
  <c r="V267" i="1"/>
  <c r="V265" i="1"/>
  <c r="V263" i="1"/>
  <c r="V261" i="1"/>
  <c r="V259" i="1"/>
  <c r="V501" i="1"/>
  <c r="V485" i="1"/>
  <c r="V469" i="1"/>
  <c r="V453" i="1"/>
  <c r="V437" i="1"/>
  <c r="V425" i="1"/>
  <c r="V417" i="1"/>
  <c r="V409" i="1"/>
  <c r="V401" i="1"/>
  <c r="V393" i="1"/>
  <c r="V258" i="1"/>
  <c r="V256" i="1"/>
  <c r="V254" i="1"/>
  <c r="V252" i="1"/>
  <c r="V250" i="1"/>
  <c r="V248" i="1"/>
  <c r="V246" i="1"/>
  <c r="V244" i="1"/>
  <c r="V242" i="1"/>
  <c r="V240" i="1"/>
  <c r="V238" i="1"/>
  <c r="V236" i="1"/>
  <c r="V234" i="1"/>
  <c r="V232" i="1"/>
  <c r="V230" i="1"/>
  <c r="V228" i="1"/>
  <c r="V226" i="1"/>
  <c r="V224" i="1"/>
  <c r="V222" i="1"/>
  <c r="V220" i="1"/>
  <c r="V218" i="1"/>
  <c r="V216" i="1"/>
  <c r="V214" i="1"/>
  <c r="V212" i="1"/>
  <c r="V210" i="1"/>
  <c r="V208" i="1"/>
  <c r="V206" i="1"/>
  <c r="V204" i="1"/>
  <c r="V202" i="1"/>
  <c r="V200" i="1"/>
  <c r="V198" i="1"/>
  <c r="V196" i="1"/>
  <c r="V194" i="1"/>
  <c r="V192" i="1"/>
  <c r="V190" i="1"/>
  <c r="V188" i="1"/>
  <c r="V186" i="1"/>
  <c r="V184" i="1"/>
  <c r="V182" i="1"/>
  <c r="V180" i="1"/>
  <c r="V178" i="1"/>
  <c r="V176" i="1"/>
  <c r="V174" i="1"/>
  <c r="V172" i="1"/>
  <c r="V170" i="1"/>
  <c r="V168" i="1"/>
  <c r="V166" i="1"/>
  <c r="V164" i="1"/>
  <c r="V162" i="1"/>
  <c r="V160" i="1"/>
  <c r="V158" i="1"/>
  <c r="V156" i="1"/>
  <c r="V154" i="1"/>
  <c r="V152" i="1"/>
  <c r="V403" i="1"/>
  <c r="V399" i="1"/>
  <c r="V427" i="1"/>
  <c r="V441" i="1"/>
  <c r="V473" i="1"/>
  <c r="V505" i="1"/>
  <c r="V18" i="1"/>
  <c r="V22" i="1"/>
  <c r="V26" i="1"/>
  <c r="V30" i="1"/>
  <c r="V34" i="1"/>
  <c r="V36" i="1"/>
  <c r="V40" i="1"/>
  <c r="V44" i="1"/>
  <c r="V48" i="1"/>
  <c r="V52" i="1"/>
  <c r="V56" i="1"/>
  <c r="V60" i="1"/>
  <c r="V64" i="1"/>
  <c r="V68" i="1"/>
  <c r="V72" i="1"/>
  <c r="V116" i="1"/>
  <c r="V395" i="1"/>
  <c r="V411" i="1"/>
  <c r="V391" i="1"/>
  <c r="V407" i="1"/>
  <c r="V423" i="1"/>
  <c r="V433" i="1"/>
  <c r="V449" i="1"/>
  <c r="V465" i="1"/>
  <c r="V481" i="1"/>
  <c r="V497" i="1"/>
  <c r="V513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4" i="1"/>
  <c r="V78" i="1"/>
  <c r="V82" i="1"/>
  <c r="V86" i="1"/>
  <c r="V90" i="1"/>
  <c r="V94" i="1"/>
  <c r="V98" i="1"/>
  <c r="V102" i="1"/>
  <c r="V106" i="1"/>
  <c r="V110" i="1"/>
  <c r="V114" i="1"/>
  <c r="V118" i="1"/>
  <c r="V122" i="1"/>
  <c r="V126" i="1"/>
  <c r="V130" i="1"/>
  <c r="V134" i="1"/>
  <c r="V138" i="1"/>
  <c r="V142" i="1"/>
  <c r="V146" i="1"/>
  <c r="V150" i="1"/>
  <c r="AQ493" i="1"/>
  <c r="AQ473" i="1"/>
  <c r="AQ447" i="1"/>
  <c r="AQ429" i="1"/>
  <c r="AQ409" i="1"/>
  <c r="AQ387" i="1"/>
  <c r="AQ365" i="1"/>
  <c r="AQ329" i="1"/>
  <c r="AQ305" i="1"/>
  <c r="AQ283" i="1"/>
  <c r="AQ267" i="1"/>
  <c r="AQ205" i="1"/>
  <c r="AQ153" i="1"/>
  <c r="AQ63" i="1"/>
  <c r="AQ512" i="1"/>
  <c r="AQ494" i="1"/>
  <c r="AQ434" i="1"/>
  <c r="AQ406" i="1"/>
  <c r="AQ370" i="1"/>
  <c r="AQ318" i="1"/>
  <c r="AQ268" i="1"/>
  <c r="AQ228" i="1"/>
  <c r="AQ194" i="1"/>
  <c r="AQ470" i="1"/>
  <c r="AQ442" i="1"/>
  <c r="AQ384" i="1"/>
  <c r="AQ346" i="1"/>
  <c r="AQ304" i="1"/>
  <c r="AQ270" i="1"/>
  <c r="AQ230" i="1"/>
  <c r="AQ184" i="1"/>
  <c r="AQ146" i="1"/>
  <c r="AQ102" i="1"/>
  <c r="AQ70" i="1"/>
  <c r="AQ30" i="1"/>
  <c r="AQ156" i="1"/>
  <c r="AQ100" i="1"/>
  <c r="AQ52" i="1"/>
  <c r="AQ501" i="1"/>
  <c r="AQ349" i="1"/>
  <c r="AQ215" i="1"/>
  <c r="AQ119" i="1"/>
  <c r="AQ27" i="1"/>
  <c r="AQ343" i="1"/>
  <c r="AQ201" i="1"/>
  <c r="AQ121" i="1"/>
  <c r="AQ49" i="1"/>
  <c r="AQ424" i="1"/>
  <c r="AQ312" i="1"/>
  <c r="AQ170" i="1"/>
  <c r="AQ58" i="1"/>
  <c r="AQ440" i="1"/>
  <c r="AQ326" i="1"/>
  <c r="AQ178" i="1"/>
  <c r="AQ60" i="1"/>
  <c r="AQ487" i="1"/>
  <c r="AQ441" i="1"/>
  <c r="AQ403" i="1"/>
  <c r="AQ357" i="1"/>
  <c r="AQ299" i="1"/>
  <c r="AQ237" i="1"/>
  <c r="AQ123" i="1"/>
  <c r="AQ504" i="1"/>
  <c r="AQ422" i="1"/>
  <c r="AQ340" i="1"/>
  <c r="AQ256" i="1"/>
  <c r="AQ168" i="1"/>
  <c r="AQ430" i="1"/>
  <c r="AQ324" i="1"/>
  <c r="AQ248" i="1"/>
  <c r="AQ172" i="1"/>
  <c r="AQ90" i="1"/>
  <c r="AQ507" i="1"/>
  <c r="AQ88" i="1"/>
  <c r="AQ313" i="1"/>
  <c r="AQ103" i="1"/>
  <c r="AQ323" i="1"/>
  <c r="AQ109" i="1"/>
  <c r="AQ457" i="1"/>
  <c r="AQ239" i="1"/>
  <c r="AQ151" i="1"/>
  <c r="AQ51" i="1"/>
  <c r="AQ371" i="1"/>
  <c r="AQ233" i="1"/>
  <c r="AQ141" i="1"/>
  <c r="AQ45" i="1"/>
  <c r="AQ65" i="1"/>
  <c r="AQ85" i="1"/>
  <c r="AQ101" i="1"/>
  <c r="AQ117" i="1"/>
  <c r="AQ133" i="1"/>
  <c r="AQ149" i="1"/>
  <c r="AQ173" i="1"/>
  <c r="AQ197" i="1"/>
  <c r="AQ221" i="1"/>
  <c r="AQ245" i="1"/>
  <c r="AQ295" i="1"/>
  <c r="AQ339" i="1"/>
  <c r="AQ355" i="1"/>
  <c r="AQ395" i="1"/>
  <c r="AQ33" i="1"/>
  <c r="AQ25" i="1"/>
  <c r="AQ43" i="1"/>
  <c r="AQ75" i="1"/>
  <c r="AQ95" i="1"/>
  <c r="AQ115" i="1"/>
  <c r="AQ135" i="1"/>
  <c r="AQ163" i="1"/>
  <c r="AQ191" i="1"/>
  <c r="AQ211" i="1"/>
  <c r="AQ231" i="1"/>
  <c r="AQ247" i="1"/>
  <c r="AQ263" i="1"/>
  <c r="AQ337" i="1"/>
  <c r="AQ397" i="1"/>
  <c r="AQ481" i="1"/>
  <c r="AQ24" i="1"/>
  <c r="AQ48" i="1"/>
  <c r="AQ76" i="1"/>
  <c r="AQ96" i="1"/>
  <c r="AQ128" i="1"/>
  <c r="AQ152" i="1"/>
  <c r="AQ471" i="1"/>
  <c r="AQ26" i="1"/>
  <c r="AQ46" i="1"/>
  <c r="AQ66" i="1"/>
  <c r="AQ82" i="1"/>
  <c r="AQ98" i="1"/>
  <c r="AQ122" i="1"/>
  <c r="AQ142" i="1"/>
  <c r="AQ158" i="1"/>
  <c r="AQ180" i="1"/>
  <c r="AQ200" i="1"/>
  <c r="AQ222" i="1"/>
  <c r="AQ240" i="1"/>
  <c r="AQ266" i="1"/>
  <c r="AQ288" i="1"/>
  <c r="AQ302" i="1"/>
  <c r="AQ316" i="1"/>
  <c r="AQ332" i="1"/>
  <c r="AQ358" i="1"/>
  <c r="AQ382" i="1"/>
  <c r="AQ418" i="1"/>
  <c r="AQ438" i="1"/>
  <c r="AQ448" i="1"/>
  <c r="AQ468" i="1"/>
  <c r="AQ488" i="1"/>
  <c r="AQ182" i="1"/>
  <c r="AQ202" i="1"/>
  <c r="AQ220" i="1"/>
  <c r="AQ250" i="1"/>
  <c r="AQ262" i="1"/>
  <c r="AQ278" i="1"/>
  <c r="AQ306" i="1"/>
  <c r="AQ334" i="1"/>
  <c r="AQ360" i="1"/>
  <c r="AQ390" i="1"/>
  <c r="AQ404" i="1"/>
  <c r="AQ414" i="1"/>
  <c r="AQ432" i="1"/>
  <c r="AQ460" i="1"/>
  <c r="AQ490" i="1"/>
  <c r="AQ500" i="1"/>
  <c r="AQ510" i="1"/>
  <c r="AQ23" i="1"/>
  <c r="AQ59" i="1"/>
  <c r="AQ83" i="1"/>
  <c r="AQ147" i="1"/>
  <c r="AQ171" i="1"/>
  <c r="AQ185" i="1"/>
  <c r="AQ227" i="1"/>
  <c r="AQ261" i="1"/>
  <c r="AQ273" i="1"/>
  <c r="AQ281" i="1"/>
  <c r="AQ291" i="1"/>
  <c r="AQ303" i="1"/>
  <c r="AQ315" i="1"/>
  <c r="AQ327" i="1"/>
  <c r="AQ341" i="1"/>
  <c r="AQ363" i="1"/>
  <c r="AQ375" i="1"/>
  <c r="AQ385" i="1"/>
  <c r="AQ393" i="1"/>
  <c r="AQ407" i="1"/>
  <c r="AQ417" i="1"/>
  <c r="AQ427" i="1"/>
  <c r="AQ435" i="1"/>
  <c r="AQ445" i="1"/>
  <c r="AQ459" i="1"/>
  <c r="AQ469" i="1"/>
  <c r="AQ483" i="1"/>
  <c r="AQ491" i="1"/>
  <c r="AQ499" i="1"/>
  <c r="AQ17" i="1"/>
  <c r="AQ42" i="1"/>
  <c r="AQ68" i="1"/>
  <c r="AQ110" i="1"/>
  <c r="AQ132" i="1"/>
  <c r="AQ166" i="1"/>
  <c r="AQ188" i="1"/>
  <c r="AQ226" i="1"/>
  <c r="AQ264" i="1"/>
  <c r="AQ310" i="1"/>
  <c r="AQ342" i="1"/>
  <c r="AQ362" i="1"/>
  <c r="AQ386" i="1"/>
  <c r="AQ420" i="1"/>
  <c r="AQ466" i="1"/>
  <c r="AQ486" i="1"/>
  <c r="AQ16" i="1"/>
  <c r="AQ40" i="1"/>
  <c r="AQ64" i="1"/>
  <c r="AQ108" i="1"/>
  <c r="AQ120" i="1"/>
  <c r="AQ162" i="1"/>
  <c r="AQ186" i="1"/>
  <c r="AQ224" i="1"/>
  <c r="AQ252" i="1"/>
  <c r="AQ300" i="1"/>
  <c r="AQ336" i="1"/>
  <c r="AQ356" i="1"/>
  <c r="AQ372" i="1"/>
  <c r="AQ412" i="1"/>
  <c r="AQ462" i="1"/>
  <c r="AQ482" i="1"/>
  <c r="AQ513" i="1"/>
  <c r="AQ37" i="1"/>
  <c r="AQ57" i="1"/>
  <c r="AQ81" i="1"/>
  <c r="AQ97" i="1"/>
  <c r="AQ113" i="1"/>
  <c r="AQ129" i="1"/>
  <c r="AQ145" i="1"/>
  <c r="AQ169" i="1"/>
  <c r="AQ193" i="1"/>
  <c r="AQ213" i="1"/>
  <c r="AQ241" i="1"/>
  <c r="AQ287" i="1"/>
  <c r="AQ331" i="1"/>
  <c r="AQ351" i="1"/>
  <c r="AQ383" i="1"/>
  <c r="AQ439" i="1"/>
  <c r="AQ21" i="1"/>
  <c r="AQ39" i="1"/>
  <c r="AQ67" i="1"/>
  <c r="AQ91" i="1"/>
  <c r="AQ107" i="1"/>
  <c r="AQ131" i="1"/>
  <c r="AQ155" i="1"/>
  <c r="AQ187" i="1"/>
  <c r="AQ203" i="1"/>
  <c r="AQ223" i="1"/>
  <c r="AQ243" i="1"/>
  <c r="AQ259" i="1"/>
  <c r="AQ325" i="1"/>
  <c r="AQ497" i="1"/>
  <c r="AQ489" i="1"/>
  <c r="AQ477" i="1"/>
  <c r="AQ467" i="1"/>
  <c r="AQ453" i="1"/>
  <c r="AQ443" i="1"/>
  <c r="AQ433" i="1"/>
  <c r="AQ425" i="1"/>
  <c r="AQ415" i="1"/>
  <c r="AQ405" i="1"/>
  <c r="AQ391" i="1"/>
  <c r="AQ381" i="1"/>
  <c r="AQ369" i="1"/>
  <c r="AQ361" i="1"/>
  <c r="AQ335" i="1"/>
  <c r="AQ321" i="1"/>
  <c r="AQ309" i="1"/>
  <c r="AQ301" i="1"/>
  <c r="AQ289" i="1"/>
  <c r="AQ279" i="1"/>
  <c r="AQ271" i="1"/>
  <c r="AQ253" i="1"/>
  <c r="AQ217" i="1"/>
  <c r="AQ183" i="1"/>
  <c r="AQ165" i="1"/>
  <c r="AQ139" i="1"/>
  <c r="AQ73" i="1"/>
  <c r="AQ55" i="1"/>
  <c r="AQ19" i="1"/>
  <c r="AQ506" i="1"/>
  <c r="AQ498" i="1"/>
  <c r="AQ484" i="1"/>
  <c r="AQ458" i="1"/>
  <c r="AQ426" i="1"/>
  <c r="AQ410" i="1"/>
  <c r="AQ398" i="1"/>
  <c r="AQ380" i="1"/>
  <c r="AQ348" i="1"/>
  <c r="AQ328" i="1"/>
  <c r="AQ286" i="1"/>
  <c r="AQ276" i="1"/>
  <c r="AQ260" i="1"/>
  <c r="AQ242" i="1"/>
  <c r="AQ214" i="1"/>
  <c r="AQ198" i="1"/>
  <c r="AQ174" i="1"/>
  <c r="AQ480" i="1"/>
  <c r="AQ456" i="1"/>
  <c r="AQ446" i="1"/>
  <c r="AQ436" i="1"/>
  <c r="AQ400" i="1"/>
  <c r="AQ378" i="1"/>
  <c r="AQ354" i="1"/>
  <c r="AQ330" i="1"/>
  <c r="AQ314" i="1"/>
  <c r="AQ296" i="1"/>
  <c r="AQ282" i="1"/>
  <c r="AQ258" i="1"/>
  <c r="AQ238" i="1"/>
  <c r="AQ216" i="1"/>
  <c r="AQ192" i="1"/>
  <c r="AQ176" i="1"/>
  <c r="AQ154" i="1"/>
  <c r="AQ138" i="1"/>
  <c r="AQ118" i="1"/>
  <c r="AQ94" i="1"/>
  <c r="AQ78" i="1"/>
  <c r="AQ62" i="1"/>
  <c r="AQ38" i="1"/>
  <c r="AQ511" i="1"/>
  <c r="AQ455" i="1"/>
  <c r="AQ148" i="1"/>
  <c r="AQ124" i="1"/>
  <c r="AQ92" i="1"/>
  <c r="AQ72" i="1"/>
  <c r="AQ44" i="1"/>
  <c r="AQ20" i="1"/>
  <c r="AQ465" i="1"/>
  <c r="AQ373" i="1"/>
  <c r="AQ297" i="1"/>
  <c r="AQ235" i="1"/>
  <c r="AQ195" i="1"/>
  <c r="AQ143" i="1"/>
  <c r="AQ99" i="1"/>
  <c r="AQ47" i="1"/>
  <c r="AQ41" i="1"/>
  <c r="AQ359" i="1"/>
  <c r="AQ311" i="1"/>
  <c r="AQ225" i="1"/>
  <c r="AQ177" i="1"/>
  <c r="AQ137" i="1"/>
  <c r="AQ105" i="1"/>
  <c r="AQ69" i="1"/>
  <c r="AQ265" i="1"/>
  <c r="AQ474" i="1"/>
  <c r="AQ394" i="1"/>
  <c r="AQ344" i="1"/>
  <c r="AQ294" i="1"/>
  <c r="AQ212" i="1"/>
  <c r="AQ134" i="1"/>
  <c r="AQ80" i="1"/>
  <c r="AQ22" i="1"/>
  <c r="AQ476" i="1"/>
  <c r="AQ402" i="1"/>
  <c r="AQ352" i="1"/>
  <c r="AQ298" i="1"/>
  <c r="AQ218" i="1"/>
  <c r="AQ140" i="1"/>
  <c r="AQ106" i="1"/>
  <c r="AQ36" i="1"/>
  <c r="AQ495" i="1"/>
  <c r="AQ475" i="1"/>
  <c r="AQ449" i="1"/>
  <c r="AQ431" i="1"/>
  <c r="AQ413" i="1"/>
  <c r="AQ389" i="1"/>
  <c r="AQ367" i="1"/>
  <c r="AQ333" i="1"/>
  <c r="AQ307" i="1"/>
  <c r="AQ285" i="1"/>
  <c r="AQ269" i="1"/>
  <c r="AQ207" i="1"/>
  <c r="AQ159" i="1"/>
  <c r="AQ71" i="1"/>
  <c r="AQ18" i="1"/>
  <c r="AQ496" i="1"/>
  <c r="AQ454" i="1"/>
  <c r="AQ408" i="1"/>
  <c r="AQ376" i="1"/>
  <c r="AQ322" i="1"/>
  <c r="AQ272" i="1"/>
  <c r="AQ236" i="1"/>
  <c r="AQ196" i="1"/>
  <c r="AQ478" i="1"/>
  <c r="AQ444" i="1"/>
  <c r="AQ388" i="1"/>
  <c r="AQ350" i="1"/>
  <c r="AQ308" i="1"/>
  <c r="AQ274" i="1"/>
  <c r="AQ232" i="1"/>
  <c r="AQ190" i="1"/>
  <c r="AQ150" i="1"/>
  <c r="AQ114" i="1"/>
  <c r="AQ74" i="1"/>
  <c r="AQ34" i="1"/>
  <c r="AQ451" i="1"/>
  <c r="AQ104" i="1"/>
  <c r="AQ56" i="1"/>
  <c r="AQ509" i="1"/>
  <c r="AQ353" i="1"/>
  <c r="AQ255" i="1"/>
  <c r="AQ219" i="1"/>
  <c r="AQ179" i="1"/>
  <c r="AQ127" i="1"/>
  <c r="AQ87" i="1"/>
  <c r="AQ31" i="1"/>
  <c r="AQ419" i="1"/>
  <c r="AQ347" i="1"/>
  <c r="AQ257" i="1"/>
  <c r="AQ209" i="1"/>
  <c r="AQ161" i="1"/>
  <c r="AQ125" i="1"/>
  <c r="AQ93" i="1"/>
  <c r="AQ53" i="1"/>
  <c r="Z5" i="1" l="1"/>
  <c r="Z6" i="1"/>
  <c r="AA5" i="1"/>
  <c r="AA6" i="1"/>
  <c r="AI6" i="1"/>
  <c r="AI5" i="1"/>
  <c r="AJ6" i="1"/>
  <c r="AJ5" i="1"/>
  <c r="AA7" i="1" l="1"/>
  <c r="Z7" i="1"/>
  <c r="Z8" i="1"/>
  <c r="AA8" i="1"/>
  <c r="AJ8" i="1"/>
  <c r="AJ7" i="1"/>
  <c r="AI8" i="1"/>
  <c r="AI7" i="1"/>
</calcChain>
</file>

<file path=xl/sharedStrings.xml><?xml version="1.0" encoding="utf-8"?>
<sst xmlns="http://schemas.openxmlformats.org/spreadsheetml/2006/main" count="86" uniqueCount="53">
  <si>
    <t>mX</t>
  </si>
  <si>
    <t>mY</t>
  </si>
  <si>
    <t>mZ</t>
  </si>
  <si>
    <t>min</t>
  </si>
  <si>
    <t>max</t>
  </si>
  <si>
    <t>avg</t>
  </si>
  <si>
    <t>Step 1: Remove the Offset</t>
  </si>
  <si>
    <t>B=[x,y]^T[x,y]</t>
  </si>
  <si>
    <t>B11</t>
  </si>
  <si>
    <t>B12</t>
  </si>
  <si>
    <t>B21</t>
  </si>
  <si>
    <t>B22</t>
  </si>
  <si>
    <t>Corrected</t>
  </si>
  <si>
    <t>X</t>
  </si>
  <si>
    <t>Y</t>
  </si>
  <si>
    <t>CHARACTERISTIC EQUATION</t>
  </si>
  <si>
    <t>C(x)</t>
  </si>
  <si>
    <t>x^2 - tr(B)x + det(B) = 0</t>
  </si>
  <si>
    <t>tr(B)</t>
  </si>
  <si>
    <t>Sum (B)</t>
  </si>
  <si>
    <t>Phases</t>
  </si>
  <si>
    <t>det(B)</t>
  </si>
  <si>
    <t>tentative</t>
  </si>
  <si>
    <t>C(x) = (x-x1)(x-x2)</t>
  </si>
  <si>
    <t>Primary Axis Magn</t>
  </si>
  <si>
    <t>Eigen Values</t>
  </si>
  <si>
    <t>Rewritten</t>
  </si>
  <si>
    <t>2ndary Axis Magn</t>
  </si>
  <si>
    <t>Final</t>
  </si>
  <si>
    <t>Scale</t>
  </si>
  <si>
    <t>Compensation Matrix</t>
  </si>
  <si>
    <t>Eigen Vectors</t>
  </si>
  <si>
    <t>Soft Iron - 2x2 matrice</t>
  </si>
  <si>
    <t>Hard Iron</t>
  </si>
  <si>
    <t>Average</t>
  </si>
  <si>
    <t>R</t>
  </si>
  <si>
    <t>max R</t>
  </si>
  <si>
    <t>Index</t>
  </si>
  <si>
    <t>y</t>
  </si>
  <si>
    <t>x</t>
  </si>
  <si>
    <t>Theta</t>
  </si>
  <si>
    <t>Step 2: Rotate the Ellipse</t>
  </si>
  <si>
    <t>2x2 Rotation Matrix</t>
  </si>
  <si>
    <t>[1x2] x [2x2]</t>
  </si>
  <si>
    <t>alpha =</t>
  </si>
  <si>
    <t>1-alpha</t>
  </si>
  <si>
    <t>Step 3: Scale the Ellipse</t>
  </si>
  <si>
    <t>Sum</t>
  </si>
  <si>
    <t>Running Total</t>
  </si>
  <si>
    <t>Count</t>
  </si>
  <si>
    <t>Offset Removed</t>
  </si>
  <si>
    <t>x-avg</t>
  </si>
  <si>
    <t>y-avg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</si>
</sst>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0.00000"/>
    <numFmt numFmtId="166" formatCode="0.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65" fontId="0" fillId="0" borderId="0" xfId="0" applyNumberFormat="1"/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33" borderId="15" xfId="0" applyFont="1" applyFill="1" applyBorder="1"/>
    <xf numFmtId="0" fontId="0" fillId="33" borderId="22" xfId="0" applyFont="1" applyFill="1" applyBorder="1"/>
    <xf numFmtId="0" fontId="0" fillId="33" borderId="23" xfId="0" applyFont="1" applyFill="1" applyBorder="1"/>
    <xf numFmtId="0" fontId="16" fillId="33" borderId="0" xfId="0" applyFont="1" applyFill="1"/>
    <xf numFmtId="0" fontId="0" fillId="33" borderId="0" xfId="0" applyFont="1" applyFill="1"/>
    <xf numFmtId="0" fontId="0" fillId="34" borderId="16" xfId="0" applyFill="1" applyBorder="1" applyAlignment="1">
      <alignment horizontal="center"/>
    </xf>
    <xf numFmtId="0" fontId="0" fillId="34" borderId="0" xfId="0" applyFill="1"/>
    <xf numFmtId="166" fontId="1" fillId="34" borderId="0" xfId="42" applyNumberFormat="1" applyFont="1" applyFill="1" applyAlignment="1">
      <alignment horizontal="center"/>
    </xf>
    <xf numFmtId="0" fontId="0" fillId="34" borderId="16" xfId="0" applyFill="1" applyBorder="1"/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/>
    </xf>
    <xf numFmtId="167" fontId="0" fillId="34" borderId="0" xfId="0" applyNumberFormat="1" applyFill="1" applyAlignment="1">
      <alignment horizontal="left"/>
    </xf>
    <xf numFmtId="0" fontId="0" fillId="34" borderId="10" xfId="0" applyFill="1" applyBorder="1"/>
    <xf numFmtId="0" fontId="0" fillId="34" borderId="0" xfId="0" applyFill="1" applyBorder="1" applyAlignment="1">
      <alignment horizontal="center"/>
    </xf>
    <xf numFmtId="0" fontId="0" fillId="34" borderId="31" xfId="0" applyFill="1" applyBorder="1" applyAlignment="1">
      <alignment horizontal="center"/>
    </xf>
    <xf numFmtId="2" fontId="0" fillId="34" borderId="30" xfId="0" applyNumberFormat="1" applyFill="1" applyBorder="1" applyAlignment="1">
      <alignment horizontal="center"/>
    </xf>
    <xf numFmtId="2" fontId="0" fillId="34" borderId="32" xfId="0" applyNumberForma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166" fontId="0" fillId="34" borderId="14" xfId="0" applyNumberFormat="1" applyFill="1" applyBorder="1" applyAlignment="1">
      <alignment horizontal="center"/>
    </xf>
    <xf numFmtId="166" fontId="0" fillId="35" borderId="31" xfId="0" applyNumberFormat="1" applyFill="1" applyBorder="1" applyAlignment="1">
      <alignment horizontal="center"/>
    </xf>
    <xf numFmtId="166" fontId="0" fillId="35" borderId="32" xfId="0" applyNumberForma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5" borderId="15" xfId="0" applyFill="1" applyBorder="1" applyAlignment="1">
      <alignment horizontal="right"/>
    </xf>
    <xf numFmtId="166" fontId="0" fillId="35" borderId="17" xfId="0" applyNumberFormat="1" applyFill="1" applyBorder="1" applyAlignment="1">
      <alignment horizontal="center"/>
    </xf>
    <xf numFmtId="0" fontId="0" fillId="34" borderId="31" xfId="0" applyFill="1" applyBorder="1" applyAlignment="1">
      <alignment horizontal="right"/>
    </xf>
    <xf numFmtId="166" fontId="0" fillId="34" borderId="11" xfId="0" applyNumberFormat="1" applyFill="1" applyBorder="1" applyAlignment="1">
      <alignment horizontal="center"/>
    </xf>
    <xf numFmtId="166" fontId="0" fillId="34" borderId="12" xfId="0" applyNumberFormat="1" applyFill="1" applyBorder="1" applyAlignment="1">
      <alignment horizontal="center"/>
    </xf>
    <xf numFmtId="0" fontId="0" fillId="34" borderId="30" xfId="0" applyFill="1" applyBorder="1" applyAlignment="1">
      <alignment horizontal="right"/>
    </xf>
    <xf numFmtId="166" fontId="0" fillId="34" borderId="13" xfId="0" applyNumberFormat="1" applyFill="1" applyBorder="1" applyAlignment="1">
      <alignment horizontal="center"/>
    </xf>
    <xf numFmtId="0" fontId="0" fillId="36" borderId="35" xfId="0" applyFill="1" applyBorder="1" applyAlignment="1">
      <alignment horizontal="center"/>
    </xf>
    <xf numFmtId="166" fontId="0" fillId="34" borderId="0" xfId="0" applyNumberFormat="1" applyFill="1" applyAlignment="1">
      <alignment horizontal="center"/>
    </xf>
    <xf numFmtId="0" fontId="0" fillId="34" borderId="14" xfId="0" applyNumberFormat="1" applyFill="1" applyBorder="1" applyAlignment="1">
      <alignment horizontal="center"/>
    </xf>
    <xf numFmtId="166" fontId="0" fillId="36" borderId="37" xfId="0" applyNumberFormat="1" applyFill="1" applyBorder="1" applyAlignment="1">
      <alignment horizontal="center"/>
    </xf>
    <xf numFmtId="0" fontId="0" fillId="34" borderId="32" xfId="0" applyFill="1" applyBorder="1" applyAlignment="1">
      <alignment horizontal="right"/>
    </xf>
    <xf numFmtId="166" fontId="0" fillId="34" borderId="15" xfId="0" applyNumberFormat="1" applyFill="1" applyBorder="1" applyAlignment="1">
      <alignment horizontal="center"/>
    </xf>
    <xf numFmtId="166" fontId="0" fillId="34" borderId="17" xfId="0" applyNumberFormat="1" applyFill="1" applyBorder="1" applyAlignment="1">
      <alignment horizontal="center"/>
    </xf>
    <xf numFmtId="0" fontId="0" fillId="34" borderId="17" xfId="0" applyNumberFormat="1" applyFill="1" applyBorder="1" applyAlignment="1">
      <alignment horizontal="center"/>
    </xf>
    <xf numFmtId="166" fontId="0" fillId="36" borderId="40" xfId="0" applyNumberFormat="1" applyFill="1" applyBorder="1" applyAlignment="1">
      <alignment horizontal="center"/>
    </xf>
    <xf numFmtId="0" fontId="0" fillId="34" borderId="0" xfId="0" applyFill="1" applyBorder="1" applyAlignment="1">
      <alignment horizontal="right"/>
    </xf>
    <xf numFmtId="0" fontId="0" fillId="0" borderId="0" xfId="0" applyFill="1" applyBorder="1"/>
    <xf numFmtId="0" fontId="0" fillId="34" borderId="0" xfId="0" applyFill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6" borderId="33" xfId="0" applyFill="1" applyBorder="1" applyAlignment="1">
      <alignment horizontal="center"/>
    </xf>
    <xf numFmtId="0" fontId="0" fillId="36" borderId="34" xfId="0" applyFill="1" applyBorder="1" applyAlignment="1">
      <alignment horizontal="center"/>
    </xf>
    <xf numFmtId="0" fontId="0" fillId="33" borderId="13" xfId="0" applyFont="1" applyFill="1" applyBorder="1"/>
    <xf numFmtId="0" fontId="0" fillId="33" borderId="41" xfId="0" applyFont="1" applyFill="1" applyBorder="1"/>
    <xf numFmtId="0" fontId="0" fillId="33" borderId="42" xfId="0" applyFont="1" applyFill="1" applyBorder="1"/>
    <xf numFmtId="0" fontId="0" fillId="33" borderId="43" xfId="0" applyFill="1" applyBorder="1"/>
    <xf numFmtId="0" fontId="0" fillId="33" borderId="44" xfId="0" applyFill="1" applyBorder="1"/>
    <xf numFmtId="0" fontId="0" fillId="33" borderId="45" xfId="0" applyFill="1" applyBorder="1"/>
    <xf numFmtId="166" fontId="0" fillId="0" borderId="0" xfId="0" applyNumberFormat="1"/>
    <xf numFmtId="0" fontId="0" fillId="0" borderId="46" xfId="0" applyBorder="1"/>
    <xf numFmtId="166" fontId="0" fillId="0" borderId="25" xfId="0" applyNumberFormat="1" applyBorder="1"/>
    <xf numFmtId="166" fontId="0" fillId="0" borderId="26" xfId="0" applyNumberFormat="1" applyBorder="1"/>
    <xf numFmtId="0" fontId="0" fillId="0" borderId="47" xfId="0" applyBorder="1"/>
    <xf numFmtId="166" fontId="0" fillId="0" borderId="28" xfId="0" applyNumberFormat="1" applyBorder="1"/>
    <xf numFmtId="166" fontId="0" fillId="0" borderId="29" xfId="0" applyNumberFormat="1" applyBorder="1"/>
    <xf numFmtId="0" fontId="0" fillId="33" borderId="47" xfId="0" applyFont="1" applyFill="1" applyBorder="1"/>
    <xf numFmtId="166" fontId="0" fillId="0" borderId="44" xfId="0" applyNumberFormat="1" applyBorder="1"/>
    <xf numFmtId="166" fontId="0" fillId="0" borderId="45" xfId="0" applyNumberFormat="1" applyBorder="1"/>
    <xf numFmtId="0" fontId="0" fillId="0" borderId="48" xfId="0" applyBorder="1"/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166" fontId="0" fillId="34" borderId="0" xfId="0" applyNumberFormat="1" applyFill="1"/>
    <xf numFmtId="167" fontId="0" fillId="34" borderId="30" xfId="0" applyNumberFormat="1" applyFill="1" applyBorder="1" applyAlignment="1">
      <alignment horizontal="center"/>
    </xf>
    <xf numFmtId="167" fontId="0" fillId="34" borderId="13" xfId="0" applyNumberFormat="1" applyFill="1" applyBorder="1" applyAlignment="1">
      <alignment horizontal="center"/>
    </xf>
    <xf numFmtId="167" fontId="0" fillId="34" borderId="14" xfId="0" applyNumberFormat="1" applyFill="1" applyBorder="1" applyAlignment="1">
      <alignment horizontal="center"/>
    </xf>
    <xf numFmtId="167" fontId="0" fillId="34" borderId="32" xfId="0" applyNumberFormat="1" applyFill="1" applyBorder="1" applyAlignment="1">
      <alignment horizontal="center"/>
    </xf>
    <xf numFmtId="167" fontId="0" fillId="34" borderId="15" xfId="0" applyNumberFormat="1" applyFill="1" applyBorder="1" applyAlignment="1">
      <alignment horizontal="center"/>
    </xf>
    <xf numFmtId="167" fontId="0" fillId="34" borderId="17" xfId="0" applyNumberFormat="1" applyFill="1" applyBorder="1" applyAlignment="1">
      <alignment horizontal="center"/>
    </xf>
    <xf numFmtId="167" fontId="0" fillId="34" borderId="0" xfId="0" applyNumberFormat="1" applyFill="1" applyBorder="1" applyAlignment="1">
      <alignment horizontal="left"/>
    </xf>
    <xf numFmtId="167" fontId="0" fillId="34" borderId="0" xfId="0" applyNumberFormat="1" applyFill="1"/>
    <xf numFmtId="167" fontId="0" fillId="34" borderId="31" xfId="0" applyNumberFormat="1" applyFill="1" applyBorder="1" applyAlignment="1">
      <alignment horizontal="center"/>
    </xf>
    <xf numFmtId="167" fontId="0" fillId="34" borderId="11" xfId="0" applyNumberFormat="1" applyFill="1" applyBorder="1" applyAlignment="1">
      <alignment horizontal="center"/>
    </xf>
    <xf numFmtId="167" fontId="0" fillId="34" borderId="12" xfId="0" applyNumberFormat="1" applyFill="1" applyBorder="1" applyAlignment="1">
      <alignment horizontal="center"/>
    </xf>
    <xf numFmtId="166" fontId="0" fillId="36" borderId="36" xfId="0" applyNumberFormat="1" applyFill="1" applyBorder="1" applyAlignment="1">
      <alignment horizontal="center"/>
    </xf>
    <xf numFmtId="166" fontId="0" fillId="36" borderId="14" xfId="0" applyNumberFormat="1" applyFill="1" applyBorder="1" applyAlignment="1">
      <alignment horizontal="center"/>
    </xf>
    <xf numFmtId="166" fontId="0" fillId="36" borderId="38" xfId="0" applyNumberFormat="1" applyFill="1" applyBorder="1" applyAlignment="1">
      <alignment horizontal="center"/>
    </xf>
    <xf numFmtId="166" fontId="0" fillId="36" borderId="39" xfId="0" applyNumberFormat="1" applyFill="1" applyBorder="1" applyAlignment="1">
      <alignment horizontal="center"/>
    </xf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 Magnetic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/>
            </c:spPr>
          </c:marker>
          <c:xVal>
            <c:numRef>
              <c:f>CompassCalibrationData_03!$A$16:$A$512</c:f>
              <c:numCache>
                <c:formatCode>General</c:formatCode>
                <c:ptCount val="497"/>
                <c:pt idx="0">
                  <c:v>-7.94677734375E-2</c:v>
                </c:pt>
                <c:pt idx="1">
                  <c:v>-7.9443359374999994E-2</c:v>
                </c:pt>
                <c:pt idx="2">
                  <c:v>-7.8981933593749998E-2</c:v>
                </c:pt>
                <c:pt idx="3">
                  <c:v>-7.8981689453125004E-2</c:v>
                </c:pt>
                <c:pt idx="4">
                  <c:v>-7.8712915039062512E-2</c:v>
                </c:pt>
                <c:pt idx="5">
                  <c:v>-7.9032541503906262E-2</c:v>
                </c:pt>
                <c:pt idx="6">
                  <c:v>-7.9027236572265638E-2</c:v>
                </c:pt>
                <c:pt idx="7">
                  <c:v>-7.733789182128907E-2</c:v>
                </c:pt>
                <c:pt idx="8">
                  <c:v>-7.6305762795410167E-2</c:v>
                </c:pt>
                <c:pt idx="9">
                  <c:v>-7.5401260734619155E-2</c:v>
                </c:pt>
                <c:pt idx="10">
                  <c:v>-7.4782521379907249E-2</c:v>
                </c:pt>
                <c:pt idx="11">
                  <c:v>-7.4567452835666528E-2</c:v>
                </c:pt>
                <c:pt idx="12">
                  <c:v>-7.3006703645849866E-2</c:v>
                </c:pt>
                <c:pt idx="13">
                  <c:v>-7.0820779375014881E-2</c:v>
                </c:pt>
                <c:pt idx="14">
                  <c:v>-6.9244072531263398E-2</c:v>
                </c:pt>
                <c:pt idx="15">
                  <c:v>-6.8069176996887054E-2</c:v>
                </c:pt>
                <c:pt idx="16">
                  <c:v>-6.6474661640948354E-2</c:v>
                </c:pt>
                <c:pt idx="17">
                  <c:v>-6.5137254070603529E-2</c:v>
                </c:pt>
                <c:pt idx="18">
                  <c:v>-6.173632163229318E-2</c:v>
                </c:pt>
                <c:pt idx="19">
                  <c:v>-5.9310248062813861E-2</c:v>
                </c:pt>
                <c:pt idx="20">
                  <c:v>-5.7981274037782478E-2</c:v>
                </c:pt>
                <c:pt idx="21">
                  <c:v>-5.6418986477754229E-2</c:v>
                </c:pt>
                <c:pt idx="22">
                  <c:v>-5.4524646423728805E-2</c:v>
                </c:pt>
                <c:pt idx="23">
                  <c:v>-5.3308021625105922E-2</c:v>
                </c:pt>
                <c:pt idx="24">
                  <c:v>-5.013786399384533E-2</c:v>
                </c:pt>
                <c:pt idx="25">
                  <c:v>-4.7064995563210796E-2</c:v>
                </c:pt>
                <c:pt idx="26">
                  <c:v>-4.4299413975639718E-2</c:v>
                </c:pt>
                <c:pt idx="27">
                  <c:v>-4.2103359296825751E-2</c:v>
                </c:pt>
                <c:pt idx="28">
                  <c:v>-4.0322222585893172E-2</c:v>
                </c:pt>
                <c:pt idx="29">
                  <c:v>-3.6888144858553851E-2</c:v>
                </c:pt>
                <c:pt idx="30">
                  <c:v>-3.3284779591448467E-2</c:v>
                </c:pt>
                <c:pt idx="31">
                  <c:v>-3.0530032101053619E-2</c:v>
                </c:pt>
                <c:pt idx="32">
                  <c:v>-2.7367165609698256E-2</c:v>
                </c:pt>
                <c:pt idx="33">
                  <c:v>-2.4789140454978431E-2</c:v>
                </c:pt>
                <c:pt idx="34">
                  <c:v>-2.2493331878230587E-2</c:v>
                </c:pt>
                <c:pt idx="35">
                  <c:v>-2.0012065096657528E-2</c:v>
                </c:pt>
                <c:pt idx="36">
                  <c:v>-1.6948846868241777E-2</c:v>
                </c:pt>
                <c:pt idx="37">
                  <c:v>-1.4533747337667598E-2</c:v>
                </c:pt>
                <c:pt idx="38">
                  <c:v>-1.184746244765084E-2</c:v>
                </c:pt>
                <c:pt idx="39">
                  <c:v>-9.2344935466357556E-3</c:v>
                </c:pt>
                <c:pt idx="40">
                  <c:v>-6.6142668482221797E-3</c:v>
                </c:pt>
                <c:pt idx="41">
                  <c:v>-3.4748128196499619E-3</c:v>
                </c:pt>
                <c:pt idx="42">
                  <c:v>-9.9110106893496568E-4</c:v>
                </c:pt>
                <c:pt idx="43">
                  <c:v>2.0010754442085312E-3</c:v>
                </c:pt>
                <c:pt idx="44">
                  <c:v>3.839542118537678E-3</c:v>
                </c:pt>
                <c:pt idx="45">
                  <c:v>6.9345918129339098E-3</c:v>
                </c:pt>
                <c:pt idx="46">
                  <c:v>8.67033185039052E-3</c:v>
                </c:pt>
                <c:pt idx="47">
                  <c:v>1.1428786946601469E-2</c:v>
                </c:pt>
                <c:pt idx="48">
                  <c:v>1.3984638720691321E-2</c:v>
                </c:pt>
                <c:pt idx="49">
                  <c:v>1.591869437987219E-2</c:v>
                </c:pt>
                <c:pt idx="50">
                  <c:v>1.8025555410634973E-2</c:v>
                </c:pt>
                <c:pt idx="51">
                  <c:v>2.0532081900821477E-2</c:v>
                </c:pt>
                <c:pt idx="52">
                  <c:v>2.2372916679489329E-2</c:v>
                </c:pt>
                <c:pt idx="53">
                  <c:v>2.5323613292790398E-2</c:v>
                </c:pt>
                <c:pt idx="54">
                  <c:v>2.7759513682261358E-2</c:v>
                </c:pt>
                <c:pt idx="55">
                  <c:v>2.9756511532785222E-2</c:v>
                </c:pt>
                <c:pt idx="56">
                  <c:v>3.1773536160756705E-2</c:v>
                </c:pt>
                <c:pt idx="57">
                  <c:v>3.4003897388431036E-2</c:v>
                </c:pt>
                <c:pt idx="58">
                  <c:v>3.7427238118337938E-2</c:v>
                </c:pt>
                <c:pt idx="59">
                  <c:v>4.0093205712754147E-2</c:v>
                </c:pt>
                <c:pt idx="60">
                  <c:v>4.3029685922728739E-2</c:v>
                </c:pt>
                <c:pt idx="61">
                  <c:v>4.5550447799205862E-2</c:v>
                </c:pt>
                <c:pt idx="62">
                  <c:v>4.7721477238035277E-2</c:v>
                </c:pt>
                <c:pt idx="63">
                  <c:v>4.9626575607981747E-2</c:v>
                </c:pt>
                <c:pt idx="64">
                  <c:v>5.2928078203433572E-2</c:v>
                </c:pt>
                <c:pt idx="65">
                  <c:v>5.5484391476840214E-2</c:v>
                </c:pt>
                <c:pt idx="66">
                  <c:v>5.8102456235406191E-2</c:v>
                </c:pt>
                <c:pt idx="67">
                  <c:v>6.0214573893115575E-2</c:v>
                </c:pt>
                <c:pt idx="68">
                  <c:v>6.228637822255402E-2</c:v>
                </c:pt>
                <c:pt idx="69">
                  <c:v>6.5542603681548628E-2</c:v>
                </c:pt>
                <c:pt idx="70">
                  <c:v>6.8253480032143765E-2</c:v>
                </c:pt>
                <c:pt idx="71">
                  <c:v>7.0424714060179389E-2</c:v>
                </c:pt>
                <c:pt idx="72">
                  <c:v>7.2818277810411447E-2</c:v>
                </c:pt>
                <c:pt idx="73">
                  <c:v>7.5289867998120305E-2</c:v>
                </c:pt>
                <c:pt idx="74">
                  <c:v>7.7489885104558287E-2</c:v>
                </c:pt>
                <c:pt idx="75">
                  <c:v>8.1178884875352464E-2</c:v>
                </c:pt>
                <c:pt idx="76">
                  <c:v>8.3693320606567229E-2</c:v>
                </c:pt>
                <c:pt idx="77">
                  <c:v>8.5712172139660509E-2</c:v>
                </c:pt>
                <c:pt idx="78">
                  <c:v>8.7700036956944463E-2</c:v>
                </c:pt>
                <c:pt idx="79">
                  <c:v>9.0026224667500016E-2</c:v>
                </c:pt>
                <c:pt idx="80">
                  <c:v>9.185123891950002E-2</c:v>
                </c:pt>
                <c:pt idx="81">
                  <c:v>9.3786720496300019E-2</c:v>
                </c:pt>
                <c:pt idx="82">
                  <c:v>9.5968107040420025E-2</c:v>
                </c:pt>
                <c:pt idx="83">
                  <c:v>9.8175495555128028E-2</c:v>
                </c:pt>
                <c:pt idx="84">
                  <c:v>0.10043069990586523</c:v>
                </c:pt>
                <c:pt idx="85">
                  <c:v>0.10329046194652872</c:v>
                </c:pt>
                <c:pt idx="86">
                  <c:v>0.10581541965812585</c:v>
                </c:pt>
                <c:pt idx="87">
                  <c:v>0.10823436597356327</c:v>
                </c:pt>
                <c:pt idx="88">
                  <c:v>0.10999637859495695</c:v>
                </c:pt>
                <c:pt idx="89">
                  <c:v>0.11207047120421126</c:v>
                </c:pt>
                <c:pt idx="90">
                  <c:v>0.11427895142754013</c:v>
                </c:pt>
                <c:pt idx="91">
                  <c:v>0.11646189612853612</c:v>
                </c:pt>
                <c:pt idx="92">
                  <c:v>0.11857303073443251</c:v>
                </c:pt>
                <c:pt idx="93">
                  <c:v>0.11996035656723926</c:v>
                </c:pt>
                <c:pt idx="94">
                  <c:v>0.12091598106676534</c:v>
                </c:pt>
                <c:pt idx="95">
                  <c:v>0.1223375665538388</c:v>
                </c:pt>
                <c:pt idx="96">
                  <c:v>0.12390996224220492</c:v>
                </c:pt>
                <c:pt idx="97">
                  <c:v>0.12559367304923444</c:v>
                </c:pt>
                <c:pt idx="98">
                  <c:v>0.12623010652556099</c:v>
                </c:pt>
                <c:pt idx="99">
                  <c:v>0.1279259435292549</c:v>
                </c:pt>
                <c:pt idx="100">
                  <c:v>0.12984282183257942</c:v>
                </c:pt>
                <c:pt idx="101">
                  <c:v>0.13154359824307149</c:v>
                </c:pt>
                <c:pt idx="102">
                  <c:v>0.13285457045001436</c:v>
                </c:pt>
                <c:pt idx="103">
                  <c:v>0.13430300012376292</c:v>
                </c:pt>
                <c:pt idx="104">
                  <c:v>0.13611928214263663</c:v>
                </c:pt>
                <c:pt idx="105">
                  <c:v>0.13792483439712297</c:v>
                </c:pt>
                <c:pt idx="106">
                  <c:v>0.13935451892616069</c:v>
                </c:pt>
                <c:pt idx="107">
                  <c:v>0.14134924281479463</c:v>
                </c:pt>
                <c:pt idx="108">
                  <c:v>0.14272945525206515</c:v>
                </c:pt>
                <c:pt idx="109">
                  <c:v>0.14387399019560865</c:v>
                </c:pt>
                <c:pt idx="110">
                  <c:v>0.1452946966447978</c:v>
                </c:pt>
                <c:pt idx="111">
                  <c:v>0.14630477776156803</c:v>
                </c:pt>
                <c:pt idx="112">
                  <c:v>0.14748240545416122</c:v>
                </c:pt>
                <c:pt idx="113">
                  <c:v>0.14912820787749509</c:v>
                </c:pt>
                <c:pt idx="114">
                  <c:v>0.15075591443349559</c:v>
                </c:pt>
                <c:pt idx="115">
                  <c:v>0.15190346752139605</c:v>
                </c:pt>
                <c:pt idx="116">
                  <c:v>0.15266771061300646</c:v>
                </c:pt>
                <c:pt idx="117">
                  <c:v>0.15396588095795583</c:v>
                </c:pt>
                <c:pt idx="118">
                  <c:v>0.15510982020591024</c:v>
                </c:pt>
                <c:pt idx="119">
                  <c:v>0.15621260771656922</c:v>
                </c:pt>
                <c:pt idx="120">
                  <c:v>0.15708304616366228</c:v>
                </c:pt>
                <c:pt idx="121">
                  <c:v>0.15815940951604607</c:v>
                </c:pt>
                <c:pt idx="122">
                  <c:v>0.15876192559569147</c:v>
                </c:pt>
                <c:pt idx="123">
                  <c:v>0.15979247131737231</c:v>
                </c:pt>
                <c:pt idx="124">
                  <c:v>0.16069554840438507</c:v>
                </c:pt>
                <c:pt idx="125">
                  <c:v>0.16160597403269655</c:v>
                </c:pt>
                <c:pt idx="126">
                  <c:v>0.16247418522317691</c:v>
                </c:pt>
                <c:pt idx="127">
                  <c:v>0.16232784091960925</c:v>
                </c:pt>
                <c:pt idx="128">
                  <c:v>0.16175667792139833</c:v>
                </c:pt>
                <c:pt idx="129">
                  <c:v>0.1620971234105085</c:v>
                </c:pt>
                <c:pt idx="130">
                  <c:v>0.16145137591320766</c:v>
                </c:pt>
                <c:pt idx="131">
                  <c:v>0.16145614066563688</c:v>
                </c:pt>
                <c:pt idx="132">
                  <c:v>0.1617289836303232</c:v>
                </c:pt>
                <c:pt idx="133">
                  <c:v>0.16119329229854087</c:v>
                </c:pt>
                <c:pt idx="134">
                  <c:v>0.16073558416243677</c:v>
                </c:pt>
                <c:pt idx="135">
                  <c:v>0.16025040465244311</c:v>
                </c:pt>
                <c:pt idx="136">
                  <c:v>0.16044850871844882</c:v>
                </c:pt>
                <c:pt idx="137">
                  <c:v>0.16016293519035393</c:v>
                </c:pt>
                <c:pt idx="138">
                  <c:v>0.15961295026506855</c:v>
                </c:pt>
                <c:pt idx="139">
                  <c:v>0.15906913570731171</c:v>
                </c:pt>
                <c:pt idx="140">
                  <c:v>0.15919005416783052</c:v>
                </c:pt>
                <c:pt idx="141">
                  <c:v>0.1588838417197975</c:v>
                </c:pt>
                <c:pt idx="142">
                  <c:v>0.15907211770406776</c:v>
                </c:pt>
                <c:pt idx="143">
                  <c:v>0.159119495777411</c:v>
                </c:pt>
                <c:pt idx="144">
                  <c:v>0.15862502666841991</c:v>
                </c:pt>
                <c:pt idx="145">
                  <c:v>0.15786262165782791</c:v>
                </c:pt>
                <c:pt idx="146">
                  <c:v>0.15749383996079511</c:v>
                </c:pt>
                <c:pt idx="147">
                  <c:v>0.1559412333084656</c:v>
                </c:pt>
                <c:pt idx="148">
                  <c:v>0.15451947325886903</c:v>
                </c:pt>
                <c:pt idx="149">
                  <c:v>0.15231215483923213</c:v>
                </c:pt>
                <c:pt idx="150">
                  <c:v>0.15103357607405893</c:v>
                </c:pt>
                <c:pt idx="151">
                  <c:v>0.14880863643540304</c:v>
                </c:pt>
                <c:pt idx="152">
                  <c:v>0.14612259701061275</c:v>
                </c:pt>
                <c:pt idx="153">
                  <c:v>0.14402254434080147</c:v>
                </c:pt>
                <c:pt idx="154">
                  <c:v>0.14120476256297135</c:v>
                </c:pt>
                <c:pt idx="155">
                  <c:v>0.13840020427542421</c:v>
                </c:pt>
                <c:pt idx="156">
                  <c:v>0.13529016431663179</c:v>
                </c:pt>
                <c:pt idx="157">
                  <c:v>0.13236905804121862</c:v>
                </c:pt>
                <c:pt idx="158">
                  <c:v>0.12956916395584678</c:v>
                </c:pt>
                <c:pt idx="159">
                  <c:v>0.12629242334151211</c:v>
                </c:pt>
                <c:pt idx="160">
                  <c:v>0.12331894272611091</c:v>
                </c:pt>
                <c:pt idx="161">
                  <c:v>0.11993480235974982</c:v>
                </c:pt>
                <c:pt idx="162">
                  <c:v>0.11698673228002485</c:v>
                </c:pt>
                <c:pt idx="163">
                  <c:v>0.11357663327077236</c:v>
                </c:pt>
                <c:pt idx="164">
                  <c:v>0.10936008322494513</c:v>
                </c:pt>
                <c:pt idx="165">
                  <c:v>0.10595581318370062</c:v>
                </c:pt>
                <c:pt idx="166">
                  <c:v>0.10323376702158056</c:v>
                </c:pt>
                <c:pt idx="167">
                  <c:v>0.10049095672567251</c:v>
                </c:pt>
                <c:pt idx="168">
                  <c:v>9.7412075896855271E-2</c:v>
                </c:pt>
                <c:pt idx="169">
                  <c:v>9.3395965963419744E-2</c:v>
                </c:pt>
                <c:pt idx="170">
                  <c:v>9.0318576398327771E-2</c:v>
                </c:pt>
                <c:pt idx="171">
                  <c:v>8.7060644539744991E-2</c:v>
                </c:pt>
                <c:pt idx="172">
                  <c:v>8.3591396492020492E-2</c:v>
                </c:pt>
                <c:pt idx="173">
                  <c:v>8.0249346686568454E-2</c:v>
                </c:pt>
                <c:pt idx="174">
                  <c:v>7.6167283111661599E-2</c:v>
                </c:pt>
                <c:pt idx="175">
                  <c:v>7.295729308174545E-2</c:v>
                </c:pt>
                <c:pt idx="176">
                  <c:v>6.8872012992320902E-2</c:v>
                </c:pt>
                <c:pt idx="177">
                  <c:v>6.4877878099338815E-2</c:v>
                </c:pt>
                <c:pt idx="178">
                  <c:v>6.0819289508154933E-2</c:v>
                </c:pt>
                <c:pt idx="179">
                  <c:v>5.6971247276089446E-2</c:v>
                </c:pt>
                <c:pt idx="180">
                  <c:v>5.3263868642230504E-2</c:v>
                </c:pt>
                <c:pt idx="181">
                  <c:v>4.8389141934257453E-2</c:v>
                </c:pt>
                <c:pt idx="182">
                  <c:v>4.4099544147081705E-2</c:v>
                </c:pt>
                <c:pt idx="183">
                  <c:v>4.0336562388623536E-2</c:v>
                </c:pt>
                <c:pt idx="184">
                  <c:v>3.7902027243511188E-2</c:v>
                </c:pt>
                <c:pt idx="185">
                  <c:v>3.5491219050410069E-2</c:v>
                </c:pt>
                <c:pt idx="186">
                  <c:v>3.3126179176619065E-2</c:v>
                </c:pt>
                <c:pt idx="187">
                  <c:v>2.9947838602707159E-2</c:v>
                </c:pt>
                <c:pt idx="188">
                  <c:v>2.6061941461186441E-2</c:v>
                </c:pt>
                <c:pt idx="189">
                  <c:v>2.1588071533817796E-2</c:v>
                </c:pt>
                <c:pt idx="190">
                  <c:v>1.7122135474186017E-2</c:v>
                </c:pt>
                <c:pt idx="191">
                  <c:v>1.3224863333017416E-2</c:v>
                </c:pt>
                <c:pt idx="192">
                  <c:v>8.1304043434656734E-3</c:v>
                </c:pt>
                <c:pt idx="193">
                  <c:v>3.4965631278691058E-3</c:v>
                </c:pt>
                <c:pt idx="194">
                  <c:v>-1.4551439661678049E-3</c:v>
                </c:pt>
                <c:pt idx="195">
                  <c:v>-6.3999616008010244E-3</c:v>
                </c:pt>
                <c:pt idx="196">
                  <c:v>-1.1900102159470922E-2</c:v>
                </c:pt>
                <c:pt idx="197">
                  <c:v>-1.7216439599773831E-2</c:v>
                </c:pt>
                <c:pt idx="198">
                  <c:v>-2.2269697983546451E-2</c:v>
                </c:pt>
                <c:pt idx="199">
                  <c:v>-2.7501224278941805E-2</c:v>
                </c:pt>
                <c:pt idx="200">
                  <c:v>-3.2575808882297629E-2</c:v>
                </c:pt>
                <c:pt idx="201">
                  <c:v>-3.6556997525317866E-2</c:v>
                </c:pt>
                <c:pt idx="202">
                  <c:v>-4.067717667903608E-2</c:v>
                </c:pt>
                <c:pt idx="203">
                  <c:v>-4.4922447292382477E-2</c:v>
                </c:pt>
                <c:pt idx="204">
                  <c:v>-4.9768581469394231E-2</c:v>
                </c:pt>
                <c:pt idx="205">
                  <c:v>-5.4838110041204813E-2</c:v>
                </c:pt>
                <c:pt idx="206">
                  <c:v>-6.0426076380834332E-2</c:v>
                </c:pt>
                <c:pt idx="207">
                  <c:v>-6.5626144524000896E-2</c:v>
                </c:pt>
                <c:pt idx="208">
                  <c:v>-6.9769096477850803E-2</c:v>
                </c:pt>
                <c:pt idx="209">
                  <c:v>-7.4449901673815724E-2</c:v>
                </c:pt>
                <c:pt idx="210">
                  <c:v>-7.9688016975184156E-2</c:v>
                </c:pt>
                <c:pt idx="211">
                  <c:v>-8.4792945746415743E-2</c:v>
                </c:pt>
                <c:pt idx="212">
                  <c:v>-8.982683476552418E-2</c:v>
                </c:pt>
                <c:pt idx="213">
                  <c:v>-9.4870030195221763E-2</c:v>
                </c:pt>
                <c:pt idx="214">
                  <c:v>-0.10001925764444959</c:v>
                </c:pt>
                <c:pt idx="215">
                  <c:v>-0.10455590609875463</c:v>
                </c:pt>
                <c:pt idx="216">
                  <c:v>-0.10956662408262918</c:v>
                </c:pt>
                <c:pt idx="217">
                  <c:v>-0.11356357495561627</c:v>
                </c:pt>
                <c:pt idx="218">
                  <c:v>-0.11752704167880464</c:v>
                </c:pt>
                <c:pt idx="219">
                  <c:v>-0.12197306797967418</c:v>
                </c:pt>
                <c:pt idx="220">
                  <c:v>-0.12448523383795676</c:v>
                </c:pt>
                <c:pt idx="221">
                  <c:v>-0.12716122217291109</c:v>
                </c:pt>
                <c:pt idx="222">
                  <c:v>-0.12996023667436998</c:v>
                </c:pt>
                <c:pt idx="223">
                  <c:v>-0.13238169347568299</c:v>
                </c:pt>
                <c:pt idx="224">
                  <c:v>-0.13531784053436469</c:v>
                </c:pt>
                <c:pt idx="225">
                  <c:v>-0.13798478694967822</c:v>
                </c:pt>
                <c:pt idx="226">
                  <c:v>-0.1411662887234604</c:v>
                </c:pt>
                <c:pt idx="227">
                  <c:v>-0.14400522625736437</c:v>
                </c:pt>
                <c:pt idx="228">
                  <c:v>-0.14768331691287792</c:v>
                </c:pt>
                <c:pt idx="229">
                  <c:v>-0.15165277819034012</c:v>
                </c:pt>
                <c:pt idx="230">
                  <c:v>-0.1544684574025561</c:v>
                </c:pt>
                <c:pt idx="231">
                  <c:v>-0.1571002249435505</c:v>
                </c:pt>
                <c:pt idx="232">
                  <c:v>-0.16010358135544545</c:v>
                </c:pt>
                <c:pt idx="233">
                  <c:v>-0.16436910212615091</c:v>
                </c:pt>
                <c:pt idx="234">
                  <c:v>-0.16769537550728583</c:v>
                </c:pt>
                <c:pt idx="235">
                  <c:v>-0.17154351373780727</c:v>
                </c:pt>
                <c:pt idx="236">
                  <c:v>-0.17534863502027656</c:v>
                </c:pt>
                <c:pt idx="237">
                  <c:v>-0.1781140644869989</c:v>
                </c:pt>
                <c:pt idx="238">
                  <c:v>-0.18062736506954902</c:v>
                </c:pt>
                <c:pt idx="239">
                  <c:v>-0.18332878871884412</c:v>
                </c:pt>
                <c:pt idx="240">
                  <c:v>-0.18622393719070973</c:v>
                </c:pt>
                <c:pt idx="241">
                  <c:v>-0.18860984425288879</c:v>
                </c:pt>
                <c:pt idx="242">
                  <c:v>-0.19070833248384991</c:v>
                </c:pt>
                <c:pt idx="243">
                  <c:v>-0.19247490157921493</c:v>
                </c:pt>
                <c:pt idx="244">
                  <c:v>-0.19428454032754344</c:v>
                </c:pt>
                <c:pt idx="245">
                  <c:v>-0.19608411363853911</c:v>
                </c:pt>
                <c:pt idx="246">
                  <c:v>-0.19780138586843521</c:v>
                </c:pt>
                <c:pt idx="247">
                  <c:v>-0.19929810275034168</c:v>
                </c:pt>
                <c:pt idx="248">
                  <c:v>-0.20069397606905753</c:v>
                </c:pt>
                <c:pt idx="249">
                  <c:v>-0.2012178401809018</c:v>
                </c:pt>
                <c:pt idx="250">
                  <c:v>-0.20271470850656165</c:v>
                </c:pt>
                <c:pt idx="251">
                  <c:v>-0.20342712437465549</c:v>
                </c:pt>
                <c:pt idx="252">
                  <c:v>-0.20448333771843993</c:v>
                </c:pt>
                <c:pt idx="253">
                  <c:v>-0.20545834379034594</c:v>
                </c:pt>
                <c:pt idx="254">
                  <c:v>-0.20645791956756135</c:v>
                </c:pt>
                <c:pt idx="255">
                  <c:v>-0.20789464714205522</c:v>
                </c:pt>
                <c:pt idx="256">
                  <c:v>-0.20884590508409973</c:v>
                </c:pt>
                <c:pt idx="257">
                  <c:v>-0.20972645129443976</c:v>
                </c:pt>
                <c:pt idx="258">
                  <c:v>-0.20968886475874579</c:v>
                </c:pt>
                <c:pt idx="259">
                  <c:v>-0.20985034937662123</c:v>
                </c:pt>
                <c:pt idx="260">
                  <c:v>-0.21011775584520909</c:v>
                </c:pt>
                <c:pt idx="261">
                  <c:v>-0.21045607791693818</c:v>
                </c:pt>
                <c:pt idx="262">
                  <c:v>-0.21015021621899438</c:v>
                </c:pt>
                <c:pt idx="263">
                  <c:v>-0.21009466725334494</c:v>
                </c:pt>
                <c:pt idx="264">
                  <c:v>-0.20958080599676046</c:v>
                </c:pt>
                <c:pt idx="265">
                  <c:v>-0.20955778399083441</c:v>
                </c:pt>
                <c:pt idx="266">
                  <c:v>-0.20992768918550098</c:v>
                </c:pt>
                <c:pt idx="267">
                  <c:v>-0.20952818198570089</c:v>
                </c:pt>
                <c:pt idx="268">
                  <c:v>-0.2090221411308808</c:v>
                </c:pt>
                <c:pt idx="269">
                  <c:v>-0.20793193873654273</c:v>
                </c:pt>
                <c:pt idx="270">
                  <c:v>-0.20663337376913846</c:v>
                </c:pt>
                <c:pt idx="271">
                  <c:v>-0.20534259498597462</c:v>
                </c:pt>
                <c:pt idx="272">
                  <c:v>-0.20420530814362717</c:v>
                </c:pt>
                <c:pt idx="273">
                  <c:v>-0.20240049998551446</c:v>
                </c:pt>
                <c:pt idx="274">
                  <c:v>-0.20153300858071302</c:v>
                </c:pt>
                <c:pt idx="275">
                  <c:v>-0.19904328194139173</c:v>
                </c:pt>
                <c:pt idx="276">
                  <c:v>-0.19677811390350256</c:v>
                </c:pt>
                <c:pt idx="277">
                  <c:v>-0.1945685642319023</c:v>
                </c:pt>
                <c:pt idx="278">
                  <c:v>-0.19255555546496209</c:v>
                </c:pt>
                <c:pt idx="279">
                  <c:v>-0.19040205069971586</c:v>
                </c:pt>
                <c:pt idx="280">
                  <c:v>-0.18841506828599427</c:v>
                </c:pt>
                <c:pt idx="281">
                  <c:v>-0.18630940130114484</c:v>
                </c:pt>
                <c:pt idx="282">
                  <c:v>-0.18358422288978035</c:v>
                </c:pt>
                <c:pt idx="283">
                  <c:v>-0.18064328106955233</c:v>
                </c:pt>
                <c:pt idx="284">
                  <c:v>-0.17763022249384708</c:v>
                </c:pt>
                <c:pt idx="285">
                  <c:v>-0.17526026665071237</c:v>
                </c:pt>
                <c:pt idx="286">
                  <c:v>-0.17256578295439115</c:v>
                </c:pt>
                <c:pt idx="287">
                  <c:v>-0.17026281794020204</c:v>
                </c:pt>
                <c:pt idx="288">
                  <c:v>-0.16750655567743186</c:v>
                </c:pt>
                <c:pt idx="289">
                  <c:v>-0.16434232589093867</c:v>
                </c:pt>
                <c:pt idx="290">
                  <c:v>-0.16017615970809482</c:v>
                </c:pt>
                <c:pt idx="291">
                  <c:v>-0.15574301639353536</c:v>
                </c:pt>
                <c:pt idx="292">
                  <c:v>-0.15160670303543183</c:v>
                </c:pt>
                <c:pt idx="293">
                  <c:v>-0.14778636476313867</c:v>
                </c:pt>
                <c:pt idx="294">
                  <c:v>-0.14381095094307481</c:v>
                </c:pt>
                <c:pt idx="295">
                  <c:v>-0.13994010975501731</c:v>
                </c:pt>
                <c:pt idx="296">
                  <c:v>-0.13618779799826558</c:v>
                </c:pt>
                <c:pt idx="297">
                  <c:v>-0.13259099085468903</c:v>
                </c:pt>
                <c:pt idx="298">
                  <c:v>-0.12942710661297013</c:v>
                </c:pt>
                <c:pt idx="299">
                  <c:v>-0.12677492329542311</c:v>
                </c:pt>
                <c:pt idx="300">
                  <c:v>-0.12455885674713081</c:v>
                </c:pt>
                <c:pt idx="301">
                  <c:v>-0.12144134997866773</c:v>
                </c:pt>
                <c:pt idx="302">
                  <c:v>-0.11792758607455096</c:v>
                </c:pt>
                <c:pt idx="303">
                  <c:v>-0.11405719074834586</c:v>
                </c:pt>
                <c:pt idx="304">
                  <c:v>-0.10964610057976128</c:v>
                </c:pt>
                <c:pt idx="305">
                  <c:v>-0.10484604130303515</c:v>
                </c:pt>
                <c:pt idx="306">
                  <c:v>-9.9671495766481641E-2</c:v>
                </c:pt>
                <c:pt idx="307">
                  <c:v>-9.4159912596083473E-2</c:v>
                </c:pt>
                <c:pt idx="308">
                  <c:v>-8.9345972117725131E-2</c:v>
                </c:pt>
                <c:pt idx="309">
                  <c:v>-8.4500730374702626E-2</c:v>
                </c:pt>
                <c:pt idx="310">
                  <c:v>-7.9163450305982361E-2</c:v>
                </c:pt>
                <c:pt idx="311">
                  <c:v>-7.3578648244134126E-2</c:v>
                </c:pt>
                <c:pt idx="312">
                  <c:v>-6.7624592013470722E-2</c:v>
                </c:pt>
                <c:pt idx="313">
                  <c:v>-6.2461253905873655E-2</c:v>
                </c:pt>
                <c:pt idx="314">
                  <c:v>-5.7325968359036292E-2</c:v>
                </c:pt>
                <c:pt idx="315">
                  <c:v>-5.0629016054382664E-2</c:v>
                </c:pt>
                <c:pt idx="316">
                  <c:v>-4.4967969917694403E-2</c:v>
                </c:pt>
                <c:pt idx="317">
                  <c:v>-3.8530254957174964E-2</c:v>
                </c:pt>
                <c:pt idx="318">
                  <c:v>-3.1784163055207468E-2</c:v>
                </c:pt>
                <c:pt idx="319">
                  <c:v>-2.556619596843672E-2</c:v>
                </c:pt>
                <c:pt idx="320">
                  <c:v>-1.9017877152843046E-2</c:v>
                </c:pt>
                <c:pt idx="321">
                  <c:v>-1.2953491781308744E-2</c:v>
                </c:pt>
                <c:pt idx="322">
                  <c:v>-6.4701543219278703E-3</c:v>
                </c:pt>
                <c:pt idx="323">
                  <c:v>3.6582595401491672E-4</c:v>
                </c:pt>
                <c:pt idx="324">
                  <c:v>6.542622264863426E-3</c:v>
                </c:pt>
                <c:pt idx="325">
                  <c:v>1.3468926444627084E-2</c:v>
                </c:pt>
                <c:pt idx="326">
                  <c:v>2.0410608018914377E-2</c:v>
                </c:pt>
                <c:pt idx="327">
                  <c:v>2.712198862327294E-2</c:v>
                </c:pt>
                <c:pt idx="328">
                  <c:v>3.3552856167195652E-2</c:v>
                </c:pt>
                <c:pt idx="329">
                  <c:v>3.975567601922609E-2</c:v>
                </c:pt>
                <c:pt idx="330">
                  <c:v>4.5435870136053484E-2</c:v>
                </c:pt>
                <c:pt idx="331">
                  <c:v>5.0548044841198139E-2</c:v>
                </c:pt>
                <c:pt idx="332">
                  <c:v>5.5002517700828327E-2</c:v>
                </c:pt>
                <c:pt idx="333">
                  <c:v>5.9646308899495501E-2</c:v>
                </c:pt>
                <c:pt idx="334">
                  <c:v>6.4167517853295955E-2</c:v>
                </c:pt>
                <c:pt idx="335">
                  <c:v>6.9139926224216358E-2</c:v>
                </c:pt>
                <c:pt idx="336">
                  <c:v>7.4933453133044725E-2</c:v>
                </c:pt>
                <c:pt idx="337">
                  <c:v>8.1173017975990261E-2</c:v>
                </c:pt>
                <c:pt idx="338">
                  <c:v>8.6666556022141239E-2</c:v>
                </c:pt>
                <c:pt idx="339">
                  <c:v>9.2440818388677126E-2</c:v>
                </c:pt>
                <c:pt idx="340">
                  <c:v>9.8272420143559414E-2</c:v>
                </c:pt>
                <c:pt idx="341">
                  <c:v>0.10266636953545348</c:v>
                </c:pt>
                <c:pt idx="342">
                  <c:v>0.10752424430065813</c:v>
                </c:pt>
                <c:pt idx="343">
                  <c:v>0.11236019877684232</c:v>
                </c:pt>
                <c:pt idx="344">
                  <c:v>0.11656607343040809</c:v>
                </c:pt>
                <c:pt idx="345">
                  <c:v>0.12079081374361729</c:v>
                </c:pt>
                <c:pt idx="346">
                  <c:v>0.12464190815050556</c:v>
                </c:pt>
                <c:pt idx="347">
                  <c:v>0.12827879155420502</c:v>
                </c:pt>
                <c:pt idx="348">
                  <c:v>0.13138108818003452</c:v>
                </c:pt>
                <c:pt idx="349">
                  <c:v>0.13492999108078108</c:v>
                </c:pt>
                <c:pt idx="350">
                  <c:v>0.13736716775395297</c:v>
                </c:pt>
                <c:pt idx="351">
                  <c:v>0.14046394707230767</c:v>
                </c:pt>
                <c:pt idx="352">
                  <c:v>0.1425918687713269</c:v>
                </c:pt>
                <c:pt idx="353">
                  <c:v>0.14509293580044422</c:v>
                </c:pt>
                <c:pt idx="354">
                  <c:v>0.14727065393914981</c:v>
                </c:pt>
                <c:pt idx="355">
                  <c:v>0.14932825651398485</c:v>
                </c:pt>
                <c:pt idx="356">
                  <c:v>0.15125334101883636</c:v>
                </c:pt>
                <c:pt idx="357">
                  <c:v>0.15337654207320273</c:v>
                </c:pt>
                <c:pt idx="358">
                  <c:v>0.15501886833463244</c:v>
                </c:pt>
                <c:pt idx="359">
                  <c:v>0.1557889541574192</c:v>
                </c:pt>
                <c:pt idx="360">
                  <c:v>0.15677500014792728</c:v>
                </c:pt>
                <c:pt idx="361">
                  <c:v>0.15756478528938456</c:v>
                </c:pt>
                <c:pt idx="362">
                  <c:v>0.15805586535419611</c:v>
                </c:pt>
                <c:pt idx="363">
                  <c:v>0.1591814311625265</c:v>
                </c:pt>
                <c:pt idx="364">
                  <c:v>0.15970615914002387</c:v>
                </c:pt>
                <c:pt idx="365">
                  <c:v>0.15976337525727147</c:v>
                </c:pt>
                <c:pt idx="366">
                  <c:v>0.16032756507529433</c:v>
                </c:pt>
                <c:pt idx="367">
                  <c:v>0.15985877341151492</c:v>
                </c:pt>
                <c:pt idx="368">
                  <c:v>0.15958334528911344</c:v>
                </c:pt>
                <c:pt idx="369">
                  <c:v>0.15894483497895209</c:v>
                </c:pt>
                <c:pt idx="370">
                  <c:v>0.15815044913730689</c:v>
                </c:pt>
                <c:pt idx="371">
                  <c:v>0.15704487687982621</c:v>
                </c:pt>
                <c:pt idx="372">
                  <c:v>0.15573247903559362</c:v>
                </c:pt>
                <c:pt idx="373">
                  <c:v>0.15337944597578426</c:v>
                </c:pt>
                <c:pt idx="374">
                  <c:v>0.15077343497195583</c:v>
                </c:pt>
                <c:pt idx="375">
                  <c:v>0.14833036881851025</c:v>
                </c:pt>
                <c:pt idx="376">
                  <c:v>0.14539918740540922</c:v>
                </c:pt>
                <c:pt idx="377">
                  <c:v>0.14205311632111831</c:v>
                </c:pt>
                <c:pt idx="378">
                  <c:v>0.13945669140775646</c:v>
                </c:pt>
                <c:pt idx="379">
                  <c:v>0.13614334648573082</c:v>
                </c:pt>
                <c:pt idx="380">
                  <c:v>0.13262422668090773</c:v>
                </c:pt>
                <c:pt idx="381">
                  <c:v>0.12955467510656696</c:v>
                </c:pt>
                <c:pt idx="382">
                  <c:v>0.12552254743966026</c:v>
                </c:pt>
                <c:pt idx="383">
                  <c:v>0.12145417941444424</c:v>
                </c:pt>
                <c:pt idx="384">
                  <c:v>0.11730436694174981</c:v>
                </c:pt>
                <c:pt idx="385">
                  <c:v>0.11203144977882483</c:v>
                </c:pt>
                <c:pt idx="386">
                  <c:v>0.10731023839469235</c:v>
                </c:pt>
                <c:pt idx="387">
                  <c:v>0.10152306221147311</c:v>
                </c:pt>
                <c:pt idx="388">
                  <c:v>9.6021634896575808E-2</c:v>
                </c:pt>
                <c:pt idx="389">
                  <c:v>9.1119178438168233E-2</c:v>
                </c:pt>
                <c:pt idx="390">
                  <c:v>8.7976498875601411E-2</c:v>
                </c:pt>
                <c:pt idx="391">
                  <c:v>8.497718883179127E-2</c:v>
                </c:pt>
                <c:pt idx="392">
                  <c:v>8.1887184792362136E-2</c:v>
                </c:pt>
                <c:pt idx="393">
                  <c:v>7.7250712406875921E-2</c:v>
                </c:pt>
                <c:pt idx="394">
                  <c:v>7.1344488822438323E-2</c:v>
                </c:pt>
                <c:pt idx="395">
                  <c:v>6.4100176658944491E-2</c:v>
                </c:pt>
                <c:pt idx="396">
                  <c:v>5.5871311336800046E-2</c:v>
                </c:pt>
                <c:pt idx="397">
                  <c:v>4.8172363796870038E-2</c:v>
                </c:pt>
                <c:pt idx="398">
                  <c:v>4.009585007343304E-2</c:v>
                </c:pt>
                <c:pt idx="399">
                  <c:v>3.2411948659839734E-2</c:v>
                </c:pt>
                <c:pt idx="400">
                  <c:v>2.5179054575105761E-2</c:v>
                </c:pt>
                <c:pt idx="401">
                  <c:v>1.6911637398845186E-2</c:v>
                </c:pt>
                <c:pt idx="402">
                  <c:v>9.3000635027106673E-3</c:v>
                </c:pt>
                <c:pt idx="403">
                  <c:v>7.8949074618960089E-4</c:v>
                </c:pt>
                <c:pt idx="404">
                  <c:v>-6.40615754717936E-3</c:v>
                </c:pt>
                <c:pt idx="405">
                  <c:v>-1.5372475386211424E-2</c:v>
                </c:pt>
                <c:pt idx="406">
                  <c:v>-2.3490989566340284E-2</c:v>
                </c:pt>
                <c:pt idx="407">
                  <c:v>-3.1188277328456259E-2</c:v>
                </c:pt>
                <c:pt idx="408">
                  <c:v>-3.8335562876860636E-2</c:v>
                </c:pt>
                <c:pt idx="409">
                  <c:v>-4.6745658932924573E-2</c:v>
                </c:pt>
                <c:pt idx="410">
                  <c:v>-5.4534471945882117E-2</c:v>
                </c:pt>
                <c:pt idx="411">
                  <c:v>-6.24965520950439E-2</c:v>
                </c:pt>
                <c:pt idx="412">
                  <c:v>-6.8759103916789521E-2</c:v>
                </c:pt>
                <c:pt idx="413">
                  <c:v>-7.4688369306360566E-2</c:v>
                </c:pt>
                <c:pt idx="414">
                  <c:v>-7.9414356594474503E-2</c:v>
                </c:pt>
                <c:pt idx="415">
                  <c:v>-8.4375752966277057E-2</c:v>
                </c:pt>
                <c:pt idx="416">
                  <c:v>-8.9573431575899365E-2</c:v>
                </c:pt>
                <c:pt idx="417">
                  <c:v>-9.5227904824559437E-2</c:v>
                </c:pt>
                <c:pt idx="418">
                  <c:v>-0.10131790731085349</c:v>
                </c:pt>
                <c:pt idx="419">
                  <c:v>-0.10767781579851815</c:v>
                </c:pt>
                <c:pt idx="420">
                  <c:v>-0.11435388187491634</c:v>
                </c:pt>
                <c:pt idx="421">
                  <c:v>-0.1208017944686747</c:v>
                </c:pt>
                <c:pt idx="422">
                  <c:v>-0.12726409549055723</c:v>
                </c:pt>
                <c:pt idx="423">
                  <c:v>-0.13447176797275151</c:v>
                </c:pt>
                <c:pt idx="424">
                  <c:v>-0.14110515758172637</c:v>
                </c:pt>
                <c:pt idx="425">
                  <c:v>-0.14690430979230373</c:v>
                </c:pt>
                <c:pt idx="426">
                  <c:v>-0.15251417178182336</c:v>
                </c:pt>
                <c:pt idx="427">
                  <c:v>-0.15778277413489106</c:v>
                </c:pt>
                <c:pt idx="428">
                  <c:v>-0.16269541469015195</c:v>
                </c:pt>
                <c:pt idx="429">
                  <c:v>-0.16755624431488675</c:v>
                </c:pt>
                <c:pt idx="430">
                  <c:v>-0.17188216285214808</c:v>
                </c:pt>
                <c:pt idx="431">
                  <c:v>-0.17567783328568329</c:v>
                </c:pt>
                <c:pt idx="432">
                  <c:v>-0.17904510855086497</c:v>
                </c:pt>
                <c:pt idx="433">
                  <c:v>-0.18266159378952848</c:v>
                </c:pt>
                <c:pt idx="434">
                  <c:v>-0.18594084456682564</c:v>
                </c:pt>
                <c:pt idx="435">
                  <c:v>-0.18889217026639307</c:v>
                </c:pt>
                <c:pt idx="436">
                  <c:v>-0.19164601964600375</c:v>
                </c:pt>
                <c:pt idx="437">
                  <c:v>-0.19390475752515338</c:v>
                </c:pt>
                <c:pt idx="438">
                  <c:v>-0.19500988724138804</c:v>
                </c:pt>
                <c:pt idx="439">
                  <c:v>-0.19551622273599925</c:v>
                </c:pt>
                <c:pt idx="440">
                  <c:v>-0.19514184655614936</c:v>
                </c:pt>
                <c:pt idx="441">
                  <c:v>-0.19424338455678442</c:v>
                </c:pt>
                <c:pt idx="442">
                  <c:v>-0.193459182819856</c:v>
                </c:pt>
                <c:pt idx="443">
                  <c:v>-0.1919721512566204</c:v>
                </c:pt>
                <c:pt idx="444">
                  <c:v>-0.19026761191220837</c:v>
                </c:pt>
                <c:pt idx="445">
                  <c:v>-0.18761047962723754</c:v>
                </c:pt>
                <c:pt idx="446">
                  <c:v>-0.1852923027582638</c:v>
                </c:pt>
                <c:pt idx="447">
                  <c:v>-0.18213172482618745</c:v>
                </c:pt>
                <c:pt idx="448">
                  <c:v>-0.1782618140623187</c:v>
                </c:pt>
                <c:pt idx="449">
                  <c:v>-0.17575545687483682</c:v>
                </c:pt>
                <c:pt idx="450">
                  <c:v>-0.17362180571860314</c:v>
                </c:pt>
                <c:pt idx="451">
                  <c:v>-0.17199448842799284</c:v>
                </c:pt>
                <c:pt idx="452">
                  <c:v>-0.16855236380394356</c:v>
                </c:pt>
                <c:pt idx="453">
                  <c:v>-0.16474644382979922</c:v>
                </c:pt>
                <c:pt idx="454">
                  <c:v>-0.1608572486655693</c:v>
                </c:pt>
                <c:pt idx="455">
                  <c:v>-0.15716166051776237</c:v>
                </c:pt>
                <c:pt idx="456">
                  <c:v>-0.15251727180973615</c:v>
                </c:pt>
                <c:pt idx="457">
                  <c:v>-0.14704337666001252</c:v>
                </c:pt>
                <c:pt idx="458">
                  <c:v>-0.14150651946276127</c:v>
                </c:pt>
                <c:pt idx="459">
                  <c:v>-0.13571768392273514</c:v>
                </c:pt>
                <c:pt idx="460">
                  <c:v>-0.13021476318671163</c:v>
                </c:pt>
                <c:pt idx="461">
                  <c:v>-0.12438322827429046</c:v>
                </c:pt>
                <c:pt idx="462">
                  <c:v>-0.11832918279061141</c:v>
                </c:pt>
                <c:pt idx="463">
                  <c:v>-0.11336882310530028</c:v>
                </c:pt>
                <c:pt idx="464">
                  <c:v>-0.10800117907602025</c:v>
                </c:pt>
                <c:pt idx="465">
                  <c:v>-0.10236463538716822</c:v>
                </c:pt>
                <c:pt idx="466">
                  <c:v>-9.6046628879701404E-2</c:v>
                </c:pt>
                <c:pt idx="467">
                  <c:v>-9.0433665210481268E-2</c:v>
                </c:pt>
                <c:pt idx="468">
                  <c:v>-8.4747232283183149E-2</c:v>
                </c:pt>
                <c:pt idx="469">
                  <c:v>-7.8506395773614832E-2</c:v>
                </c:pt>
                <c:pt idx="470">
                  <c:v>-7.274315854000335E-2</c:v>
                </c:pt>
                <c:pt idx="471">
                  <c:v>-6.7531830967253015E-2</c:v>
                </c:pt>
                <c:pt idx="472">
                  <c:v>-6.3329917401777722E-2</c:v>
                </c:pt>
                <c:pt idx="473">
                  <c:v>-5.9059913942849949E-2</c:v>
                </c:pt>
                <c:pt idx="474">
                  <c:v>-5.6022574892314957E-2</c:v>
                </c:pt>
                <c:pt idx="475">
                  <c:v>-5.2629790059333464E-2</c:v>
                </c:pt>
                <c:pt idx="476">
                  <c:v>-5.0381947772150118E-2</c:v>
                </c:pt>
                <c:pt idx="477">
                  <c:v>-4.7724124088685108E-2</c:v>
                </c:pt>
                <c:pt idx="478">
                  <c:v>-4.5698293711066595E-2</c:v>
                </c:pt>
                <c:pt idx="479">
                  <c:v>-4.3655319808709937E-2</c:v>
                </c:pt>
                <c:pt idx="480">
                  <c:v>-4.2256096421588944E-2</c:v>
                </c:pt>
                <c:pt idx="481">
                  <c:v>-4.1021209435680051E-2</c:v>
                </c:pt>
                <c:pt idx="482">
                  <c:v>-3.9714498648362045E-2</c:v>
                </c:pt>
                <c:pt idx="483">
                  <c:v>-3.9051154252275844E-2</c:v>
                </c:pt>
                <c:pt idx="484">
                  <c:v>-3.8210003670798263E-2</c:v>
                </c:pt>
                <c:pt idx="485">
                  <c:v>-3.7550624397468438E-2</c:v>
                </c:pt>
                <c:pt idx="486">
                  <c:v>-3.6322417426471597E-2</c:v>
                </c:pt>
                <c:pt idx="487">
                  <c:v>-3.5143788965074439E-2</c:v>
                </c:pt>
                <c:pt idx="488">
                  <c:v>-3.5157242099816993E-2</c:v>
                </c:pt>
                <c:pt idx="489">
                  <c:v>-3.4900795233585295E-2</c:v>
                </c:pt>
                <c:pt idx="490">
                  <c:v>-3.3839914928976762E-2</c:v>
                </c:pt>
                <c:pt idx="491">
                  <c:v>-3.3641958592329088E-2</c:v>
                </c:pt>
                <c:pt idx="492">
                  <c:v>-3.3341727576846183E-2</c:v>
                </c:pt>
                <c:pt idx="493">
                  <c:v>-3.2705308725411567E-2</c:v>
                </c:pt>
                <c:pt idx="494">
                  <c:v>-3.1375695821620413E-2</c:v>
                </c:pt>
                <c:pt idx="495">
                  <c:v>-3.1302091083208375E-2</c:v>
                </c:pt>
                <c:pt idx="496">
                  <c:v>-3.1479987443637537E-2</c:v>
                </c:pt>
              </c:numCache>
            </c:numRef>
          </c:xVal>
          <c:yVal>
            <c:numRef>
              <c:f>CompassCalibrationData_03!$B$16:$B$512</c:f>
              <c:numCache>
                <c:formatCode>General</c:formatCode>
                <c:ptCount val="497"/>
                <c:pt idx="0">
                  <c:v>-0.3524169921875</c:v>
                </c:pt>
                <c:pt idx="1">
                  <c:v>-0.35246582031250001</c:v>
                </c:pt>
                <c:pt idx="2">
                  <c:v>-0.35233886718750002</c:v>
                </c:pt>
                <c:pt idx="3">
                  <c:v>-0.35268847656250002</c:v>
                </c:pt>
                <c:pt idx="4">
                  <c:v>-0.35283222656250002</c:v>
                </c:pt>
                <c:pt idx="5">
                  <c:v>-0.35193621093749999</c:v>
                </c:pt>
                <c:pt idx="6">
                  <c:v>-0.352301671875</c:v>
                </c:pt>
                <c:pt idx="7">
                  <c:v>-0.35099484453125002</c:v>
                </c:pt>
                <c:pt idx="8">
                  <c:v>-0.34969662960937503</c:v>
                </c:pt>
                <c:pt idx="9">
                  <c:v>-0.34867472055468751</c:v>
                </c:pt>
                <c:pt idx="10">
                  <c:v>-0.34738879146796875</c:v>
                </c:pt>
                <c:pt idx="11">
                  <c:v>-0.3460361427899219</c:v>
                </c:pt>
                <c:pt idx="12">
                  <c:v>-0.34452579022967972</c:v>
                </c:pt>
                <c:pt idx="13">
                  <c:v>-0.34292233230046176</c:v>
                </c:pt>
                <c:pt idx="14">
                  <c:v>-0.34128390766416561</c:v>
                </c:pt>
                <c:pt idx="15">
                  <c:v>-0.34005346611649906</c:v>
                </c:pt>
                <c:pt idx="16">
                  <c:v>-0.33850661559859918</c:v>
                </c:pt>
                <c:pt idx="17">
                  <c:v>-0.33748066106998931</c:v>
                </c:pt>
                <c:pt idx="18">
                  <c:v>-0.33584929418174037</c:v>
                </c:pt>
                <c:pt idx="19">
                  <c:v>-0.33496700148231634</c:v>
                </c:pt>
                <c:pt idx="20">
                  <c:v>-0.3336358286778347</c:v>
                </c:pt>
                <c:pt idx="21">
                  <c:v>-0.33216921846630126</c:v>
                </c:pt>
                <c:pt idx="22">
                  <c:v>-0.33141079271342117</c:v>
                </c:pt>
                <c:pt idx="23">
                  <c:v>-0.32980047516082905</c:v>
                </c:pt>
                <c:pt idx="24">
                  <c:v>-0.32754552530099612</c:v>
                </c:pt>
                <c:pt idx="25">
                  <c:v>-0.32607759386464652</c:v>
                </c:pt>
                <c:pt idx="26">
                  <c:v>-0.32402403369693189</c:v>
                </c:pt>
                <c:pt idx="27">
                  <c:v>-0.32212700142098871</c:v>
                </c:pt>
                <c:pt idx="28">
                  <c:v>-0.32103002393513985</c:v>
                </c:pt>
                <c:pt idx="29">
                  <c:v>-0.31889528326037586</c:v>
                </c:pt>
                <c:pt idx="30">
                  <c:v>-0.31704725884058826</c:v>
                </c:pt>
                <c:pt idx="31">
                  <c:v>-0.31487134155027946</c:v>
                </c:pt>
                <c:pt idx="32">
                  <c:v>-0.31303508630150151</c:v>
                </c:pt>
                <c:pt idx="33">
                  <c:v>-0.3121637065776014</c:v>
                </c:pt>
                <c:pt idx="34">
                  <c:v>-0.31098883982609127</c:v>
                </c:pt>
                <c:pt idx="35">
                  <c:v>-0.31010235818723214</c:v>
                </c:pt>
                <c:pt idx="36">
                  <c:v>-0.30825472002475895</c:v>
                </c:pt>
                <c:pt idx="37">
                  <c:v>-0.30742192380353306</c:v>
                </c:pt>
                <c:pt idx="38">
                  <c:v>-0.30562260251692974</c:v>
                </c:pt>
                <c:pt idx="39">
                  <c:v>-0.30441825242148679</c:v>
                </c:pt>
                <c:pt idx="40">
                  <c:v>-0.30260191546058812</c:v>
                </c:pt>
                <c:pt idx="41">
                  <c:v>-0.30089397000827933</c:v>
                </c:pt>
                <c:pt idx="42">
                  <c:v>-0.29964978785120144</c:v>
                </c:pt>
                <c:pt idx="43">
                  <c:v>-0.29821264109733131</c:v>
                </c:pt>
                <c:pt idx="44">
                  <c:v>-0.29760280276884821</c:v>
                </c:pt>
                <c:pt idx="45">
                  <c:v>-0.29673656546071336</c:v>
                </c:pt>
                <c:pt idx="46">
                  <c:v>-0.29624992063339201</c:v>
                </c:pt>
                <c:pt idx="47">
                  <c:v>-0.29559221372630284</c:v>
                </c:pt>
                <c:pt idx="48">
                  <c:v>-0.29465848063492256</c:v>
                </c:pt>
                <c:pt idx="49">
                  <c:v>-0.29425757397768032</c:v>
                </c:pt>
                <c:pt idx="50">
                  <c:v>-0.2930666798611623</c:v>
                </c:pt>
                <c:pt idx="51">
                  <c:v>-0.2919704610937961</c:v>
                </c:pt>
                <c:pt idx="52">
                  <c:v>-0.2908862079531665</c:v>
                </c:pt>
                <c:pt idx="53">
                  <c:v>-0.28969065356409984</c:v>
                </c:pt>
                <c:pt idx="54">
                  <c:v>-0.28863906867643985</c:v>
                </c:pt>
                <c:pt idx="55">
                  <c:v>-0.28805885321504587</c:v>
                </c:pt>
                <c:pt idx="56">
                  <c:v>-0.28770755773729129</c:v>
                </c:pt>
                <c:pt idx="57">
                  <c:v>-0.28739139180731216</c:v>
                </c:pt>
                <c:pt idx="58">
                  <c:v>-0.28683828778283094</c:v>
                </c:pt>
                <c:pt idx="59">
                  <c:v>-0.28573014259829788</c:v>
                </c:pt>
                <c:pt idx="60">
                  <c:v>-0.28558730411971811</c:v>
                </c:pt>
                <c:pt idx="61">
                  <c:v>-0.28414039011399628</c:v>
                </c:pt>
                <c:pt idx="62">
                  <c:v>-0.28415652688384668</c:v>
                </c:pt>
                <c:pt idx="63">
                  <c:v>-0.28336538591421206</c:v>
                </c:pt>
                <c:pt idx="64">
                  <c:v>-0.28321488247904086</c:v>
                </c:pt>
                <c:pt idx="65">
                  <c:v>-0.28266439032488677</c:v>
                </c:pt>
                <c:pt idx="66">
                  <c:v>-0.28175390832364811</c:v>
                </c:pt>
                <c:pt idx="67">
                  <c:v>-0.28154482608503328</c:v>
                </c:pt>
                <c:pt idx="68">
                  <c:v>-0.28147872238277993</c:v>
                </c:pt>
                <c:pt idx="69">
                  <c:v>-0.28139481498825197</c:v>
                </c:pt>
                <c:pt idx="70">
                  <c:v>-0.2812704702081768</c:v>
                </c:pt>
                <c:pt idx="71">
                  <c:v>-0.28115855990610911</c:v>
                </c:pt>
                <c:pt idx="72">
                  <c:v>-0.2806428015717482</c:v>
                </c:pt>
                <c:pt idx="73">
                  <c:v>-0.2805692440708234</c:v>
                </c:pt>
                <c:pt idx="74">
                  <c:v>-0.28052745638249105</c:v>
                </c:pt>
                <c:pt idx="75">
                  <c:v>-0.28061191777549194</c:v>
                </c:pt>
                <c:pt idx="76">
                  <c:v>-0.28122504240419277</c:v>
                </c:pt>
                <c:pt idx="77">
                  <c:v>-0.28204540925752347</c:v>
                </c:pt>
                <c:pt idx="78">
                  <c:v>-0.2822954581755211</c:v>
                </c:pt>
                <c:pt idx="79">
                  <c:v>-0.28276464282671898</c:v>
                </c:pt>
                <c:pt idx="80">
                  <c:v>-0.28355311995029708</c:v>
                </c:pt>
                <c:pt idx="81">
                  <c:v>-0.28387212436151738</c:v>
                </c:pt>
                <c:pt idx="82">
                  <c:v>-0.28376860333161563</c:v>
                </c:pt>
                <c:pt idx="83">
                  <c:v>-0.28394398909220409</c:v>
                </c:pt>
                <c:pt idx="84">
                  <c:v>-0.2845168753392337</c:v>
                </c:pt>
                <c:pt idx="85">
                  <c:v>-0.28469067608656035</c:v>
                </c:pt>
                <c:pt idx="86">
                  <c:v>-0.28477385457165433</c:v>
                </c:pt>
                <c:pt idx="87">
                  <c:v>-0.2854590667707389</c:v>
                </c:pt>
                <c:pt idx="88">
                  <c:v>-0.28548982024991498</c:v>
                </c:pt>
                <c:pt idx="89">
                  <c:v>-0.28534659994367345</c:v>
                </c:pt>
                <c:pt idx="90">
                  <c:v>-0.28548625635555613</c:v>
                </c:pt>
                <c:pt idx="91">
                  <c:v>-0.28602698618875055</c:v>
                </c:pt>
                <c:pt idx="92">
                  <c:v>-0.28675778366362553</c:v>
                </c:pt>
                <c:pt idx="93">
                  <c:v>-0.28722018889101297</c:v>
                </c:pt>
                <c:pt idx="94">
                  <c:v>-0.28792932234566165</c:v>
                </c:pt>
                <c:pt idx="95">
                  <c:v>-0.28883609714234554</c:v>
                </c:pt>
                <c:pt idx="96">
                  <c:v>-0.28921274133436098</c:v>
                </c:pt>
                <c:pt idx="97">
                  <c:v>-0.2901864867321749</c:v>
                </c:pt>
                <c:pt idx="98">
                  <c:v>-0.29108727165270742</c:v>
                </c:pt>
                <c:pt idx="99">
                  <c:v>-0.29184914995618666</c:v>
                </c:pt>
                <c:pt idx="100">
                  <c:v>-0.29251042636681801</c:v>
                </c:pt>
                <c:pt idx="101">
                  <c:v>-0.29386241107388622</c:v>
                </c:pt>
                <c:pt idx="102">
                  <c:v>-0.2949815410602476</c:v>
                </c:pt>
                <c:pt idx="103">
                  <c:v>-0.29667235179797286</c:v>
                </c:pt>
                <c:pt idx="104">
                  <c:v>-0.29807201114942555</c:v>
                </c:pt>
                <c:pt idx="105">
                  <c:v>-0.29994205612823299</c:v>
                </c:pt>
                <c:pt idx="106">
                  <c:v>-0.30121005754665969</c:v>
                </c:pt>
                <c:pt idx="107">
                  <c:v>-0.30257098538574373</c:v>
                </c:pt>
                <c:pt idx="108">
                  <c:v>-0.30489445325341935</c:v>
                </c:pt>
                <c:pt idx="109">
                  <c:v>-0.30642405089682745</c:v>
                </c:pt>
                <c:pt idx="110">
                  <c:v>-0.30836221221339472</c:v>
                </c:pt>
                <c:pt idx="111">
                  <c:v>-0.31115636208580527</c:v>
                </c:pt>
                <c:pt idx="112">
                  <c:v>-0.31391523759597473</c:v>
                </c:pt>
                <c:pt idx="113">
                  <c:v>-0.31600760055512728</c:v>
                </c:pt>
                <c:pt idx="114">
                  <c:v>-0.31857432096836458</c:v>
                </c:pt>
                <c:pt idx="115">
                  <c:v>-0.32107968184027813</c:v>
                </c:pt>
                <c:pt idx="116">
                  <c:v>-0.32404251443750037</c:v>
                </c:pt>
                <c:pt idx="117">
                  <c:v>-0.32700203252500032</c:v>
                </c:pt>
                <c:pt idx="118">
                  <c:v>-0.33012946599125031</c:v>
                </c:pt>
                <c:pt idx="119">
                  <c:v>-0.33345685142337528</c:v>
                </c:pt>
                <c:pt idx="120">
                  <c:v>-0.33681770924978771</c:v>
                </c:pt>
                <c:pt idx="121">
                  <c:v>-0.33991572348105897</c:v>
                </c:pt>
                <c:pt idx="122">
                  <c:v>-0.34319221753920309</c:v>
                </c:pt>
                <c:pt idx="123">
                  <c:v>-0.34731293719153278</c:v>
                </c:pt>
                <c:pt idx="124">
                  <c:v>-0.35170517862862949</c:v>
                </c:pt>
                <c:pt idx="125">
                  <c:v>-0.35556053967201651</c:v>
                </c:pt>
                <c:pt idx="126">
                  <c:v>-0.35925009117356488</c:v>
                </c:pt>
                <c:pt idx="127">
                  <c:v>-0.36379139064995841</c:v>
                </c:pt>
                <c:pt idx="128">
                  <c:v>-0.36785414611621259</c:v>
                </c:pt>
                <c:pt idx="129">
                  <c:v>-0.37221863384834131</c:v>
                </c:pt>
                <c:pt idx="130">
                  <c:v>-0.37768475874475715</c:v>
                </c:pt>
                <c:pt idx="131">
                  <c:v>-0.38228688833903146</c:v>
                </c:pt>
                <c:pt idx="132">
                  <c:v>-0.38699032841137837</c:v>
                </c:pt>
                <c:pt idx="133">
                  <c:v>-0.39168729166399052</c:v>
                </c:pt>
                <c:pt idx="134">
                  <c:v>-0.39669580859134151</c:v>
                </c:pt>
                <c:pt idx="135">
                  <c:v>-0.4016185128884574</c:v>
                </c:pt>
                <c:pt idx="136">
                  <c:v>-0.40648839988086166</c:v>
                </c:pt>
                <c:pt idx="137">
                  <c:v>-0.41043184504902552</c:v>
                </c:pt>
                <c:pt idx="138">
                  <c:v>-0.41478660976287302</c:v>
                </c:pt>
                <c:pt idx="139">
                  <c:v>-0.41897445269283573</c:v>
                </c:pt>
                <c:pt idx="140">
                  <c:v>-0.42288999570480218</c:v>
                </c:pt>
                <c:pt idx="141">
                  <c:v>-0.42536417972807194</c:v>
                </c:pt>
                <c:pt idx="142">
                  <c:v>-0.42846985159901479</c:v>
                </c:pt>
                <c:pt idx="143">
                  <c:v>-0.43136261253286334</c:v>
                </c:pt>
                <c:pt idx="144">
                  <c:v>-0.433697542685827</c:v>
                </c:pt>
                <c:pt idx="145">
                  <c:v>-0.4365314016984943</c:v>
                </c:pt>
                <c:pt idx="146">
                  <c:v>-0.43905746074739488</c:v>
                </c:pt>
                <c:pt idx="147">
                  <c:v>-0.44172153889140542</c:v>
                </c:pt>
                <c:pt idx="148">
                  <c:v>-0.4458770217210149</c:v>
                </c:pt>
                <c:pt idx="149">
                  <c:v>-0.4501052375176634</c:v>
                </c:pt>
                <c:pt idx="150">
                  <c:v>-0.45481395204714709</c:v>
                </c:pt>
                <c:pt idx="151">
                  <c:v>-0.45980863106118236</c:v>
                </c:pt>
                <c:pt idx="152">
                  <c:v>-0.46457239686131413</c:v>
                </c:pt>
                <c:pt idx="153">
                  <c:v>-0.47017814545643272</c:v>
                </c:pt>
                <c:pt idx="154">
                  <c:v>-0.47561394419203951</c:v>
                </c:pt>
                <c:pt idx="155">
                  <c:v>-0.48079913180408557</c:v>
                </c:pt>
                <c:pt idx="156">
                  <c:v>-0.48634470690492704</c:v>
                </c:pt>
                <c:pt idx="157">
                  <c:v>-0.49150662293318437</c:v>
                </c:pt>
                <c:pt idx="158">
                  <c:v>-0.49717773798361592</c:v>
                </c:pt>
                <c:pt idx="159">
                  <c:v>-0.5026479524665044</c:v>
                </c:pt>
                <c:pt idx="160">
                  <c:v>-0.50837680956360398</c:v>
                </c:pt>
                <c:pt idx="161">
                  <c:v>-0.51353278095099364</c:v>
                </c:pt>
                <c:pt idx="162">
                  <c:v>-0.51844170988714422</c:v>
                </c:pt>
                <c:pt idx="163">
                  <c:v>-0.52366540999217981</c:v>
                </c:pt>
                <c:pt idx="164">
                  <c:v>-0.52831791196171185</c:v>
                </c:pt>
                <c:pt idx="165">
                  <c:v>-0.53250516373429069</c:v>
                </c:pt>
                <c:pt idx="166">
                  <c:v>-0.53742115126711165</c:v>
                </c:pt>
                <c:pt idx="167">
                  <c:v>-0.54218733692165044</c:v>
                </c:pt>
                <c:pt idx="168">
                  <c:v>-0.54720932588573545</c:v>
                </c:pt>
                <c:pt idx="169">
                  <c:v>-0.55170470189091192</c:v>
                </c:pt>
                <c:pt idx="170">
                  <c:v>-0.55626323560807078</c:v>
                </c:pt>
                <c:pt idx="171">
                  <c:v>-0.56139130657851366</c:v>
                </c:pt>
                <c:pt idx="172">
                  <c:v>-0.56551828920191227</c:v>
                </c:pt>
                <c:pt idx="173">
                  <c:v>-0.56991616731297112</c:v>
                </c:pt>
                <c:pt idx="174">
                  <c:v>-0.57465550761292405</c:v>
                </c:pt>
                <c:pt idx="175">
                  <c:v>-0.57862794513288174</c:v>
                </c:pt>
                <c:pt idx="176">
                  <c:v>-0.58300880296334356</c:v>
                </c:pt>
                <c:pt idx="177">
                  <c:v>-0.58787930938575927</c:v>
                </c:pt>
                <c:pt idx="178">
                  <c:v>-0.59275104641593335</c:v>
                </c:pt>
                <c:pt idx="179">
                  <c:v>-0.59723326599309001</c:v>
                </c:pt>
                <c:pt idx="180">
                  <c:v>-0.601169607362531</c:v>
                </c:pt>
                <c:pt idx="181">
                  <c:v>-0.60542032240752797</c:v>
                </c:pt>
                <c:pt idx="182">
                  <c:v>-0.60963659094802514</c:v>
                </c:pt>
                <c:pt idx="183">
                  <c:v>-0.61343123263447263</c:v>
                </c:pt>
                <c:pt idx="184">
                  <c:v>-0.61652902733977533</c:v>
                </c:pt>
                <c:pt idx="185">
                  <c:v>-0.6191705581995478</c:v>
                </c:pt>
                <c:pt idx="186">
                  <c:v>-0.62157235003584299</c:v>
                </c:pt>
                <c:pt idx="187">
                  <c:v>-0.62439314237600874</c:v>
                </c:pt>
                <c:pt idx="188">
                  <c:v>-0.62754220704465791</c:v>
                </c:pt>
                <c:pt idx="189">
                  <c:v>-0.63037636524644214</c:v>
                </c:pt>
                <c:pt idx="190">
                  <c:v>-0.63307359200304791</c:v>
                </c:pt>
                <c:pt idx="191">
                  <c:v>-0.63635558827149319</c:v>
                </c:pt>
                <c:pt idx="192">
                  <c:v>-0.6399929786630939</c:v>
                </c:pt>
                <c:pt idx="193">
                  <c:v>-0.6430469034530345</c:v>
                </c:pt>
                <c:pt idx="194">
                  <c:v>-0.64630813107648111</c:v>
                </c:pt>
                <c:pt idx="195">
                  <c:v>-0.649536204687583</c:v>
                </c:pt>
                <c:pt idx="196">
                  <c:v>-0.6523926428125747</c:v>
                </c:pt>
                <c:pt idx="197">
                  <c:v>-0.65540289025006726</c:v>
                </c:pt>
                <c:pt idx="198">
                  <c:v>-0.65823418325631056</c:v>
                </c:pt>
                <c:pt idx="199">
                  <c:v>-0.66092883133692959</c:v>
                </c:pt>
                <c:pt idx="200">
                  <c:v>-0.66332960054698664</c:v>
                </c:pt>
                <c:pt idx="201">
                  <c:v>-0.66590533189853796</c:v>
                </c:pt>
                <c:pt idx="202">
                  <c:v>-0.66856528698993423</c:v>
                </c:pt>
                <c:pt idx="203">
                  <c:v>-0.67027565282219081</c:v>
                </c:pt>
                <c:pt idx="204">
                  <c:v>-0.67286478675872174</c:v>
                </c:pt>
                <c:pt idx="205">
                  <c:v>-0.67416961667659958</c:v>
                </c:pt>
                <c:pt idx="206">
                  <c:v>-0.67568576047768958</c:v>
                </c:pt>
                <c:pt idx="207">
                  <c:v>-0.67748974302367071</c:v>
                </c:pt>
                <c:pt idx="208">
                  <c:v>-0.67874711637755369</c:v>
                </c:pt>
                <c:pt idx="209">
                  <c:v>-0.67963461177104834</c:v>
                </c:pt>
                <c:pt idx="210">
                  <c:v>-0.68097046700019348</c:v>
                </c:pt>
                <c:pt idx="211">
                  <c:v>-0.68166004139392411</c:v>
                </c:pt>
                <c:pt idx="212">
                  <c:v>-0.68276893959828167</c:v>
                </c:pt>
                <c:pt idx="213">
                  <c:v>-0.6825462448572035</c:v>
                </c:pt>
                <c:pt idx="214">
                  <c:v>-0.68315148365273326</c:v>
                </c:pt>
                <c:pt idx="215">
                  <c:v>-0.68328115950620993</c:v>
                </c:pt>
                <c:pt idx="216">
                  <c:v>-0.68359318027433902</c:v>
                </c:pt>
                <c:pt idx="217">
                  <c:v>-0.68348337396565517</c:v>
                </c:pt>
                <c:pt idx="218">
                  <c:v>-0.68326247797533968</c:v>
                </c:pt>
                <c:pt idx="219">
                  <c:v>-0.68350312470905572</c:v>
                </c:pt>
                <c:pt idx="220">
                  <c:v>-0.68328025364440026</c:v>
                </c:pt>
                <c:pt idx="221">
                  <c:v>-0.68400740406121019</c:v>
                </c:pt>
                <c:pt idx="222">
                  <c:v>-0.6846374253738392</c:v>
                </c:pt>
                <c:pt idx="223">
                  <c:v>-0.68515561643020539</c:v>
                </c:pt>
                <c:pt idx="224">
                  <c:v>-0.68567081650593487</c:v>
                </c:pt>
                <c:pt idx="225">
                  <c:v>-0.6845719965740914</c:v>
                </c:pt>
                <c:pt idx="226">
                  <c:v>-0.68390044144793227</c:v>
                </c:pt>
                <c:pt idx="227">
                  <c:v>-0.6826612762093891</c:v>
                </c:pt>
                <c:pt idx="228">
                  <c:v>-0.68176575405720019</c:v>
                </c:pt>
                <c:pt idx="229">
                  <c:v>-0.68010529193273017</c:v>
                </c:pt>
                <c:pt idx="230">
                  <c:v>-0.67912357133320722</c:v>
                </c:pt>
                <c:pt idx="231">
                  <c:v>-0.67719021810613655</c:v>
                </c:pt>
                <c:pt idx="232">
                  <c:v>-0.67569434082677293</c:v>
                </c:pt>
                <c:pt idx="233">
                  <c:v>-0.67388418408784567</c:v>
                </c:pt>
                <c:pt idx="234">
                  <c:v>-0.67171793364781118</c:v>
                </c:pt>
                <c:pt idx="235">
                  <c:v>-0.66942651137678011</c:v>
                </c:pt>
                <c:pt idx="236">
                  <c:v>-0.66709567664535219</c:v>
                </c:pt>
                <c:pt idx="237">
                  <c:v>-0.66546179257456706</c:v>
                </c:pt>
                <c:pt idx="238">
                  <c:v>-0.66264852347336045</c:v>
                </c:pt>
                <c:pt idx="239">
                  <c:v>-0.65953064378227444</c:v>
                </c:pt>
                <c:pt idx="240">
                  <c:v>-0.65687103643529698</c:v>
                </c:pt>
                <c:pt idx="241">
                  <c:v>-0.65423324919801729</c:v>
                </c:pt>
                <c:pt idx="242">
                  <c:v>-0.65124888912196555</c:v>
                </c:pt>
                <c:pt idx="243">
                  <c:v>-0.64800144161601891</c:v>
                </c:pt>
                <c:pt idx="244">
                  <c:v>-0.64522522323566711</c:v>
                </c:pt>
                <c:pt idx="245">
                  <c:v>-0.64255572825585039</c:v>
                </c:pt>
                <c:pt idx="246">
                  <c:v>-0.63983579996151541</c:v>
                </c:pt>
                <c:pt idx="247">
                  <c:v>-0.63755876293411384</c:v>
                </c:pt>
                <c:pt idx="248">
                  <c:v>-0.63441079679695245</c:v>
                </c:pt>
                <c:pt idx="249">
                  <c:v>-0.63155321321100721</c:v>
                </c:pt>
                <c:pt idx="250">
                  <c:v>-0.6276874426711565</c:v>
                </c:pt>
                <c:pt idx="251">
                  <c:v>-0.62452563199779088</c:v>
                </c:pt>
                <c:pt idx="252">
                  <c:v>-0.62146027582926178</c:v>
                </c:pt>
                <c:pt idx="253">
                  <c:v>-0.61777372090258553</c:v>
                </c:pt>
                <c:pt idx="254">
                  <c:v>-0.61396754021857691</c:v>
                </c:pt>
                <c:pt idx="255">
                  <c:v>-0.60978514166546927</c:v>
                </c:pt>
                <c:pt idx="256">
                  <c:v>-0.60685106109267239</c:v>
                </c:pt>
                <c:pt idx="257">
                  <c:v>-0.60677386513965514</c:v>
                </c:pt>
                <c:pt idx="258">
                  <c:v>-0.60597196690693966</c:v>
                </c:pt>
                <c:pt idx="259">
                  <c:v>-0.60566529755999565</c:v>
                </c:pt>
                <c:pt idx="260">
                  <c:v>-0.60448597483524613</c:v>
                </c:pt>
                <c:pt idx="261">
                  <c:v>-0.60276540469547157</c:v>
                </c:pt>
                <c:pt idx="262">
                  <c:v>-0.60016708688217446</c:v>
                </c:pt>
                <c:pt idx="263">
                  <c:v>-0.59714500710020701</c:v>
                </c:pt>
                <c:pt idx="264">
                  <c:v>-0.59320443217143626</c:v>
                </c:pt>
                <c:pt idx="265">
                  <c:v>-0.58980439911054272</c:v>
                </c:pt>
                <c:pt idx="266">
                  <c:v>-0.58613401779323848</c:v>
                </c:pt>
                <c:pt idx="267">
                  <c:v>-0.58190294023266464</c:v>
                </c:pt>
                <c:pt idx="268">
                  <c:v>-0.57714282199064815</c:v>
                </c:pt>
                <c:pt idx="269">
                  <c:v>-0.57205305151033337</c:v>
                </c:pt>
                <c:pt idx="270">
                  <c:v>-0.56761874245305011</c:v>
                </c:pt>
                <c:pt idx="271">
                  <c:v>-0.56155266898899514</c:v>
                </c:pt>
                <c:pt idx="272">
                  <c:v>-0.55619085912134569</c:v>
                </c:pt>
                <c:pt idx="273">
                  <c:v>-0.55019335524046109</c:v>
                </c:pt>
                <c:pt idx="274">
                  <c:v>-0.54503974237266495</c:v>
                </c:pt>
                <c:pt idx="275">
                  <c:v>-0.5392540298541485</c:v>
                </c:pt>
                <c:pt idx="276">
                  <c:v>-0.53387599014998366</c:v>
                </c:pt>
                <c:pt idx="277">
                  <c:v>-0.52786387941623536</c:v>
                </c:pt>
                <c:pt idx="278">
                  <c:v>-0.52284360475586178</c:v>
                </c:pt>
                <c:pt idx="279">
                  <c:v>-0.51712906849902562</c:v>
                </c:pt>
                <c:pt idx="280">
                  <c:v>-0.51132680618037307</c:v>
                </c:pt>
                <c:pt idx="281">
                  <c:v>-0.50573855915608579</c:v>
                </c:pt>
                <c:pt idx="282">
                  <c:v>-0.49992788683422718</c:v>
                </c:pt>
                <c:pt idx="283">
                  <c:v>-0.49440531299455448</c:v>
                </c:pt>
                <c:pt idx="284">
                  <c:v>-0.48892230122634905</c:v>
                </c:pt>
                <c:pt idx="285">
                  <c:v>-0.48430497344746415</c:v>
                </c:pt>
                <c:pt idx="286">
                  <c:v>-0.47927047219646773</c:v>
                </c:pt>
                <c:pt idx="287">
                  <c:v>-0.47425113982057099</c:v>
                </c:pt>
                <c:pt idx="288">
                  <c:v>-0.46895249068226391</c:v>
                </c:pt>
                <c:pt idx="289">
                  <c:v>-0.46367101114528753</c:v>
                </c:pt>
                <c:pt idx="290">
                  <c:v>-0.45825849987450878</c:v>
                </c:pt>
                <c:pt idx="291">
                  <c:v>-0.45267923191830794</c:v>
                </c:pt>
                <c:pt idx="292">
                  <c:v>-0.44687664075772721</c:v>
                </c:pt>
                <c:pt idx="293">
                  <c:v>-0.44087305871320448</c:v>
                </c:pt>
                <c:pt idx="294">
                  <c:v>-0.43546983487313407</c:v>
                </c:pt>
                <c:pt idx="295">
                  <c:v>-0.43043603497957067</c:v>
                </c:pt>
                <c:pt idx="296">
                  <c:v>-0.42444077132536362</c:v>
                </c:pt>
                <c:pt idx="297">
                  <c:v>-0.42014366684907728</c:v>
                </c:pt>
                <c:pt idx="298">
                  <c:v>-0.41632510094541958</c:v>
                </c:pt>
                <c:pt idx="299">
                  <c:v>-0.41271749319462764</c:v>
                </c:pt>
                <c:pt idx="300">
                  <c:v>-0.40861615403141488</c:v>
                </c:pt>
                <c:pt idx="301">
                  <c:v>-0.40499819097202339</c:v>
                </c:pt>
                <c:pt idx="302">
                  <c:v>-0.40113167265607103</c:v>
                </c:pt>
                <c:pt idx="303">
                  <c:v>-0.39638227492171391</c:v>
                </c:pt>
                <c:pt idx="304">
                  <c:v>-0.3912533247732925</c:v>
                </c:pt>
                <c:pt idx="305">
                  <c:v>-0.38734527745221325</c:v>
                </c:pt>
                <c:pt idx="306">
                  <c:v>-0.38314444111324197</c:v>
                </c:pt>
                <c:pt idx="307">
                  <c:v>-0.37804532903316779</c:v>
                </c:pt>
                <c:pt idx="308">
                  <c:v>-0.37382233909860102</c:v>
                </c:pt>
                <c:pt idx="309">
                  <c:v>-0.36877653096999091</c:v>
                </c:pt>
                <c:pt idx="310">
                  <c:v>-0.36416206146674185</c:v>
                </c:pt>
                <c:pt idx="311">
                  <c:v>-0.35988696860131769</c:v>
                </c:pt>
                <c:pt idx="312">
                  <c:v>-0.35574641627243592</c:v>
                </c:pt>
                <c:pt idx="313">
                  <c:v>-0.35060390355144233</c:v>
                </c:pt>
                <c:pt idx="314">
                  <c:v>-0.34636626710254809</c:v>
                </c:pt>
                <c:pt idx="315">
                  <c:v>-0.34235708179854329</c:v>
                </c:pt>
                <c:pt idx="316">
                  <c:v>-0.33796756502493897</c:v>
                </c:pt>
                <c:pt idx="317">
                  <c:v>-0.33406582805369511</c:v>
                </c:pt>
                <c:pt idx="318">
                  <c:v>-0.33016363977957558</c:v>
                </c:pt>
                <c:pt idx="319">
                  <c:v>-0.32677374064536802</c:v>
                </c:pt>
                <c:pt idx="320">
                  <c:v>-0.32264861267458123</c:v>
                </c:pt>
                <c:pt idx="321">
                  <c:v>-0.31905806781337315</c:v>
                </c:pt>
                <c:pt idx="322">
                  <c:v>-0.31511856962578583</c:v>
                </c:pt>
                <c:pt idx="323">
                  <c:v>-0.31181716188195724</c:v>
                </c:pt>
                <c:pt idx="324">
                  <c:v>-0.30852851210001153</c:v>
                </c:pt>
                <c:pt idx="325">
                  <c:v>-0.3056175554212604</c:v>
                </c:pt>
                <c:pt idx="326">
                  <c:v>-0.30370570222288434</c:v>
                </c:pt>
                <c:pt idx="327">
                  <c:v>-0.3011549562193459</c:v>
                </c:pt>
                <c:pt idx="328">
                  <c:v>-0.29976260512866132</c:v>
                </c:pt>
                <c:pt idx="329">
                  <c:v>-0.29819210633454518</c:v>
                </c:pt>
                <c:pt idx="330">
                  <c:v>-0.2965589308573407</c:v>
                </c:pt>
                <c:pt idx="331">
                  <c:v>-0.29547969792785661</c:v>
                </c:pt>
                <c:pt idx="332">
                  <c:v>-0.29433748985382091</c:v>
                </c:pt>
                <c:pt idx="333">
                  <c:v>-0.29372454164968881</c:v>
                </c:pt>
                <c:pt idx="334">
                  <c:v>-0.29356351326596997</c:v>
                </c:pt>
                <c:pt idx="335">
                  <c:v>-0.29346741584562297</c:v>
                </c:pt>
                <c:pt idx="336">
                  <c:v>-0.29457721722981067</c:v>
                </c:pt>
                <c:pt idx="337">
                  <c:v>-0.29503892910057961</c:v>
                </c:pt>
                <c:pt idx="338">
                  <c:v>-0.29645544634677168</c:v>
                </c:pt>
                <c:pt idx="339">
                  <c:v>-0.29775472593084451</c:v>
                </c:pt>
                <c:pt idx="340">
                  <c:v>-0.30014478068151007</c:v>
                </c:pt>
                <c:pt idx="341">
                  <c:v>-0.30290618151960907</c:v>
                </c:pt>
                <c:pt idx="342">
                  <c:v>-0.30702718446139821</c:v>
                </c:pt>
                <c:pt idx="343">
                  <c:v>-0.30951538398400841</c:v>
                </c:pt>
                <c:pt idx="344">
                  <c:v>-0.31256042761685759</c:v>
                </c:pt>
                <c:pt idx="345">
                  <c:v>-0.31593573251142182</c:v>
                </c:pt>
                <c:pt idx="346">
                  <c:v>-0.31863171004152968</c:v>
                </c:pt>
                <c:pt idx="347">
                  <c:v>-0.32164402731862668</c:v>
                </c:pt>
                <c:pt idx="348">
                  <c:v>-0.32384241755551402</c:v>
                </c:pt>
                <c:pt idx="349">
                  <c:v>-0.32721257033121265</c:v>
                </c:pt>
                <c:pt idx="350">
                  <c:v>-0.33068516095434142</c:v>
                </c:pt>
                <c:pt idx="351">
                  <c:v>-0.33415228939015729</c:v>
                </c:pt>
                <c:pt idx="352">
                  <c:v>-0.33822485341989156</c:v>
                </c:pt>
                <c:pt idx="353">
                  <c:v>-0.34228078604665241</c:v>
                </c:pt>
                <c:pt idx="354">
                  <c:v>-0.34610202384823718</c:v>
                </c:pt>
                <c:pt idx="355">
                  <c:v>-0.34966320818216345</c:v>
                </c:pt>
                <c:pt idx="356">
                  <c:v>-0.35364952408269712</c:v>
                </c:pt>
                <c:pt idx="357">
                  <c:v>-0.35750576308067744</c:v>
                </c:pt>
                <c:pt idx="358">
                  <c:v>-0.36148907349135972</c:v>
                </c:pt>
                <c:pt idx="359">
                  <c:v>-0.36561116223597379</c:v>
                </c:pt>
                <c:pt idx="360">
                  <c:v>-0.3700290499186264</c:v>
                </c:pt>
                <c:pt idx="361">
                  <c:v>-0.37456667227051377</c:v>
                </c:pt>
                <c:pt idx="362">
                  <c:v>-0.37887025894971238</c:v>
                </c:pt>
                <c:pt idx="363">
                  <c:v>-0.38293879946099119</c:v>
                </c:pt>
                <c:pt idx="364">
                  <c:v>-0.38733290779614205</c:v>
                </c:pt>
                <c:pt idx="365">
                  <c:v>-0.39143408967277787</c:v>
                </c:pt>
                <c:pt idx="366">
                  <c:v>-0.39512515336175008</c:v>
                </c:pt>
                <c:pt idx="367">
                  <c:v>-0.39925277474432508</c:v>
                </c:pt>
                <c:pt idx="368">
                  <c:v>-0.40421275117614264</c:v>
                </c:pt>
                <c:pt idx="369">
                  <c:v>-0.41062985496477844</c:v>
                </c:pt>
                <c:pt idx="370">
                  <c:v>-0.41694235774955057</c:v>
                </c:pt>
                <c:pt idx="371">
                  <c:v>-0.42401521181834551</c:v>
                </c:pt>
                <c:pt idx="372">
                  <c:v>-0.43111320235526096</c:v>
                </c:pt>
                <c:pt idx="373">
                  <c:v>-0.43908830790098485</c:v>
                </c:pt>
                <c:pt idx="374">
                  <c:v>-0.44731570757963635</c:v>
                </c:pt>
                <c:pt idx="375">
                  <c:v>-0.45481802354042272</c:v>
                </c:pt>
                <c:pt idx="376">
                  <c:v>-0.46227811571763044</c:v>
                </c:pt>
                <c:pt idx="377">
                  <c:v>-0.47004200336461743</c:v>
                </c:pt>
                <c:pt idx="378">
                  <c:v>-0.47724922880940568</c:v>
                </c:pt>
                <c:pt idx="379">
                  <c:v>-0.48319862233471511</c:v>
                </c:pt>
                <c:pt idx="380">
                  <c:v>-0.49018881869499359</c:v>
                </c:pt>
                <c:pt idx="381">
                  <c:v>-0.49814015166924419</c:v>
                </c:pt>
                <c:pt idx="382">
                  <c:v>-0.50510103884606983</c:v>
                </c:pt>
                <c:pt idx="383">
                  <c:v>-0.51231798574271281</c:v>
                </c:pt>
                <c:pt idx="384">
                  <c:v>-0.51908179263719156</c:v>
                </c:pt>
                <c:pt idx="385">
                  <c:v>-0.52687820321722245</c:v>
                </c:pt>
                <c:pt idx="386">
                  <c:v>-0.53352876180175024</c:v>
                </c:pt>
                <c:pt idx="387">
                  <c:v>-0.54193125671532516</c:v>
                </c:pt>
                <c:pt idx="388">
                  <c:v>-0.54978647088754262</c:v>
                </c:pt>
                <c:pt idx="389">
                  <c:v>-0.55614815583003829</c:v>
                </c:pt>
                <c:pt idx="390">
                  <c:v>-0.56206898477828449</c:v>
                </c:pt>
                <c:pt idx="391">
                  <c:v>-0.56754421520670606</c:v>
                </c:pt>
                <c:pt idx="392">
                  <c:v>-0.57293578977978554</c:v>
                </c:pt>
                <c:pt idx="393">
                  <c:v>-0.5785206287705571</c:v>
                </c:pt>
                <c:pt idx="394">
                  <c:v>-0.58518272604975141</c:v>
                </c:pt>
                <c:pt idx="395">
                  <c:v>-0.59213076203852633</c:v>
                </c:pt>
                <c:pt idx="396">
                  <c:v>-0.59875020536592372</c:v>
                </c:pt>
                <c:pt idx="397">
                  <c:v>-0.60563543873558134</c:v>
                </c:pt>
                <c:pt idx="398">
                  <c:v>-0.61114855501827325</c:v>
                </c:pt>
                <c:pt idx="399">
                  <c:v>-0.61750196123519596</c:v>
                </c:pt>
                <c:pt idx="400">
                  <c:v>-0.62304912839292637</c:v>
                </c:pt>
                <c:pt idx="401">
                  <c:v>-0.62752888352238378</c:v>
                </c:pt>
                <c:pt idx="402">
                  <c:v>-0.63275695220139538</c:v>
                </c:pt>
                <c:pt idx="403">
                  <c:v>-0.63787725307500587</c:v>
                </c:pt>
                <c:pt idx="404">
                  <c:v>-0.64255876604875528</c:v>
                </c:pt>
                <c:pt idx="405">
                  <c:v>-0.64662564335012973</c:v>
                </c:pt>
                <c:pt idx="406">
                  <c:v>-0.65038348917136679</c:v>
                </c:pt>
                <c:pt idx="407">
                  <c:v>-0.6539120347854801</c:v>
                </c:pt>
                <c:pt idx="408">
                  <c:v>-0.65786897583818216</c:v>
                </c:pt>
                <c:pt idx="409">
                  <c:v>-0.66089311341061396</c:v>
                </c:pt>
                <c:pt idx="410">
                  <c:v>-0.66442050128830266</c:v>
                </c:pt>
                <c:pt idx="411">
                  <c:v>-0.6672045253782225</c:v>
                </c:pt>
                <c:pt idx="412">
                  <c:v>-0.66909979549665033</c:v>
                </c:pt>
                <c:pt idx="413">
                  <c:v>-0.67131823391573531</c:v>
                </c:pt>
                <c:pt idx="414">
                  <c:v>-0.67382752380541178</c:v>
                </c:pt>
                <c:pt idx="415">
                  <c:v>-0.67530463470612068</c:v>
                </c:pt>
                <c:pt idx="416">
                  <c:v>-0.67717114389175859</c:v>
                </c:pt>
                <c:pt idx="417">
                  <c:v>-0.67750822872133276</c:v>
                </c:pt>
                <c:pt idx="418">
                  <c:v>-0.67786043319294942</c:v>
                </c:pt>
                <c:pt idx="419">
                  <c:v>-0.67742058127990445</c:v>
                </c:pt>
                <c:pt idx="420">
                  <c:v>-0.67753740987066402</c:v>
                </c:pt>
                <c:pt idx="421">
                  <c:v>-0.67659275091484761</c:v>
                </c:pt>
                <c:pt idx="422">
                  <c:v>-0.67503455004211288</c:v>
                </c:pt>
                <c:pt idx="423">
                  <c:v>-0.67294857550665155</c:v>
                </c:pt>
                <c:pt idx="424">
                  <c:v>-0.67046084686223639</c:v>
                </c:pt>
                <c:pt idx="425">
                  <c:v>-0.66770919576976273</c:v>
                </c:pt>
                <c:pt idx="426">
                  <c:v>-0.66489091291153646</c:v>
                </c:pt>
                <c:pt idx="427">
                  <c:v>-0.66018160677663285</c:v>
                </c:pt>
                <c:pt idx="428">
                  <c:v>-0.65584557500521956</c:v>
                </c:pt>
                <c:pt idx="429">
                  <c:v>-0.65103982609844757</c:v>
                </c:pt>
                <c:pt idx="430">
                  <c:v>-0.64666582395735284</c:v>
                </c:pt>
                <c:pt idx="431">
                  <c:v>-0.64329074546786758</c:v>
                </c:pt>
                <c:pt idx="432">
                  <c:v>-0.63974047951483082</c:v>
                </c:pt>
                <c:pt idx="433">
                  <c:v>-0.63593488859459768</c:v>
                </c:pt>
                <c:pt idx="434">
                  <c:v>-0.63021493489138802</c:v>
                </c:pt>
                <c:pt idx="435">
                  <c:v>-0.62465193749599923</c:v>
                </c:pt>
                <c:pt idx="436">
                  <c:v>-0.61923020077764934</c:v>
                </c:pt>
                <c:pt idx="437">
                  <c:v>-0.61303227835613439</c:v>
                </c:pt>
                <c:pt idx="438">
                  <c:v>-0.60415824973927101</c:v>
                </c:pt>
                <c:pt idx="439">
                  <c:v>-0.59592748335909396</c:v>
                </c:pt>
                <c:pt idx="440">
                  <c:v>-0.58722584830443458</c:v>
                </c:pt>
                <c:pt idx="441">
                  <c:v>-0.57785629081774115</c:v>
                </c:pt>
                <c:pt idx="442">
                  <c:v>-0.56874009532971703</c:v>
                </c:pt>
                <c:pt idx="443">
                  <c:v>-0.55868005064049531</c:v>
                </c:pt>
                <c:pt idx="444">
                  <c:v>-0.55030960417019581</c:v>
                </c:pt>
                <c:pt idx="445">
                  <c:v>-0.54031038203442627</c:v>
                </c:pt>
                <c:pt idx="446">
                  <c:v>-0.53092045711223368</c:v>
                </c:pt>
                <c:pt idx="447">
                  <c:v>-0.52163944655726036</c:v>
                </c:pt>
                <c:pt idx="448">
                  <c:v>-0.51209024799528435</c:v>
                </c:pt>
                <c:pt idx="449">
                  <c:v>-0.50469225835200593</c:v>
                </c:pt>
                <c:pt idx="450">
                  <c:v>-0.49776551298555538</c:v>
                </c:pt>
                <c:pt idx="451">
                  <c:v>-0.49160468434324989</c:v>
                </c:pt>
                <c:pt idx="452">
                  <c:v>-0.48427771200267489</c:v>
                </c:pt>
                <c:pt idx="453">
                  <c:v>-0.47690218689615743</c:v>
                </c:pt>
                <c:pt idx="454">
                  <c:v>-0.46989800336279169</c:v>
                </c:pt>
                <c:pt idx="455">
                  <c:v>-0.46256884755776256</c:v>
                </c:pt>
                <c:pt idx="456">
                  <c:v>-0.45375092764573627</c:v>
                </c:pt>
                <c:pt idx="457">
                  <c:v>-0.44559507316241265</c:v>
                </c:pt>
                <c:pt idx="458">
                  <c:v>-0.4370341010024214</c:v>
                </c:pt>
                <c:pt idx="459">
                  <c:v>-0.42898742918342925</c:v>
                </c:pt>
                <c:pt idx="460">
                  <c:v>-0.42118390110883636</c:v>
                </c:pt>
                <c:pt idx="461">
                  <c:v>-0.41467342115420269</c:v>
                </c:pt>
                <c:pt idx="462">
                  <c:v>-0.40788625482003243</c:v>
                </c:pt>
                <c:pt idx="463">
                  <c:v>-0.40160690668177917</c:v>
                </c:pt>
                <c:pt idx="464">
                  <c:v>-0.3955404542948513</c:v>
                </c:pt>
                <c:pt idx="465">
                  <c:v>-0.38934822527161622</c:v>
                </c:pt>
                <c:pt idx="466">
                  <c:v>-0.38365314883820462</c:v>
                </c:pt>
                <c:pt idx="467">
                  <c:v>-0.37803929879813419</c:v>
                </c:pt>
                <c:pt idx="468">
                  <c:v>-0.37222999782457078</c:v>
                </c:pt>
                <c:pt idx="469">
                  <c:v>-0.3665621738233637</c:v>
                </c:pt>
                <c:pt idx="470">
                  <c:v>-0.36158320253477733</c:v>
                </c:pt>
                <c:pt idx="471">
                  <c:v>-0.35727302681254963</c:v>
                </c:pt>
                <c:pt idx="472">
                  <c:v>-0.3544192592875447</c:v>
                </c:pt>
                <c:pt idx="473">
                  <c:v>-0.35189969664004023</c:v>
                </c:pt>
                <c:pt idx="474">
                  <c:v>-0.34885084025728624</c:v>
                </c:pt>
                <c:pt idx="475">
                  <c:v>-0.34625335388780765</c:v>
                </c:pt>
                <c:pt idx="476">
                  <c:v>-0.34418417084277686</c:v>
                </c:pt>
                <c:pt idx="477">
                  <c:v>-0.34193128110224918</c:v>
                </c:pt>
                <c:pt idx="478">
                  <c:v>-0.33983043814827429</c:v>
                </c:pt>
                <c:pt idx="479">
                  <c:v>-0.3379885076146969</c:v>
                </c:pt>
                <c:pt idx="480">
                  <c:v>-0.33620869982197726</c:v>
                </c:pt>
                <c:pt idx="481">
                  <c:v>-0.33446038843352954</c:v>
                </c:pt>
                <c:pt idx="482">
                  <c:v>-0.3329845644339266</c:v>
                </c:pt>
                <c:pt idx="483">
                  <c:v>-0.33168073689678396</c:v>
                </c:pt>
                <c:pt idx="484">
                  <c:v>-0.33109322961335558</c:v>
                </c:pt>
                <c:pt idx="485">
                  <c:v>-0.33051564493327001</c:v>
                </c:pt>
                <c:pt idx="486">
                  <c:v>-0.32921456872119303</c:v>
                </c:pt>
                <c:pt idx="487">
                  <c:v>-0.32880043606782378</c:v>
                </c:pt>
                <c:pt idx="488">
                  <c:v>-0.32854978699229143</c:v>
                </c:pt>
                <c:pt idx="489">
                  <c:v>-0.32873924188681225</c:v>
                </c:pt>
                <c:pt idx="490">
                  <c:v>-0.32864119660438101</c:v>
                </c:pt>
                <c:pt idx="491">
                  <c:v>-0.32838205741269288</c:v>
                </c:pt>
                <c:pt idx="492">
                  <c:v>-0.32763613682767362</c:v>
                </c:pt>
                <c:pt idx="493">
                  <c:v>-0.32645211298865623</c:v>
                </c:pt>
                <c:pt idx="494">
                  <c:v>-0.32541090559604063</c:v>
                </c:pt>
                <c:pt idx="495">
                  <c:v>-0.32476678769268658</c:v>
                </c:pt>
                <c:pt idx="496">
                  <c:v>-0.32496833157966792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6-4D41-8034-3AB1428B1E25}"/>
            </c:ext>
          </c:extLst>
        </c:ser>
        <c:ser>
          <c:idx val="1"/>
          <c:order val="1"/>
          <c:tx>
            <c:v>Corrected</c:v>
          </c:tx>
          <c:spPr>
            <a:ln w="19050">
              <a:noFill/>
            </a:ln>
          </c:spPr>
          <c:marker>
            <c:symbol val="circle"/>
            <c:size val="2"/>
            <c:spPr>
              <a:noFill/>
            </c:spPr>
          </c:marker>
          <c:xVal>
            <c:numRef>
              <c:f>CompassCalibrationData_03!$AQ$16:$AQ$513</c:f>
              <c:numCache>
                <c:formatCode>General</c:formatCode>
                <c:ptCount val="498"/>
                <c:pt idx="0">
                  <c:v>-0.23086279234391494</c:v>
                </c:pt>
                <c:pt idx="1">
                  <c:v>-0.23077256540360061</c:v>
                </c:pt>
                <c:pt idx="2">
                  <c:v>-0.23044214849500863</c:v>
                </c:pt>
                <c:pt idx="3">
                  <c:v>-0.22998402126360828</c:v>
                </c:pt>
                <c:pt idx="4">
                  <c:v>-0.2295064498453116</c:v>
                </c:pt>
                <c:pt idx="5">
                  <c:v>-0.23102396010180853</c:v>
                </c:pt>
                <c:pt idx="6">
                  <c:v>-0.23053962548329443</c:v>
                </c:pt>
                <c:pt idx="7">
                  <c:v>-0.23043268902602401</c:v>
                </c:pt>
                <c:pt idx="8">
                  <c:v>-0.23102190294594827</c:v>
                </c:pt>
                <c:pt idx="9">
                  <c:v>-0.23138663222566455</c:v>
                </c:pt>
                <c:pt idx="10">
                  <c:v>-0.23240473032635728</c:v>
                </c:pt>
                <c:pt idx="11">
                  <c:v>-0.23394472031005611</c:v>
                </c:pt>
                <c:pt idx="12">
                  <c:v>-0.23424275055999799</c:v>
                </c:pt>
                <c:pt idx="13">
                  <c:v>-0.23398977493878978</c:v>
                </c:pt>
                <c:pt idx="14">
                  <c:v>-0.23443835735914137</c:v>
                </c:pt>
                <c:pt idx="15">
                  <c:v>-0.2347851377336137</c:v>
                </c:pt>
                <c:pt idx="16">
                  <c:v>-0.23509462134483097</c:v>
                </c:pt>
                <c:pt idx="17">
                  <c:v>-0.23499866756416021</c:v>
                </c:pt>
                <c:pt idx="18">
                  <c:v>-0.23347440320861365</c:v>
                </c:pt>
                <c:pt idx="19">
                  <c:v>-0.23201845894575931</c:v>
                </c:pt>
                <c:pt idx="20">
                  <c:v>-0.23233131088901143</c:v>
                </c:pt>
                <c:pt idx="21">
                  <c:v>-0.23257039824943954</c:v>
                </c:pt>
                <c:pt idx="22">
                  <c:v>-0.23152459221816502</c:v>
                </c:pt>
                <c:pt idx="23">
                  <c:v>-0.23232395804917136</c:v>
                </c:pt>
                <c:pt idx="24">
                  <c:v>-0.23186477340430825</c:v>
                </c:pt>
                <c:pt idx="25">
                  <c:v>-0.23047959589327152</c:v>
                </c:pt>
                <c:pt idx="26">
                  <c:v>-0.23019214934032559</c:v>
                </c:pt>
                <c:pt idx="27">
                  <c:v>-0.2303127477079886</c:v>
                </c:pt>
                <c:pt idx="28">
                  <c:v>-0.22983217704518397</c:v>
                </c:pt>
                <c:pt idx="29">
                  <c:v>-0.22893147631763633</c:v>
                </c:pt>
                <c:pt idx="30">
                  <c:v>-0.22747305708532664</c:v>
                </c:pt>
                <c:pt idx="31">
                  <c:v>-0.22735751688477515</c:v>
                </c:pt>
                <c:pt idx="32">
                  <c:v>-0.22635783882735674</c:v>
                </c:pt>
                <c:pt idx="33">
                  <c:v>-0.22472404114656055</c:v>
                </c:pt>
                <c:pt idx="34">
                  <c:v>-0.22379148300408566</c:v>
                </c:pt>
                <c:pt idx="35">
                  <c:v>-0.22228161457680359</c:v>
                </c:pt>
                <c:pt idx="36">
                  <c:v>-0.22140410588741605</c:v>
                </c:pt>
                <c:pt idx="37">
                  <c:v>-0.21989515127026074</c:v>
                </c:pt>
                <c:pt idx="38">
                  <c:v>-0.21936009712135091</c:v>
                </c:pt>
                <c:pt idx="39">
                  <c:v>-0.2181247590912514</c:v>
                </c:pt>
                <c:pt idx="40">
                  <c:v>-0.21768309474614903</c:v>
                </c:pt>
                <c:pt idx="41">
                  <c:v>-0.21654057757443726</c:v>
                </c:pt>
                <c:pt idx="42">
                  <c:v>-0.21549653834164728</c:v>
                </c:pt>
                <c:pt idx="43">
                  <c:v>-0.21415790089986106</c:v>
                </c:pt>
                <c:pt idx="44">
                  <c:v>-0.21297764030376246</c:v>
                </c:pt>
                <c:pt idx="45">
                  <c:v>-0.21078058062590743</c:v>
                </c:pt>
                <c:pt idx="46">
                  <c:v>-0.20954955553986138</c:v>
                </c:pt>
                <c:pt idx="47">
                  <c:v>-0.20744170665860673</c:v>
                </c:pt>
                <c:pt idx="48">
                  <c:v>-0.20591343731585951</c:v>
                </c:pt>
                <c:pt idx="49">
                  <c:v>-0.204356657880922</c:v>
                </c:pt>
                <c:pt idx="50">
                  <c:v>-0.20364847379300302</c:v>
                </c:pt>
                <c:pt idx="51">
                  <c:v>-0.20238609705789667</c:v>
                </c:pt>
                <c:pt idx="52">
                  <c:v>-0.2018246027746568</c:v>
                </c:pt>
                <c:pt idx="53">
                  <c:v>-0.20021421404320067</c:v>
                </c:pt>
                <c:pt idx="54">
                  <c:v>-0.19896940494996027</c:v>
                </c:pt>
                <c:pt idx="55">
                  <c:v>-0.19757970530800489</c:v>
                </c:pt>
                <c:pt idx="56">
                  <c:v>-0.19586864467664497</c:v>
                </c:pt>
                <c:pt idx="57">
                  <c:v>-0.19388194042433013</c:v>
                </c:pt>
                <c:pt idx="58">
                  <c:v>-0.19092141330192974</c:v>
                </c:pt>
                <c:pt idx="59">
                  <c:v>-0.1895030329150163</c:v>
                </c:pt>
                <c:pt idx="60">
                  <c:v>-0.18652926184197582</c:v>
                </c:pt>
                <c:pt idx="61">
                  <c:v>-0.18571084861472537</c:v>
                </c:pt>
                <c:pt idx="62">
                  <c:v>-0.18335281051035035</c:v>
                </c:pt>
                <c:pt idx="63">
                  <c:v>-0.18233826953046231</c:v>
                </c:pt>
                <c:pt idx="64">
                  <c:v>-0.17898162529972128</c:v>
                </c:pt>
                <c:pt idx="65">
                  <c:v>-0.17695094932677138</c:v>
                </c:pt>
                <c:pt idx="66">
                  <c:v>-0.17532526299037882</c:v>
                </c:pt>
                <c:pt idx="67">
                  <c:v>-0.17332559488028779</c:v>
                </c:pt>
                <c:pt idx="68">
                  <c:v>-0.171182068961102</c:v>
                </c:pt>
                <c:pt idx="69">
                  <c:v>-0.16778694399603708</c:v>
                </c:pt>
                <c:pt idx="70">
                  <c:v>-0.16503179361324757</c:v>
                </c:pt>
                <c:pt idx="71">
                  <c:v>-0.16284123159373712</c:v>
                </c:pt>
                <c:pt idx="72">
                  <c:v>-0.16094025084953092</c:v>
                </c:pt>
                <c:pt idx="73">
                  <c:v>-0.15837615569132185</c:v>
                </c:pt>
                <c:pt idx="74">
                  <c:v>-0.15606277566854931</c:v>
                </c:pt>
                <c:pt idx="75">
                  <c:v>-0.1519813072574954</c:v>
                </c:pt>
                <c:pt idx="76">
                  <c:v>-0.14847178264408967</c:v>
                </c:pt>
                <c:pt idx="77">
                  <c:v>-0.14522429291461411</c:v>
                </c:pt>
                <c:pt idx="78">
                  <c:v>-0.14275707187713815</c:v>
                </c:pt>
                <c:pt idx="79">
                  <c:v>-0.13963868855774739</c:v>
                </c:pt>
                <c:pt idx="80">
                  <c:v>-0.13664161029180213</c:v>
                </c:pt>
                <c:pt idx="81">
                  <c:v>-0.13414046751132935</c:v>
                </c:pt>
                <c:pt idx="82">
                  <c:v>-0.13192799030869085</c:v>
                </c:pt>
                <c:pt idx="83">
                  <c:v>-0.12932225538526934</c:v>
                </c:pt>
                <c:pt idx="84">
                  <c:v>-0.12614446647856395</c:v>
                </c:pt>
                <c:pt idx="85">
                  <c:v>-0.12283858992427452</c:v>
                </c:pt>
                <c:pt idx="86">
                  <c:v>-0.12001178113247635</c:v>
                </c:pt>
                <c:pt idx="87">
                  <c:v>-0.11651063252161115</c:v>
                </c:pt>
                <c:pt idx="88">
                  <c:v>-0.11457371902151321</c:v>
                </c:pt>
                <c:pt idx="89">
                  <c:v>-0.11252872542275227</c:v>
                </c:pt>
                <c:pt idx="90">
                  <c:v>-0.1099686081700933</c:v>
                </c:pt>
                <c:pt idx="91">
                  <c:v>-0.1069107133466196</c:v>
                </c:pt>
                <c:pt idx="92">
                  <c:v>-0.10368119391073996</c:v>
                </c:pt>
                <c:pt idx="93">
                  <c:v>-0.10158228386379642</c:v>
                </c:pt>
                <c:pt idx="94">
                  <c:v>-9.9624932256934307E-2</c:v>
                </c:pt>
                <c:pt idx="95">
                  <c:v>-9.6907178258347798E-2</c:v>
                </c:pt>
                <c:pt idx="96">
                  <c:v>-9.4721374865630426E-2</c:v>
                </c:pt>
                <c:pt idx="97">
                  <c:v>-9.1633760374462594E-2</c:v>
                </c:pt>
                <c:pt idx="98">
                  <c:v>-8.9768991713390769E-2</c:v>
                </c:pt>
                <c:pt idx="99">
                  <c:v>-8.6945795379194946E-2</c:v>
                </c:pt>
                <c:pt idx="100">
                  <c:v>-8.4016422161075785E-2</c:v>
                </c:pt>
                <c:pt idx="101">
                  <c:v>-8.0415078677396917E-2</c:v>
                </c:pt>
                <c:pt idx="102">
                  <c:v>-7.7538279174987387E-2</c:v>
                </c:pt>
                <c:pt idx="103">
                  <c:v>-7.3764820637964051E-2</c:v>
                </c:pt>
                <c:pt idx="104">
                  <c:v>-6.9976709565656006E-2</c:v>
                </c:pt>
                <c:pt idx="105">
                  <c:v>-6.558410950915014E-2</c:v>
                </c:pt>
                <c:pt idx="106">
                  <c:v>-6.2384558754375388E-2</c:v>
                </c:pt>
                <c:pt idx="107">
                  <c:v>-5.8455096710709198E-2</c:v>
                </c:pt>
                <c:pt idx="108">
                  <c:v>-5.3926510745019862E-2</c:v>
                </c:pt>
                <c:pt idx="109">
                  <c:v>-5.0691297740650218E-2</c:v>
                </c:pt>
                <c:pt idx="110">
                  <c:v>-4.6623738953784924E-2</c:v>
                </c:pt>
                <c:pt idx="111">
                  <c:v>-4.1877137107257885E-2</c:v>
                </c:pt>
                <c:pt idx="112">
                  <c:v>-3.6996384384721338E-2</c:v>
                </c:pt>
                <c:pt idx="113">
                  <c:v>-3.2484581875134373E-2</c:v>
                </c:pt>
                <c:pt idx="114">
                  <c:v>-2.7371017597560558E-2</c:v>
                </c:pt>
                <c:pt idx="115">
                  <c:v>-2.2854651670577892E-2</c:v>
                </c:pt>
                <c:pt idx="116">
                  <c:v>-1.8151756227872594E-2</c:v>
                </c:pt>
                <c:pt idx="117">
                  <c:v>-1.2878480217097508E-2</c:v>
                </c:pt>
                <c:pt idx="118">
                  <c:v>-7.5513095028231876E-3</c:v>
                </c:pt>
                <c:pt idx="119">
                  <c:v>-2.0065684355399125E-3</c:v>
                </c:pt>
                <c:pt idx="120">
                  <c:v>3.3319081625994545E-3</c:v>
                </c:pt>
                <c:pt idx="121">
                  <c:v>8.5478111398056122E-3</c:v>
                </c:pt>
                <c:pt idx="122">
                  <c:v>1.348740839288852E-2</c:v>
                </c:pt>
                <c:pt idx="123">
                  <c:v>1.9993374915478937E-2</c:v>
                </c:pt>
                <c:pt idx="124">
                  <c:v>2.6717731052483165E-2</c:v>
                </c:pt>
                <c:pt idx="125">
                  <c:v>3.2746874054249288E-2</c:v>
                </c:pt>
                <c:pt idx="126">
                  <c:v>3.8513425504298635E-2</c:v>
                </c:pt>
                <c:pt idx="127">
                  <c:v>4.4303393546745777E-2</c:v>
                </c:pt>
                <c:pt idx="128">
                  <c:v>4.9009361934109159E-2</c:v>
                </c:pt>
                <c:pt idx="129">
                  <c:v>5.5091751677520798E-2</c:v>
                </c:pt>
                <c:pt idx="130">
                  <c:v>6.1555353847173241E-2</c:v>
                </c:pt>
                <c:pt idx="131">
                  <c:v>6.75876421798631E-2</c:v>
                </c:pt>
                <c:pt idx="132">
                  <c:v>7.4041171796307523E-2</c:v>
                </c:pt>
                <c:pt idx="133">
                  <c:v>7.9615909567047671E-2</c:v>
                </c:pt>
                <c:pt idx="134">
                  <c:v>8.5682613708015318E-2</c:v>
                </c:pt>
                <c:pt idx="135">
                  <c:v>9.1607363405966799E-2</c:v>
                </c:pt>
                <c:pt idx="136">
                  <c:v>9.8198430281042665E-2</c:v>
                </c:pt>
                <c:pt idx="137">
                  <c:v>0.10305555407396411</c:v>
                </c:pt>
                <c:pt idx="138">
                  <c:v>0.10816674729709749</c:v>
                </c:pt>
                <c:pt idx="139">
                  <c:v>0.11306597392078241</c:v>
                </c:pt>
                <c:pt idx="140">
                  <c:v>0.11832410535304178</c:v>
                </c:pt>
                <c:pt idx="141">
                  <c:v>0.12123480169463603</c:v>
                </c:pt>
                <c:pt idx="142">
                  <c:v>0.12550479272091009</c:v>
                </c:pt>
                <c:pt idx="143">
                  <c:v>0.12934428277291254</c:v>
                </c:pt>
                <c:pt idx="144">
                  <c:v>0.131869965660486</c:v>
                </c:pt>
                <c:pt idx="145">
                  <c:v>0.13476066135492565</c:v>
                </c:pt>
                <c:pt idx="146">
                  <c:v>0.13767194581771874</c:v>
                </c:pt>
                <c:pt idx="147">
                  <c:v>0.13948971255220136</c:v>
                </c:pt>
                <c:pt idx="148">
                  <c:v>0.14340153491682292</c:v>
                </c:pt>
                <c:pt idx="149">
                  <c:v>0.14656303357539793</c:v>
                </c:pt>
                <c:pt idx="150">
                  <c:v>0.1513535143923391</c:v>
                </c:pt>
                <c:pt idx="151">
                  <c:v>0.15549984080813936</c:v>
                </c:pt>
                <c:pt idx="152">
                  <c:v>0.15884742308249725</c:v>
                </c:pt>
                <c:pt idx="153">
                  <c:v>0.16392846301335984</c:v>
                </c:pt>
                <c:pt idx="154">
                  <c:v>0.16801436238728687</c:v>
                </c:pt>
                <c:pt idx="155">
                  <c:v>0.17178628378161598</c:v>
                </c:pt>
                <c:pt idx="156">
                  <c:v>0.17570136344853302</c:v>
                </c:pt>
                <c:pt idx="157">
                  <c:v>0.17931735459781301</c:v>
                </c:pt>
                <c:pt idx="158">
                  <c:v>0.18373068936967415</c:v>
                </c:pt>
                <c:pt idx="159">
                  <c:v>0.18736763607920634</c:v>
                </c:pt>
                <c:pt idx="160">
                  <c:v>0.19166974325228936</c:v>
                </c:pt>
                <c:pt idx="161">
                  <c:v>0.19477953730579128</c:v>
                </c:pt>
                <c:pt idx="162">
                  <c:v>0.19803518103589879</c:v>
                </c:pt>
                <c:pt idx="163">
                  <c:v>0.20120573373204501</c:v>
                </c:pt>
                <c:pt idx="164">
                  <c:v>0.20276015213189857</c:v>
                </c:pt>
                <c:pt idx="165">
                  <c:v>0.20457959898267594</c:v>
                </c:pt>
                <c:pt idx="166">
                  <c:v>0.20808778001053424</c:v>
                </c:pt>
                <c:pt idx="167">
                  <c:v>0.2113774230473521</c:v>
                </c:pt>
                <c:pt idx="168">
                  <c:v>0.21464033015792991</c:v>
                </c:pt>
                <c:pt idx="169">
                  <c:v>0.21620472373161076</c:v>
                </c:pt>
                <c:pt idx="170">
                  <c:v>0.21886227384281468</c:v>
                </c:pt>
                <c:pt idx="171">
                  <c:v>0.2220713795690436</c:v>
                </c:pt>
                <c:pt idx="172">
                  <c:v>0.22374195260132487</c:v>
                </c:pt>
                <c:pt idx="173">
                  <c:v>0.22590421945159647</c:v>
                </c:pt>
                <c:pt idx="174">
                  <c:v>0.22771712707096028</c:v>
                </c:pt>
                <c:pt idx="175">
                  <c:v>0.22946436711604754</c:v>
                </c:pt>
                <c:pt idx="176">
                  <c:v>0.23080432741840262</c:v>
                </c:pt>
                <c:pt idx="177">
                  <c:v>0.23288366297467561</c:v>
                </c:pt>
                <c:pt idx="178">
                  <c:v>0.23489523197619142</c:v>
                </c:pt>
                <c:pt idx="179">
                  <c:v>0.236623304026366</c:v>
                </c:pt>
                <c:pt idx="180">
                  <c:v>0.23778787984543995</c:v>
                </c:pt>
                <c:pt idx="181">
                  <c:v>0.23810763574557284</c:v>
                </c:pt>
                <c:pt idx="182">
                  <c:v>0.23901211400547931</c:v>
                </c:pt>
                <c:pt idx="183">
                  <c:v>0.2399312620121225</c:v>
                </c:pt>
                <c:pt idx="184">
                  <c:v>0.24136773249583127</c:v>
                </c:pt>
                <c:pt idx="185">
                  <c:v>0.24223219875113536</c:v>
                </c:pt>
                <c:pt idx="186">
                  <c:v>0.24283195700902069</c:v>
                </c:pt>
                <c:pt idx="187">
                  <c:v>0.24310501742058774</c:v>
                </c:pt>
                <c:pt idx="188">
                  <c:v>0.24304638161651751</c:v>
                </c:pt>
                <c:pt idx="189">
                  <c:v>0.24194243366558146</c:v>
                </c:pt>
                <c:pt idx="190">
                  <c:v>0.24066769407386363</c:v>
                </c:pt>
                <c:pt idx="191">
                  <c:v>0.24077090748204508</c:v>
                </c:pt>
                <c:pt idx="192">
                  <c:v>0.24005090465244469</c:v>
                </c:pt>
                <c:pt idx="193">
                  <c:v>0.23906257935734446</c:v>
                </c:pt>
                <c:pt idx="194">
                  <c:v>0.23800359525482712</c:v>
                </c:pt>
                <c:pt idx="195">
                  <c:v>0.23690860698171987</c:v>
                </c:pt>
                <c:pt idx="196">
                  <c:v>0.23472915608197256</c:v>
                </c:pt>
                <c:pt idx="197">
                  <c:v>0.23294898729866501</c:v>
                </c:pt>
                <c:pt idx="198">
                  <c:v>0.23121763093651929</c:v>
                </c:pt>
                <c:pt idx="199">
                  <c:v>0.22911542984289476</c:v>
                </c:pt>
                <c:pt idx="200">
                  <c:v>0.22679728418733899</c:v>
                </c:pt>
                <c:pt idx="201">
                  <c:v>0.22588521268432848</c:v>
                </c:pt>
                <c:pt idx="202">
                  <c:v>0.22493383451154644</c:v>
                </c:pt>
                <c:pt idx="203">
                  <c:v>0.22260418184618783</c:v>
                </c:pt>
                <c:pt idx="204">
                  <c:v>0.22077863219707683</c:v>
                </c:pt>
                <c:pt idx="205">
                  <c:v>0.21703063662082206</c:v>
                </c:pt>
                <c:pt idx="206">
                  <c:v>0.21300133891848361</c:v>
                </c:pt>
                <c:pt idx="207">
                  <c:v>0.20976654315829873</c:v>
                </c:pt>
                <c:pt idx="208">
                  <c:v>0.20695376702063878</c:v>
                </c:pt>
                <c:pt idx="209">
                  <c:v>0.20307763442699137</c:v>
                </c:pt>
                <c:pt idx="210">
                  <c:v>0.19918880359752941</c:v>
                </c:pt>
                <c:pt idx="211">
                  <c:v>0.19459693631521349</c:v>
                </c:pt>
                <c:pt idx="212">
                  <c:v>0.19063070215518116</c:v>
                </c:pt>
                <c:pt idx="213">
                  <c:v>0.18491053547602199</c:v>
                </c:pt>
                <c:pt idx="214">
                  <c:v>0.18016053516291916</c:v>
                </c:pt>
                <c:pt idx="215">
                  <c:v>0.17544709830322774</c:v>
                </c:pt>
                <c:pt idx="216">
                  <c:v>0.17046217837712624</c:v>
                </c:pt>
                <c:pt idx="217">
                  <c:v>0.16601603732339335</c:v>
                </c:pt>
                <c:pt idx="218">
                  <c:v>0.16146045060947514</c:v>
                </c:pt>
                <c:pt idx="219">
                  <c:v>0.15698989233659555</c:v>
                </c:pt>
                <c:pt idx="220">
                  <c:v>0.15399390495090279</c:v>
                </c:pt>
                <c:pt idx="221">
                  <c:v>0.15206577001520516</c:v>
                </c:pt>
                <c:pt idx="222">
                  <c:v>0.14987800450860206</c:v>
                </c:pt>
                <c:pt idx="223">
                  <c:v>0.14795018557825418</c:v>
                </c:pt>
                <c:pt idx="224">
                  <c:v>0.14546443489943697</c:v>
                </c:pt>
                <c:pt idx="225">
                  <c:v>0.14115465838708047</c:v>
                </c:pt>
                <c:pt idx="226">
                  <c:v>0.1368505780005024</c:v>
                </c:pt>
                <c:pt idx="227">
                  <c:v>0.13217186693304186</c:v>
                </c:pt>
                <c:pt idx="228">
                  <c:v>0.12703993884805972</c:v>
                </c:pt>
                <c:pt idx="229">
                  <c:v>0.12059257788084823</c:v>
                </c:pt>
                <c:pt idx="230">
                  <c:v>0.1162760634438855</c:v>
                </c:pt>
                <c:pt idx="231">
                  <c:v>0.11091121061454341</c:v>
                </c:pt>
                <c:pt idx="232">
                  <c:v>0.10571931658107059</c:v>
                </c:pt>
                <c:pt idx="233">
                  <c:v>9.8757229089550036E-2</c:v>
                </c:pt>
                <c:pt idx="234">
                  <c:v>9.2339794585542478E-2</c:v>
                </c:pt>
                <c:pt idx="235">
                  <c:v>8.519669194064465E-2</c:v>
                </c:pt>
                <c:pt idx="236">
                  <c:v>7.8048276546462542E-2</c:v>
                </c:pt>
                <c:pt idx="237">
                  <c:v>7.2931748005366323E-2</c:v>
                </c:pt>
                <c:pt idx="238">
                  <c:v>6.6542035379054884E-2</c:v>
                </c:pt>
                <c:pt idx="239">
                  <c:v>5.955089437251198E-2</c:v>
                </c:pt>
                <c:pt idx="240">
                  <c:v>5.2951401637566134E-2</c:v>
                </c:pt>
                <c:pt idx="241">
                  <c:v>4.6928634979088849E-2</c:v>
                </c:pt>
                <c:pt idx="242">
                  <c:v>4.0761359433666981E-2</c:v>
                </c:pt>
                <c:pt idx="243">
                  <c:v>3.4606811616672929E-2</c:v>
                </c:pt>
                <c:pt idx="244">
                  <c:v>2.9023046684139492E-2</c:v>
                </c:pt>
                <c:pt idx="245">
                  <c:v>2.3589886077622836E-2</c:v>
                </c:pt>
                <c:pt idx="246">
                  <c:v>1.8179264902669565E-2</c:v>
                </c:pt>
                <c:pt idx="247">
                  <c:v>1.3586081046538833E-2</c:v>
                </c:pt>
                <c:pt idx="248">
                  <c:v>7.9608369791768739E-3</c:v>
                </c:pt>
                <c:pt idx="249">
                  <c:v>3.6545253404394523E-3</c:v>
                </c:pt>
                <c:pt idx="250">
                  <c:v>-3.0194996470712704E-3</c:v>
                </c:pt>
                <c:pt idx="251">
                  <c:v>-7.9271988567424598E-3</c:v>
                </c:pt>
                <c:pt idx="252">
                  <c:v>-1.307864179163371E-2</c:v>
                </c:pt>
                <c:pt idx="253">
                  <c:v>-1.8956223221734684E-2</c:v>
                </c:pt>
                <c:pt idx="254">
                  <c:v>-2.5016918946059511E-2</c:v>
                </c:pt>
                <c:pt idx="255">
                  <c:v>-3.2040878728505112E-2</c:v>
                </c:pt>
                <c:pt idx="256">
                  <c:v>-3.6907422726908556E-2</c:v>
                </c:pt>
                <c:pt idx="257">
                  <c:v>-3.7956345494198608E-2</c:v>
                </c:pt>
                <c:pt idx="258">
                  <c:v>-3.8966089823564802E-2</c:v>
                </c:pt>
                <c:pt idx="259">
                  <c:v>-3.9541540714822979E-2</c:v>
                </c:pt>
                <c:pt idx="260">
                  <c:v>-4.137387310481512E-2</c:v>
                </c:pt>
                <c:pt idx="261">
                  <c:v>-4.3991381714823787E-2</c:v>
                </c:pt>
                <c:pt idx="262">
                  <c:v>-4.7065026897634303E-2</c:v>
                </c:pt>
                <c:pt idx="263">
                  <c:v>-5.096308776065487E-2</c:v>
                </c:pt>
                <c:pt idx="264">
                  <c:v>-5.5570722745230769E-2</c:v>
                </c:pt>
                <c:pt idx="265">
                  <c:v>-5.9998780667224159E-2</c:v>
                </c:pt>
                <c:pt idx="266">
                  <c:v>-6.520384742708342E-2</c:v>
                </c:pt>
                <c:pt idx="267">
                  <c:v>-7.0315029111019209E-2</c:v>
                </c:pt>
                <c:pt idx="268">
                  <c:v>-7.6004393436553852E-2</c:v>
                </c:pt>
                <c:pt idx="269">
                  <c:v>-8.149669163449344E-2</c:v>
                </c:pt>
                <c:pt idx="270">
                  <c:v>-8.590628525987791E-2</c:v>
                </c:pt>
                <c:pt idx="271">
                  <c:v>-9.2461293309945056E-2</c:v>
                </c:pt>
                <c:pt idx="272">
                  <c:v>-9.8259184853922391E-2</c:v>
                </c:pt>
                <c:pt idx="273">
                  <c:v>-0.10417108779286322</c:v>
                </c:pt>
                <c:pt idx="274">
                  <c:v>-0.1099867238908841</c:v>
                </c:pt>
                <c:pt idx="275">
                  <c:v>-0.11488400621398848</c:v>
                </c:pt>
                <c:pt idx="276">
                  <c:v>-0.11948909732656428</c:v>
                </c:pt>
                <c:pt idx="277">
                  <c:v>-0.12498446470678914</c:v>
                </c:pt>
                <c:pt idx="278">
                  <c:v>-0.12939243557875002</c:v>
                </c:pt>
                <c:pt idx="279">
                  <c:v>-0.13455841276371491</c:v>
                </c:pt>
                <c:pt idx="280">
                  <c:v>-0.14001852533010808</c:v>
                </c:pt>
                <c:pt idx="281">
                  <c:v>-0.14507060113199183</c:v>
                </c:pt>
                <c:pt idx="282">
                  <c:v>-0.14974713073962495</c:v>
                </c:pt>
                <c:pt idx="283">
                  <c:v>-0.15381410480565316</c:v>
                </c:pt>
                <c:pt idx="284">
                  <c:v>-0.15775163981224219</c:v>
                </c:pt>
                <c:pt idx="285">
                  <c:v>-0.16124767376635679</c:v>
                </c:pt>
                <c:pt idx="286">
                  <c:v>-0.16494073413026264</c:v>
                </c:pt>
                <c:pt idx="287">
                  <c:v>-0.16903536089501167</c:v>
                </c:pt>
                <c:pt idx="288">
                  <c:v>-0.1730078627283145</c:v>
                </c:pt>
                <c:pt idx="289">
                  <c:v>-0.17651874061408704</c:v>
                </c:pt>
                <c:pt idx="290">
                  <c:v>-0.17912273536575243</c:v>
                </c:pt>
                <c:pt idx="291">
                  <c:v>-0.18165774706658119</c:v>
                </c:pt>
                <c:pt idx="292">
                  <c:v>-0.18480474199235569</c:v>
                </c:pt>
                <c:pt idx="293">
                  <c:v>-0.1885550806069452</c:v>
                </c:pt>
                <c:pt idx="294">
                  <c:v>-0.19135223871007562</c:v>
                </c:pt>
                <c:pt idx="295">
                  <c:v>-0.1937781446996748</c:v>
                </c:pt>
                <c:pt idx="296">
                  <c:v>-0.19759081317928837</c:v>
                </c:pt>
                <c:pt idx="297">
                  <c:v>-0.19934688046182347</c:v>
                </c:pt>
                <c:pt idx="298">
                  <c:v>-0.20094223164851802</c:v>
                </c:pt>
                <c:pt idx="299">
                  <c:v>-0.20281209927696137</c:v>
                </c:pt>
                <c:pt idx="300">
                  <c:v>-0.2057980179696515</c:v>
                </c:pt>
                <c:pt idx="301">
                  <c:v>-0.20718057138601009</c:v>
                </c:pt>
                <c:pt idx="302">
                  <c:v>-0.20846211139761606</c:v>
                </c:pt>
                <c:pt idx="303">
                  <c:v>-0.21051603123123294</c:v>
                </c:pt>
                <c:pt idx="304">
                  <c:v>-0.21248502421539728</c:v>
                </c:pt>
                <c:pt idx="305">
                  <c:v>-0.21243637909954236</c:v>
                </c:pt>
                <c:pt idx="306">
                  <c:v>-0.21236808539376384</c:v>
                </c:pt>
                <c:pt idx="307">
                  <c:v>-0.21311342606977629</c:v>
                </c:pt>
                <c:pt idx="308">
                  <c:v>-0.21346230243378483</c:v>
                </c:pt>
                <c:pt idx="309">
                  <c:v>-0.21485508635645251</c:v>
                </c:pt>
                <c:pt idx="310">
                  <c:v>-0.21515333748027921</c:v>
                </c:pt>
                <c:pt idx="311">
                  <c:v>-0.21474069177773616</c:v>
                </c:pt>
                <c:pt idx="312">
                  <c:v>-0.21375437898733313</c:v>
                </c:pt>
                <c:pt idx="313">
                  <c:v>-0.21493141148826678</c:v>
                </c:pt>
                <c:pt idx="314">
                  <c:v>-0.21495357249841085</c:v>
                </c:pt>
                <c:pt idx="315">
                  <c:v>-0.21299555917561563</c:v>
                </c:pt>
                <c:pt idx="316">
                  <c:v>-0.21265069883694684</c:v>
                </c:pt>
                <c:pt idx="317">
                  <c:v>-0.21083101036001226</c:v>
                </c:pt>
                <c:pt idx="318">
                  <c:v>-0.20867997477374001</c:v>
                </c:pt>
                <c:pt idx="319">
                  <c:v>-0.20642649751917286</c:v>
                </c:pt>
                <c:pt idx="320">
                  <c:v>-0.20478031769288588</c:v>
                </c:pt>
                <c:pt idx="321">
                  <c:v>-0.20295493122912361</c:v>
                </c:pt>
                <c:pt idx="322">
                  <c:v>-0.20113558833152204</c:v>
                </c:pt>
                <c:pt idx="323">
                  <c:v>-0.19810098686756358</c:v>
                </c:pt>
                <c:pt idx="324">
                  <c:v>-0.19575922521318026</c:v>
                </c:pt>
                <c:pt idx="325">
                  <c:v>-0.19211604615892078</c:v>
                </c:pt>
                <c:pt idx="326">
                  <c:v>-0.18714784317439359</c:v>
                </c:pt>
                <c:pt idx="327">
                  <c:v>-0.18326426031911658</c:v>
                </c:pt>
                <c:pt idx="328">
                  <c:v>-0.17816553583650735</c:v>
                </c:pt>
                <c:pt idx="329">
                  <c:v>-0.17354559317442919</c:v>
                </c:pt>
                <c:pt idx="330">
                  <c:v>-0.16957029116792768</c:v>
                </c:pt>
                <c:pt idx="331">
                  <c:v>-0.16548093898501659</c:v>
                </c:pt>
                <c:pt idx="332">
                  <c:v>-0.16218201479445118</c:v>
                </c:pt>
                <c:pt idx="333">
                  <c:v>-0.15798616464958889</c:v>
                </c:pt>
                <c:pt idx="334">
                  <c:v>-0.1533304076376075</c:v>
                </c:pt>
                <c:pt idx="335">
                  <c:v>-0.14810394123196441</c:v>
                </c:pt>
                <c:pt idx="336">
                  <c:v>-0.14041431933032164</c:v>
                </c:pt>
                <c:pt idx="337">
                  <c:v>-0.13309334812366394</c:v>
                </c:pt>
                <c:pt idx="338">
                  <c:v>-0.12532494628736532</c:v>
                </c:pt>
                <c:pt idx="339">
                  <c:v>-0.11740791149294845</c:v>
                </c:pt>
                <c:pt idx="340">
                  <c:v>-0.10800062727693399</c:v>
                </c:pt>
                <c:pt idx="341">
                  <c:v>-9.9654505904728782E-2</c:v>
                </c:pt>
                <c:pt idx="342">
                  <c:v>-8.9028416293078755E-2</c:v>
                </c:pt>
                <c:pt idx="343">
                  <c:v>-8.056431585045104E-2</c:v>
                </c:pt>
                <c:pt idx="344">
                  <c:v>-7.2049167283491117E-2</c:v>
                </c:pt>
                <c:pt idx="345">
                  <c:v>-6.3081186383232332E-2</c:v>
                </c:pt>
                <c:pt idx="346">
                  <c:v>-5.5405077616563027E-2</c:v>
                </c:pt>
                <c:pt idx="347">
                  <c:v>-4.7545253408698279E-2</c:v>
                </c:pt>
                <c:pt idx="348">
                  <c:v>-4.13268166187837E-2</c:v>
                </c:pt>
                <c:pt idx="349">
                  <c:v>-3.3093057225948561E-2</c:v>
                </c:pt>
                <c:pt idx="350">
                  <c:v>-2.5921807036841091E-2</c:v>
                </c:pt>
                <c:pt idx="351">
                  <c:v>-1.8047711488989721E-2</c:v>
                </c:pt>
                <c:pt idx="352">
                  <c:v>-1.0423591942749326E-2</c:v>
                </c:pt>
                <c:pt idx="353">
                  <c:v>-2.4195985377095186E-3</c:v>
                </c:pt>
                <c:pt idx="354">
                  <c:v>4.9289737622445684E-3</c:v>
                </c:pt>
                <c:pt idx="355">
                  <c:v>1.1807675272761723E-2</c:v>
                </c:pt>
                <c:pt idx="356">
                  <c:v>1.9100505565892208E-2</c:v>
                </c:pt>
                <c:pt idx="357">
                  <c:v>2.6436234629847448E-2</c:v>
                </c:pt>
                <c:pt idx="358">
                  <c:v>3.3420766707298072E-2</c:v>
                </c:pt>
                <c:pt idx="359">
                  <c:v>3.9648166193188089E-2</c:v>
                </c:pt>
                <c:pt idx="360">
                  <c:v>4.6495417882091848E-2</c:v>
                </c:pt>
                <c:pt idx="361">
                  <c:v>5.3288223621401447E-2</c:v>
                </c:pt>
                <c:pt idx="362">
                  <c:v>5.9452998210239742E-2</c:v>
                </c:pt>
                <c:pt idx="363">
                  <c:v>6.5992908537815226E-2</c:v>
                </c:pt>
                <c:pt idx="364">
                  <c:v>7.2312453175983782E-2</c:v>
                </c:pt>
                <c:pt idx="365">
                  <c:v>7.7745136307642029E-2</c:v>
                </c:pt>
                <c:pt idx="366">
                  <c:v>8.3186418382952654E-2</c:v>
                </c:pt>
                <c:pt idx="367">
                  <c:v>8.8087531051145238E-2</c:v>
                </c:pt>
                <c:pt idx="368">
                  <c:v>9.4286871263487712E-2</c:v>
                </c:pt>
                <c:pt idx="369">
                  <c:v>0.10200370904898579</c:v>
                </c:pt>
                <c:pt idx="370">
                  <c:v>0.10941577153575482</c:v>
                </c:pt>
                <c:pt idx="371">
                  <c:v>0.11748866257621347</c:v>
                </c:pt>
                <c:pt idx="372">
                  <c:v>0.12537184560824971</c:v>
                </c:pt>
                <c:pt idx="373">
                  <c:v>0.13328359474616028</c:v>
                </c:pt>
                <c:pt idx="374">
                  <c:v>0.14125345336999168</c:v>
                </c:pt>
                <c:pt idx="375">
                  <c:v>0.14844910365297764</c:v>
                </c:pt>
                <c:pt idx="376">
                  <c:v>0.15506404654563119</c:v>
                </c:pt>
                <c:pt idx="377">
                  <c:v>0.16163026501009492</c:v>
                </c:pt>
                <c:pt idx="378">
                  <c:v>0.16827437527429931</c:v>
                </c:pt>
                <c:pt idx="379">
                  <c:v>0.17249947576635316</c:v>
                </c:pt>
                <c:pt idx="380">
                  <c:v>0.17786616238813957</c:v>
                </c:pt>
                <c:pt idx="381">
                  <c:v>0.1849755145229787</c:v>
                </c:pt>
                <c:pt idx="382">
                  <c:v>0.1897516128103495</c:v>
                </c:pt>
                <c:pt idx="383">
                  <c:v>0.19482404936079362</c:v>
                </c:pt>
                <c:pt idx="384">
                  <c:v>0.19921536590178554</c:v>
                </c:pt>
                <c:pt idx="385">
                  <c:v>0.20375011316786029</c:v>
                </c:pt>
                <c:pt idx="386">
                  <c:v>0.20737805849701579</c:v>
                </c:pt>
                <c:pt idx="387">
                  <c:v>0.21215301110585852</c:v>
                </c:pt>
                <c:pt idx="388">
                  <c:v>0.21651880101842993</c:v>
                </c:pt>
                <c:pt idx="389">
                  <c:v>0.21957333129268691</c:v>
                </c:pt>
                <c:pt idx="390">
                  <c:v>0.22394472717350292</c:v>
                </c:pt>
                <c:pt idx="391">
                  <c:v>0.22788687035536201</c:v>
                </c:pt>
                <c:pt idx="392">
                  <c:v>0.23162183062588465</c:v>
                </c:pt>
                <c:pt idx="393">
                  <c:v>0.23394527419452379</c:v>
                </c:pt>
                <c:pt idx="394">
                  <c:v>0.23631277931932759</c:v>
                </c:pt>
                <c:pt idx="395">
                  <c:v>0.23761443903937049</c:v>
                </c:pt>
                <c:pt idx="396">
                  <c:v>0.23742598186817515</c:v>
                </c:pt>
                <c:pt idx="397">
                  <c:v>0.23815602109143452</c:v>
                </c:pt>
                <c:pt idx="398">
                  <c:v>0.23668265925296778</c:v>
                </c:pt>
                <c:pt idx="399">
                  <c:v>0.23673238900753232</c:v>
                </c:pt>
                <c:pt idx="400">
                  <c:v>0.23621169726031296</c:v>
                </c:pt>
                <c:pt idx="401">
                  <c:v>0.23317950913383356</c:v>
                </c:pt>
                <c:pt idx="402">
                  <c:v>0.23183329897247493</c:v>
                </c:pt>
                <c:pt idx="403">
                  <c:v>0.22937826524151442</c:v>
                </c:pt>
                <c:pt idx="404">
                  <c:v>0.22776396467480323</c:v>
                </c:pt>
                <c:pt idx="405">
                  <c:v>0.22343875341882</c:v>
                </c:pt>
                <c:pt idx="406">
                  <c:v>0.21962139959633645</c:v>
                </c:pt>
                <c:pt idx="407">
                  <c:v>0.21595715350658953</c:v>
                </c:pt>
                <c:pt idx="408">
                  <c:v>0.2134459782413006</c:v>
                </c:pt>
                <c:pt idx="409">
                  <c:v>0.2083538666363558</c:v>
                </c:pt>
                <c:pt idx="410">
                  <c:v>0.20458958618095502</c:v>
                </c:pt>
                <c:pt idx="411">
                  <c:v>0.19966525705994348</c:v>
                </c:pt>
                <c:pt idx="412">
                  <c:v>0.19540635405960455</c:v>
                </c:pt>
                <c:pt idx="413">
                  <c:v>0.19192943788600852</c:v>
                </c:pt>
                <c:pt idx="414">
                  <c:v>0.19012864740420862</c:v>
                </c:pt>
                <c:pt idx="415">
                  <c:v>0.18672267281419644</c:v>
                </c:pt>
                <c:pt idx="416">
                  <c:v>0.18357233690618785</c:v>
                </c:pt>
                <c:pt idx="417">
                  <c:v>0.17792730131556433</c:v>
                </c:pt>
                <c:pt idx="418">
                  <c:v>0.17183326171068086</c:v>
                </c:pt>
                <c:pt idx="419">
                  <c:v>0.16441138093118685</c:v>
                </c:pt>
                <c:pt idx="420">
                  <c:v>0.1573782411404423</c:v>
                </c:pt>
                <c:pt idx="421">
                  <c:v>0.14920051398815112</c:v>
                </c:pt>
                <c:pt idx="422">
                  <c:v>0.14020377650175911</c:v>
                </c:pt>
                <c:pt idx="423">
                  <c:v>0.12971352169278771</c:v>
                </c:pt>
                <c:pt idx="424">
                  <c:v>0.11931527166646662</c:v>
                </c:pt>
                <c:pt idx="425">
                  <c:v>0.10946935315015938</c:v>
                </c:pt>
                <c:pt idx="426">
                  <c:v>9.9739923364646446E-2</c:v>
                </c:pt>
                <c:pt idx="427">
                  <c:v>8.7901256171653244E-2</c:v>
                </c:pt>
                <c:pt idx="428">
                  <c:v>7.6934604851421645E-2</c:v>
                </c:pt>
                <c:pt idx="429">
                  <c:v>6.5408559963989615E-2</c:v>
                </c:pt>
                <c:pt idx="430">
                  <c:v>5.5023730804531983E-2</c:v>
                </c:pt>
                <c:pt idx="431">
                  <c:v>4.6517898925770858E-2</c:v>
                </c:pt>
                <c:pt idx="432">
                  <c:v>3.82437597763585E-2</c:v>
                </c:pt>
                <c:pt idx="433">
                  <c:v>2.936698476636761E-2</c:v>
                </c:pt>
                <c:pt idx="434">
                  <c:v>1.8346073148967891E-2</c:v>
                </c:pt>
                <c:pt idx="435">
                  <c:v>7.8836985426819304E-3</c:v>
                </c:pt>
                <c:pt idx="436">
                  <c:v>-2.1811103263286663E-3</c:v>
                </c:pt>
                <c:pt idx="437">
                  <c:v>-1.2729507542378832E-2</c:v>
                </c:pt>
                <c:pt idx="438">
                  <c:v>-2.5540907527356747E-2</c:v>
                </c:pt>
                <c:pt idx="439">
                  <c:v>-3.6865317385862899E-2</c:v>
                </c:pt>
                <c:pt idx="440">
                  <c:v>-4.7858396889347142E-2</c:v>
                </c:pt>
                <c:pt idx="441">
                  <c:v>-5.9162090133974048E-2</c:v>
                </c:pt>
                <c:pt idx="442">
                  <c:v>-7.0256959107174832E-2</c:v>
                </c:pt>
                <c:pt idx="443">
                  <c:v>-8.1831407392271349E-2</c:v>
                </c:pt>
                <c:pt idx="444">
                  <c:v>-9.0958954291276137E-2</c:v>
                </c:pt>
                <c:pt idx="445">
                  <c:v>-0.10119424554420674</c:v>
                </c:pt>
                <c:pt idx="446">
                  <c:v>-0.11099642622844959</c:v>
                </c:pt>
                <c:pt idx="447">
                  <c:v>-0.1197492038455201</c:v>
                </c:pt>
                <c:pt idx="448">
                  <c:v>-0.12808968409199276</c:v>
                </c:pt>
                <c:pt idx="449">
                  <c:v>-0.13508057713634533</c:v>
                </c:pt>
                <c:pt idx="450">
                  <c:v>-0.1418554893514003</c:v>
                </c:pt>
                <c:pt idx="451">
                  <c:v>-0.14817234174243296</c:v>
                </c:pt>
                <c:pt idx="452">
                  <c:v>-0.15406296351697027</c:v>
                </c:pt>
                <c:pt idx="453">
                  <c:v>-0.15962558146590067</c:v>
                </c:pt>
                <c:pt idx="454">
                  <c:v>-0.16461223575297698</c:v>
                </c:pt>
                <c:pt idx="455">
                  <c:v>-0.17023288795567304</c:v>
                </c:pt>
                <c:pt idx="456">
                  <c:v>-0.17678200110080897</c:v>
                </c:pt>
                <c:pt idx="457">
                  <c:v>-0.18157115905489082</c:v>
                </c:pt>
                <c:pt idx="458">
                  <c:v>-0.18682310506233085</c:v>
                </c:pt>
                <c:pt idx="459">
                  <c:v>-0.19113026932395419</c:v>
                </c:pt>
                <c:pt idx="460">
                  <c:v>-0.19542676123325678</c:v>
                </c:pt>
                <c:pt idx="461">
                  <c:v>-0.19767609655219259</c:v>
                </c:pt>
                <c:pt idx="462">
                  <c:v>-0.20004828175975176</c:v>
                </c:pt>
                <c:pt idx="463">
                  <c:v>-0.20293265272515512</c:v>
                </c:pt>
                <c:pt idx="464">
                  <c:v>-0.20509980319691673</c:v>
                </c:pt>
                <c:pt idx="465">
                  <c:v>-0.20714223185348923</c:v>
                </c:pt>
                <c:pt idx="466">
                  <c:v>-0.20780003745996287</c:v>
                </c:pt>
                <c:pt idx="467">
                  <c:v>-0.20911037615665931</c:v>
                </c:pt>
                <c:pt idx="468">
                  <c:v>-0.21059760374151223</c:v>
                </c:pt>
                <c:pt idx="469">
                  <c:v>-0.21130278440570832</c:v>
                </c:pt>
                <c:pt idx="470">
                  <c:v>-0.21161990177656273</c:v>
                </c:pt>
                <c:pt idx="471">
                  <c:v>-0.21165521160218614</c:v>
                </c:pt>
                <c:pt idx="472">
                  <c:v>-0.21086967981910168</c:v>
                </c:pt>
                <c:pt idx="473">
                  <c:v>-0.20957316580355678</c:v>
                </c:pt>
                <c:pt idx="474">
                  <c:v>-0.21029668391868603</c:v>
                </c:pt>
                <c:pt idx="475">
                  <c:v>-0.21004646396499579</c:v>
                </c:pt>
                <c:pt idx="476">
                  <c:v>-0.21033677447244609</c:v>
                </c:pt>
                <c:pt idx="477">
                  <c:v>-0.21042637008348378</c:v>
                </c:pt>
                <c:pt idx="478">
                  <c:v>-0.21099711835184373</c:v>
                </c:pt>
                <c:pt idx="479">
                  <c:v>-0.21121032970759879</c:v>
                </c:pt>
                <c:pt idx="480">
                  <c:v>-0.21203511787288229</c:v>
                </c:pt>
                <c:pt idx="481">
                  <c:v>-0.21299554925621678</c:v>
                </c:pt>
                <c:pt idx="482">
                  <c:v>-0.21352180726149828</c:v>
                </c:pt>
                <c:pt idx="483">
                  <c:v>-0.21451533294950359</c:v>
                </c:pt>
                <c:pt idx="484">
                  <c:v>-0.21437934157130051</c:v>
                </c:pt>
                <c:pt idx="485">
                  <c:v>-0.21442601445077747</c:v>
                </c:pt>
                <c:pt idx="486">
                  <c:v>-0.21480791657369896</c:v>
                </c:pt>
                <c:pt idx="487">
                  <c:v>-0.21408160332422946</c:v>
                </c:pt>
                <c:pt idx="488">
                  <c:v>-0.21442434583187589</c:v>
                </c:pt>
                <c:pt idx="489">
                  <c:v>-0.21390018661313162</c:v>
                </c:pt>
                <c:pt idx="490">
                  <c:v>-0.2128866554573085</c:v>
                </c:pt>
                <c:pt idx="491">
                  <c:v>-0.2130129550206678</c:v>
                </c:pt>
                <c:pt idx="492">
                  <c:v>-0.21366667690667304</c:v>
                </c:pt>
                <c:pt idx="493">
                  <c:v>-0.21453228495124149</c:v>
                </c:pt>
                <c:pt idx="494">
                  <c:v>-0.21446469722915032</c:v>
                </c:pt>
                <c:pt idx="495">
                  <c:v>-0.21522903508283722</c:v>
                </c:pt>
                <c:pt idx="496">
                  <c:v>-0.21515657232885399</c:v>
                </c:pt>
                <c:pt idx="497">
                  <c:v>-0.21545183739445881</c:v>
                </c:pt>
              </c:numCache>
            </c:numRef>
          </c:xVal>
          <c:yVal>
            <c:numRef>
              <c:f>CompassCalibrationData_03!$AR$16:$AR$513</c:f>
              <c:numCache>
                <c:formatCode>General</c:formatCode>
                <c:ptCount val="498"/>
                <c:pt idx="0">
                  <c:v>4.0119413460794028E-2</c:v>
                </c:pt>
                <c:pt idx="1">
                  <c:v>4.0107270585074621E-2</c:v>
                </c:pt>
                <c:pt idx="2">
                  <c:v>4.0544353177925554E-2</c:v>
                </c:pt>
                <c:pt idx="3">
                  <c:v>4.0322554165483422E-2</c:v>
                </c:pt>
                <c:pt idx="4">
                  <c:v>4.0438919360313505E-2</c:v>
                </c:pt>
                <c:pt idx="5">
                  <c:v>4.0760926461490883E-2</c:v>
                </c:pt>
                <c:pt idx="6">
                  <c:v>4.0532972049621238E-2</c:v>
                </c:pt>
                <c:pt idx="7">
                  <c:v>4.2667850084747945E-2</c:v>
                </c:pt>
                <c:pt idx="8">
                  <c:v>4.4289530318234523E-2</c:v>
                </c:pt>
                <c:pt idx="9">
                  <c:v>4.5637169972659736E-2</c:v>
                </c:pt>
                <c:pt idx="10">
                  <c:v>4.6931686738468655E-2</c:v>
                </c:pt>
                <c:pt idx="11">
                  <c:v>4.7956713509187995E-2</c:v>
                </c:pt>
                <c:pt idx="12">
                  <c:v>5.0121475749746777E-2</c:v>
                </c:pt>
                <c:pt idx="13">
                  <c:v>5.28283324839759E-2</c:v>
                </c:pt>
                <c:pt idx="14">
                  <c:v>5.5086743261996203E-2</c:v>
                </c:pt>
                <c:pt idx="15">
                  <c:v>5.6775683851538042E-2</c:v>
                </c:pt>
                <c:pt idx="16">
                  <c:v>5.8989706709897789E-2</c:v>
                </c:pt>
                <c:pt idx="17">
                  <c:v>6.0674354419931797E-2</c:v>
                </c:pt>
                <c:pt idx="18">
                  <c:v>6.4337581690380383E-2</c:v>
                </c:pt>
                <c:pt idx="19">
                  <c:v>6.6772054403883396E-2</c:v>
                </c:pt>
                <c:pt idx="20">
                  <c:v>6.8643987907622508E-2</c:v>
                </c:pt>
                <c:pt idx="21">
                  <c:v>7.0782164011286286E-2</c:v>
                </c:pt>
                <c:pt idx="22">
                  <c:v>7.272719778198887E-2</c:v>
                </c:pt>
                <c:pt idx="23">
                  <c:v>7.4689581832151283E-2</c:v>
                </c:pt>
                <c:pt idx="24">
                  <c:v>7.8570474613738353E-2</c:v>
                </c:pt>
                <c:pt idx="25">
                  <c:v>8.1876482591046962E-2</c:v>
                </c:pt>
                <c:pt idx="26">
                  <c:v>8.5316947638495191E-2</c:v>
                </c:pt>
                <c:pt idx="27">
                  <c:v>8.8218038253393125E-2</c:v>
                </c:pt>
                <c:pt idx="28">
                  <c:v>9.0290583726466825E-2</c:v>
                </c:pt>
                <c:pt idx="29">
                  <c:v>9.4299038972293997E-2</c:v>
                </c:pt>
                <c:pt idx="30">
                  <c:v>9.8256223531662579E-2</c:v>
                </c:pt>
                <c:pt idx="31">
                  <c:v>0.1017660104998311</c:v>
                </c:pt>
                <c:pt idx="32">
                  <c:v>0.10537541662641926</c:v>
                </c:pt>
                <c:pt idx="33">
                  <c:v>0.10792034961109515</c:v>
                </c:pt>
                <c:pt idx="34">
                  <c:v>0.11043995917802911</c:v>
                </c:pt>
                <c:pt idx="35">
                  <c:v>0.11291973098212321</c:v>
                </c:pt>
                <c:pt idx="36">
                  <c:v>0.11645938194246894</c:v>
                </c:pt>
                <c:pt idx="37">
                  <c:v>0.11885394847325279</c:v>
                </c:pt>
                <c:pt idx="38">
                  <c:v>0.12207172191981712</c:v>
                </c:pt>
                <c:pt idx="39">
                  <c:v>0.12485507308704075</c:v>
                </c:pt>
                <c:pt idx="40">
                  <c:v>0.1280326178089374</c:v>
                </c:pt>
                <c:pt idx="41">
                  <c:v>0.13154246527386754</c:v>
                </c:pt>
                <c:pt idx="42">
                  <c:v>0.13425125109521563</c:v>
                </c:pt>
                <c:pt idx="43">
                  <c:v>0.13747537385680364</c:v>
                </c:pt>
                <c:pt idx="44">
                  <c:v>0.1392828959573684</c:v>
                </c:pt>
                <c:pt idx="45">
                  <c:v>0.14222398887013296</c:v>
                </c:pt>
                <c:pt idx="46">
                  <c:v>0.14387392711251185</c:v>
                </c:pt>
                <c:pt idx="47">
                  <c:v>0.14642257701580674</c:v>
                </c:pt>
                <c:pt idx="48">
                  <c:v>0.14898997188019425</c:v>
                </c:pt>
                <c:pt idx="49">
                  <c:v>0.15073867780534131</c:v>
                </c:pt>
                <c:pt idx="50">
                  <c:v>0.15312249345363965</c:v>
                </c:pt>
                <c:pt idx="51">
                  <c:v>0.15575495401950284</c:v>
                </c:pt>
                <c:pt idx="52">
                  <c:v>0.15786553954813914</c:v>
                </c:pt>
                <c:pt idx="53">
                  <c:v>0.16090421593762019</c:v>
                </c:pt>
                <c:pt idx="54">
                  <c:v>0.16345377391997651</c:v>
                </c:pt>
                <c:pt idx="55">
                  <c:v>0.16536495931305287</c:v>
                </c:pt>
                <c:pt idx="56">
                  <c:v>0.16714626150356618</c:v>
                </c:pt>
                <c:pt idx="57">
                  <c:v>0.16907007017138478</c:v>
                </c:pt>
                <c:pt idx="58">
                  <c:v>0.17206595615468112</c:v>
                </c:pt>
                <c:pt idx="59">
                  <c:v>0.17482916506651658</c:v>
                </c:pt>
                <c:pt idx="60">
                  <c:v>0.17718842718170269</c:v>
                </c:pt>
                <c:pt idx="61">
                  <c:v>0.18005456233684397</c:v>
                </c:pt>
                <c:pt idx="62">
                  <c:v>0.18172153588574971</c:v>
                </c:pt>
                <c:pt idx="63">
                  <c:v>0.18369565377014513</c:v>
                </c:pt>
                <c:pt idx="64">
                  <c:v>0.18634177933974444</c:v>
                </c:pt>
                <c:pt idx="65">
                  <c:v>0.18866618844782046</c:v>
                </c:pt>
                <c:pt idx="66">
                  <c:v>0.1912668822046843</c:v>
                </c:pt>
                <c:pt idx="67">
                  <c:v>0.19303134854125006</c:v>
                </c:pt>
                <c:pt idx="68">
                  <c:v>0.19467388547448458</c:v>
                </c:pt>
                <c:pt idx="69">
                  <c:v>0.1972427466252264</c:v>
                </c:pt>
                <c:pt idx="70">
                  <c:v>0.19941597667950445</c:v>
                </c:pt>
                <c:pt idx="71">
                  <c:v>0.20116441292482978</c:v>
                </c:pt>
                <c:pt idx="72">
                  <c:v>0.20334103601591114</c:v>
                </c:pt>
                <c:pt idx="73">
                  <c:v>0.20529715870282228</c:v>
                </c:pt>
                <c:pt idx="74">
                  <c:v>0.20702330620997467</c:v>
                </c:pt>
                <c:pt idx="75">
                  <c:v>0.20981959807147063</c:v>
                </c:pt>
                <c:pt idx="76">
                  <c:v>0.21137280589980395</c:v>
                </c:pt>
                <c:pt idx="77">
                  <c:v>0.21241156190569846</c:v>
                </c:pt>
                <c:pt idx="78">
                  <c:v>0.21378850776455427</c:v>
                </c:pt>
                <c:pt idx="79">
                  <c:v>0.21528768135528412</c:v>
                </c:pt>
                <c:pt idx="80">
                  <c:v>0.21619693784948085</c:v>
                </c:pt>
                <c:pt idx="81">
                  <c:v>0.21748963134278565</c:v>
                </c:pt>
                <c:pt idx="82">
                  <c:v>0.21924058402811958</c:v>
                </c:pt>
                <c:pt idx="83">
                  <c:v>0.22083453004808717</c:v>
                </c:pt>
                <c:pt idx="84">
                  <c:v>0.22221301947778965</c:v>
                </c:pt>
                <c:pt idx="85">
                  <c:v>0.22431196036224141</c:v>
                </c:pt>
                <c:pt idx="86">
                  <c:v>0.22620979098075786</c:v>
                </c:pt>
                <c:pt idx="87">
                  <c:v>0.22764345620702892</c:v>
                </c:pt>
                <c:pt idx="88">
                  <c:v>0.2289851645086127</c:v>
                </c:pt>
                <c:pt idx="89">
                  <c:v>0.23067843512531377</c:v>
                </c:pt>
                <c:pt idx="90">
                  <c:v>0.23229591121206628</c:v>
                </c:pt>
                <c:pt idx="91">
                  <c:v>0.23363899475545924</c:v>
                </c:pt>
                <c:pt idx="92">
                  <c:v>0.23480591654805452</c:v>
                </c:pt>
                <c:pt idx="93">
                  <c:v>0.23558408096791128</c:v>
                </c:pt>
                <c:pt idx="94">
                  <c:v>0.23587207401297061</c:v>
                </c:pt>
                <c:pt idx="95">
                  <c:v>0.23639454912449323</c:v>
                </c:pt>
                <c:pt idx="96">
                  <c:v>0.23737014323124944</c:v>
                </c:pt>
                <c:pt idx="97">
                  <c:v>0.23805259857870048</c:v>
                </c:pt>
                <c:pt idx="98">
                  <c:v>0.23797231110548683</c:v>
                </c:pt>
                <c:pt idx="99">
                  <c:v>0.23879866141582951</c:v>
                </c:pt>
                <c:pt idx="100">
                  <c:v>0.23985965433828488</c:v>
                </c:pt>
                <c:pt idx="101">
                  <c:v>0.24031512718955661</c:v>
                </c:pt>
                <c:pt idx="102">
                  <c:v>0.24061731163216959</c:v>
                </c:pt>
                <c:pt idx="103">
                  <c:v>0.24066269442403365</c:v>
                </c:pt>
                <c:pt idx="104">
                  <c:v>0.24117712920626766</c:v>
                </c:pt>
                <c:pt idx="105">
                  <c:v>0.24138459916202321</c:v>
                </c:pt>
                <c:pt idx="106">
                  <c:v>0.24168396705688744</c:v>
                </c:pt>
                <c:pt idx="107">
                  <c:v>0.24236084928392432</c:v>
                </c:pt>
                <c:pt idx="108">
                  <c:v>0.24195181979009511</c:v>
                </c:pt>
                <c:pt idx="109">
                  <c:v>0.24186479368246167</c:v>
                </c:pt>
                <c:pt idx="110">
                  <c:v>0.24173170153444218</c:v>
                </c:pt>
                <c:pt idx="111">
                  <c:v>0.24073786485375209</c:v>
                </c:pt>
                <c:pt idx="112">
                  <c:v>0.23989586335536572</c:v>
                </c:pt>
                <c:pt idx="113">
                  <c:v>0.23983875644100933</c:v>
                </c:pt>
                <c:pt idx="114">
                  <c:v>0.23946647210090782</c:v>
                </c:pt>
                <c:pt idx="115">
                  <c:v>0.23876220799558223</c:v>
                </c:pt>
                <c:pt idx="116">
                  <c:v>0.23747134355832278</c:v>
                </c:pt>
                <c:pt idx="117">
                  <c:v>0.23659506697110683</c:v>
                </c:pt>
                <c:pt idx="118">
                  <c:v>0.23549302041082246</c:v>
                </c:pt>
                <c:pt idx="119">
                  <c:v>0.23423222094547308</c:v>
                </c:pt>
                <c:pt idx="120">
                  <c:v>0.23277066758203024</c:v>
                </c:pt>
                <c:pt idx="121">
                  <c:v>0.23163509555380823</c:v>
                </c:pt>
                <c:pt idx="122">
                  <c:v>0.2300201274177486</c:v>
                </c:pt>
                <c:pt idx="123">
                  <c:v>0.2281997831494747</c:v>
                </c:pt>
                <c:pt idx="124">
                  <c:v>0.22610855831587712</c:v>
                </c:pt>
                <c:pt idx="125">
                  <c:v>0.22436390760990987</c:v>
                </c:pt>
                <c:pt idx="126">
                  <c:v>0.22269192657845546</c:v>
                </c:pt>
                <c:pt idx="127">
                  <c:v>0.21969532988242779</c:v>
                </c:pt>
                <c:pt idx="128">
                  <c:v>0.21667439710643663</c:v>
                </c:pt>
                <c:pt idx="129">
                  <c:v>0.21416613604395507</c:v>
                </c:pt>
                <c:pt idx="130">
                  <c:v>0.21019650126178713</c:v>
                </c:pt>
                <c:pt idx="131">
                  <c:v>0.20727801860524026</c:v>
                </c:pt>
                <c:pt idx="132">
                  <c:v>0.20450231065250557</c:v>
                </c:pt>
                <c:pt idx="133">
                  <c:v>0.20110608541695699</c:v>
                </c:pt>
                <c:pt idx="134">
                  <c:v>0.19757228196137333</c:v>
                </c:pt>
                <c:pt idx="135">
                  <c:v>0.19407174311313888</c:v>
                </c:pt>
                <c:pt idx="136">
                  <c:v>0.1911326089646099</c:v>
                </c:pt>
                <c:pt idx="137">
                  <c:v>0.18840806429102219</c:v>
                </c:pt>
                <c:pt idx="138">
                  <c:v>0.18521807864447221</c:v>
                </c:pt>
                <c:pt idx="139">
                  <c:v>0.18213884838008074</c:v>
                </c:pt>
                <c:pt idx="140">
                  <c:v>0.17974605412201999</c:v>
                </c:pt>
                <c:pt idx="141">
                  <c:v>0.17793848553735644</c:v>
                </c:pt>
                <c:pt idx="142">
                  <c:v>0.17611196303034854</c:v>
                </c:pt>
                <c:pt idx="143">
                  <c:v>0.17431178014763221</c:v>
                </c:pt>
                <c:pt idx="144">
                  <c:v>0.17244719516435691</c:v>
                </c:pt>
                <c:pt idx="145">
                  <c:v>0.17005881804373646</c:v>
                </c:pt>
                <c:pt idx="146">
                  <c:v>0.16816997333190922</c:v>
                </c:pt>
                <c:pt idx="147">
                  <c:v>0.1652789331214691</c:v>
                </c:pt>
                <c:pt idx="148">
                  <c:v>0.16154199706704514</c:v>
                </c:pt>
                <c:pt idx="149">
                  <c:v>0.15715199871821539</c:v>
                </c:pt>
                <c:pt idx="150">
                  <c:v>0.15317439731591526</c:v>
                </c:pt>
                <c:pt idx="151">
                  <c:v>0.148284113042946</c:v>
                </c:pt>
                <c:pt idx="152">
                  <c:v>0.14318422847917289</c:v>
                </c:pt>
                <c:pt idx="153">
                  <c:v>0.13800242097741236</c:v>
                </c:pt>
                <c:pt idx="154">
                  <c:v>0.13237404604169575</c:v>
                </c:pt>
                <c:pt idx="155">
                  <c:v>0.12691501464887772</c:v>
                </c:pt>
                <c:pt idx="156">
                  <c:v>0.12099115338256981</c:v>
                </c:pt>
                <c:pt idx="157">
                  <c:v>0.11545685982969647</c:v>
                </c:pt>
                <c:pt idx="158">
                  <c:v>0.10969288774212139</c:v>
                </c:pt>
                <c:pt idx="159">
                  <c:v>0.10368809348307104</c:v>
                </c:pt>
                <c:pt idx="160">
                  <c:v>9.7753354013129595E-2</c:v>
                </c:pt>
                <c:pt idx="161">
                  <c:v>9.1865120008162077E-2</c:v>
                </c:pt>
                <c:pt idx="162">
                  <c:v>8.647063211402671E-2</c:v>
                </c:pt>
                <c:pt idx="163">
                  <c:v>8.0519338908349822E-2</c:v>
                </c:pt>
                <c:pt idx="164">
                  <c:v>7.4307712720583188E-2</c:v>
                </c:pt>
                <c:pt idx="165">
                  <c:v>6.901902486581124E-2</c:v>
                </c:pt>
                <c:pt idx="166">
                  <c:v>6.3794668886793485E-2</c:v>
                </c:pt>
                <c:pt idx="167">
                  <c:v>5.8649389715007799E-2</c:v>
                </c:pt>
                <c:pt idx="168">
                  <c:v>5.3082056039064428E-2</c:v>
                </c:pt>
                <c:pt idx="169">
                  <c:v>4.7125047570574431E-2</c:v>
                </c:pt>
                <c:pt idx="170">
                  <c:v>4.1853141048473874E-2</c:v>
                </c:pt>
                <c:pt idx="171">
                  <c:v>3.6080124520792171E-2</c:v>
                </c:pt>
                <c:pt idx="172">
                  <c:v>3.0779506617409164E-2</c:v>
                </c:pt>
                <c:pt idx="173">
                  <c:v>2.5405147655104286E-2</c:v>
                </c:pt>
                <c:pt idx="174">
                  <c:v>1.9242279649201763E-2</c:v>
                </c:pt>
                <c:pt idx="175">
                  <c:v>1.4240080251671595E-2</c:v>
                </c:pt>
                <c:pt idx="176">
                  <c:v>8.3023490144441964E-3</c:v>
                </c:pt>
                <c:pt idx="177">
                  <c:v>2.1241248338347146E-3</c:v>
                </c:pt>
                <c:pt idx="178">
                  <c:v>-4.1046741679280213E-3</c:v>
                </c:pt>
                <c:pt idx="179">
                  <c:v>-9.9234888423395812E-3</c:v>
                </c:pt>
                <c:pt idx="180">
                  <c:v>-1.5287024154980192E-2</c:v>
                </c:pt>
                <c:pt idx="181">
                  <c:v>-2.1752003750031793E-2</c:v>
                </c:pt>
                <c:pt idx="182">
                  <c:v>-2.7743072319887929E-2</c:v>
                </c:pt>
                <c:pt idx="183">
                  <c:v>-3.3059590104203979E-2</c:v>
                </c:pt>
                <c:pt idx="184">
                  <c:v>-3.6907352730604685E-2</c:v>
                </c:pt>
                <c:pt idx="185">
                  <c:v>-4.0447076360038914E-2</c:v>
                </c:pt>
                <c:pt idx="186">
                  <c:v>-4.3799217412567724E-2</c:v>
                </c:pt>
                <c:pt idx="187">
                  <c:v>-4.8045718672888128E-2</c:v>
                </c:pt>
                <c:pt idx="188">
                  <c:v>-5.3047279280224263E-2</c:v>
                </c:pt>
                <c:pt idx="189">
                  <c:v>-5.8303123112371867E-2</c:v>
                </c:pt>
                <c:pt idx="190">
                  <c:v>-6.3465891813374087E-2</c:v>
                </c:pt>
                <c:pt idx="191">
                  <c:v>-6.8560646246098589E-2</c:v>
                </c:pt>
                <c:pt idx="192">
                  <c:v>-7.4805943084573862E-2</c:v>
                </c:pt>
                <c:pt idx="193">
                  <c:v>-8.0324914843117684E-2</c:v>
                </c:pt>
                <c:pt idx="194">
                  <c:v>-8.6221081361752577E-2</c:v>
                </c:pt>
                <c:pt idx="195">
                  <c:v>-9.2090874018444721E-2</c:v>
                </c:pt>
                <c:pt idx="196">
                  <c:v>-9.8153705783570577E-2</c:v>
                </c:pt>
                <c:pt idx="197">
                  <c:v>-0.1041722038249856</c:v>
                </c:pt>
                <c:pt idx="198">
                  <c:v>-0.10987383251042908</c:v>
                </c:pt>
                <c:pt idx="199">
                  <c:v>-0.11562641740078394</c:v>
                </c:pt>
                <c:pt idx="200">
                  <c:v>-0.12107115660525365</c:v>
                </c:pt>
                <c:pt idx="201">
                  <c:v>-0.12578229110974259</c:v>
                </c:pt>
                <c:pt idx="202">
                  <c:v>-0.13065428077583874</c:v>
                </c:pt>
                <c:pt idx="203">
                  <c:v>-0.13501995907236256</c:v>
                </c:pt>
                <c:pt idx="204">
                  <c:v>-0.14040781373300409</c:v>
                </c:pt>
                <c:pt idx="205">
                  <c:v>-0.14515277039458294</c:v>
                </c:pt>
                <c:pt idx="206">
                  <c:v>-0.15043241964483248</c:v>
                </c:pt>
                <c:pt idx="207">
                  <c:v>-0.15559516556574982</c:v>
                </c:pt>
                <c:pt idx="208">
                  <c:v>-0.15959416635359036</c:v>
                </c:pt>
                <c:pt idx="209">
                  <c:v>-0.16377382607676311</c:v>
                </c:pt>
                <c:pt idx="210">
                  <c:v>-0.16866872351387929</c:v>
                </c:pt>
                <c:pt idx="211">
                  <c:v>-0.17305036641399257</c:v>
                </c:pt>
                <c:pt idx="212">
                  <c:v>-0.1776433812811701</c:v>
                </c:pt>
                <c:pt idx="213">
                  <c:v>-0.18139807884009029</c:v>
                </c:pt>
                <c:pt idx="214">
                  <c:v>-0.18576039485124174</c:v>
                </c:pt>
                <c:pt idx="215">
                  <c:v>-0.18934750254093016</c:v>
                </c:pt>
                <c:pt idx="216">
                  <c:v>-0.19341663221434982</c:v>
                </c:pt>
                <c:pt idx="217">
                  <c:v>-0.196434737432652</c:v>
                </c:pt>
                <c:pt idx="218">
                  <c:v>-0.1993564372165583</c:v>
                </c:pt>
                <c:pt idx="219">
                  <c:v>-0.20294399709978683</c:v>
                </c:pt>
                <c:pt idx="220">
                  <c:v>-0.20474324636351401</c:v>
                </c:pt>
                <c:pt idx="221">
                  <c:v>-0.20727228069652767</c:v>
                </c:pt>
                <c:pt idx="222">
                  <c:v>-0.20983468538152905</c:v>
                </c:pt>
                <c:pt idx="223">
                  <c:v>-0.21203440181161781</c:v>
                </c:pt>
                <c:pt idx="224">
                  <c:v>-0.21462984090285306</c:v>
                </c:pt>
                <c:pt idx="225">
                  <c:v>-0.21599247361564639</c:v>
                </c:pt>
                <c:pt idx="226">
                  <c:v>-0.21802391956167366</c:v>
                </c:pt>
                <c:pt idx="227">
                  <c:v>-0.21943030977880518</c:v>
                </c:pt>
                <c:pt idx="228">
                  <c:v>-0.22170318351296153</c:v>
                </c:pt>
                <c:pt idx="229">
                  <c:v>-0.22371544887892958</c:v>
                </c:pt>
                <c:pt idx="230">
                  <c:v>-0.2252673377695128</c:v>
                </c:pt>
                <c:pt idx="231">
                  <c:v>-0.22607289875564449</c:v>
                </c:pt>
                <c:pt idx="232">
                  <c:v>-0.22744330846805744</c:v>
                </c:pt>
                <c:pt idx="233">
                  <c:v>-0.22958924341644993</c:v>
                </c:pt>
                <c:pt idx="234">
                  <c:v>-0.23078346180865372</c:v>
                </c:pt>
                <c:pt idx="235">
                  <c:v>-0.23230136573148283</c:v>
                </c:pt>
                <c:pt idx="236">
                  <c:v>-0.23376101179375064</c:v>
                </c:pt>
                <c:pt idx="237">
                  <c:v>-0.2348599833817</c:v>
                </c:pt>
                <c:pt idx="238">
                  <c:v>-0.23501531270189718</c:v>
                </c:pt>
                <c:pt idx="239">
                  <c:v>-0.23512256047427349</c:v>
                </c:pt>
                <c:pt idx="240">
                  <c:v>-0.23567045370362022</c:v>
                </c:pt>
                <c:pt idx="241">
                  <c:v>-0.23583878948149439</c:v>
                </c:pt>
                <c:pt idx="242">
                  <c:v>-0.23556502149407851</c:v>
                </c:pt>
                <c:pt idx="243">
                  <c:v>-0.23486778102934364</c:v>
                </c:pt>
                <c:pt idx="244">
                  <c:v>-0.23450302502390413</c:v>
                </c:pt>
                <c:pt idx="245">
                  <c:v>-0.23419825799147576</c:v>
                </c:pt>
                <c:pt idx="246">
                  <c:v>-0.23379788651476757</c:v>
                </c:pt>
                <c:pt idx="247">
                  <c:v>-0.23350834372395601</c:v>
                </c:pt>
                <c:pt idx="248">
                  <c:v>-0.23258789037469713</c:v>
                </c:pt>
                <c:pt idx="249">
                  <c:v>-0.23117815096727631</c:v>
                </c:pt>
                <c:pt idx="250">
                  <c:v>-0.22987994451718202</c:v>
                </c:pt>
                <c:pt idx="251">
                  <c:v>-0.22842269825257006</c:v>
                </c:pt>
                <c:pt idx="252">
                  <c:v>-0.22729229595041486</c:v>
                </c:pt>
                <c:pt idx="253">
                  <c:v>-0.22570472156131108</c:v>
                </c:pt>
                <c:pt idx="254">
                  <c:v>-0.2240601709432305</c:v>
                </c:pt>
                <c:pt idx="255">
                  <c:v>-0.22251445719720833</c:v>
                </c:pt>
                <c:pt idx="256">
                  <c:v>-0.2213863266594342</c:v>
                </c:pt>
                <c:pt idx="257">
                  <c:v>-0.22201757269512279</c:v>
                </c:pt>
                <c:pt idx="258">
                  <c:v>-0.2214793628666587</c:v>
                </c:pt>
                <c:pt idx="259">
                  <c:v>-0.22140939466994328</c:v>
                </c:pt>
                <c:pt idx="260">
                  <c:v>-0.22086715683321895</c:v>
                </c:pt>
                <c:pt idx="261">
                  <c:v>-0.22003603462763816</c:v>
                </c:pt>
                <c:pt idx="262">
                  <c:v>-0.21814991714520204</c:v>
                </c:pt>
                <c:pt idx="263">
                  <c:v>-0.2161881062402447</c:v>
                </c:pt>
                <c:pt idx="264">
                  <c:v>-0.21328902131869826</c:v>
                </c:pt>
                <c:pt idx="265">
                  <c:v>-0.21111235414137597</c:v>
                </c:pt>
                <c:pt idx="266">
                  <c:v>-0.20906758117277852</c:v>
                </c:pt>
                <c:pt idx="267">
                  <c:v>-0.20607238273757933</c:v>
                </c:pt>
                <c:pt idx="268">
                  <c:v>-0.2026589630248366</c:v>
                </c:pt>
                <c:pt idx="269">
                  <c:v>-0.19858493609310637</c:v>
                </c:pt>
                <c:pt idx="270">
                  <c:v>-0.19476613066032109</c:v>
                </c:pt>
                <c:pt idx="271">
                  <c:v>-0.18991723690115475</c:v>
                </c:pt>
                <c:pt idx="272">
                  <c:v>-0.18563410121575982</c:v>
                </c:pt>
                <c:pt idx="273">
                  <c:v>-0.1804316350818754</c:v>
                </c:pt>
                <c:pt idx="274">
                  <c:v>-0.17648912529696706</c:v>
                </c:pt>
                <c:pt idx="275">
                  <c:v>-0.17089200708118191</c:v>
                </c:pt>
                <c:pt idx="276">
                  <c:v>-0.16572722620233346</c:v>
                </c:pt>
                <c:pt idx="277">
                  <c:v>-0.16020280394780673</c:v>
                </c:pt>
                <c:pt idx="278">
                  <c:v>-0.15545999379945824</c:v>
                </c:pt>
                <c:pt idx="279">
                  <c:v>-0.15016781639848201</c:v>
                </c:pt>
                <c:pt idx="280">
                  <c:v>-0.14494858269224273</c:v>
                </c:pt>
                <c:pt idx="281">
                  <c:v>-0.13977355065488997</c:v>
                </c:pt>
                <c:pt idx="282">
                  <c:v>-0.13397868670283056</c:v>
                </c:pt>
                <c:pt idx="283">
                  <c:v>-0.12820006635605641</c:v>
                </c:pt>
                <c:pt idx="284">
                  <c:v>-0.12239085280437088</c:v>
                </c:pt>
                <c:pt idx="285">
                  <c:v>-0.11762813943387192</c:v>
                </c:pt>
                <c:pt idx="286">
                  <c:v>-0.11234982536978984</c:v>
                </c:pt>
                <c:pt idx="287">
                  <c:v>-0.10738360904422875</c:v>
                </c:pt>
                <c:pt idx="288">
                  <c:v>-0.10188984512561372</c:v>
                </c:pt>
                <c:pt idx="289">
                  <c:v>-9.6091809591469207E-2</c:v>
                </c:pt>
                <c:pt idx="290">
                  <c:v>-8.9436532494169871E-2</c:v>
                </c:pt>
                <c:pt idx="291">
                  <c:v>-8.2469119667777424E-2</c:v>
                </c:pt>
                <c:pt idx="292">
                  <c:v>-7.5589220505463905E-2</c:v>
                </c:pt>
                <c:pt idx="293">
                  <c:v>-6.8825805605098697E-2</c:v>
                </c:pt>
                <c:pt idx="294">
                  <c:v>-6.2323790587720203E-2</c:v>
                </c:pt>
                <c:pt idx="295">
                  <c:v>-5.6137131783912879E-2</c:v>
                </c:pt>
                <c:pt idx="296">
                  <c:v>-4.9431552321220415E-2</c:v>
                </c:pt>
                <c:pt idx="297">
                  <c:v>-4.3924368767355296E-2</c:v>
                </c:pt>
                <c:pt idx="298">
                  <c:v>-3.9055490373150613E-2</c:v>
                </c:pt>
                <c:pt idx="299">
                  <c:v>-3.4715874172972297E-2</c:v>
                </c:pt>
                <c:pt idx="300">
                  <c:v>-3.0399678955266615E-2</c:v>
                </c:pt>
                <c:pt idx="301">
                  <c:v>-2.5694003867741677E-2</c:v>
                </c:pt>
                <c:pt idx="302">
                  <c:v>-2.0524379583723606E-2</c:v>
                </c:pt>
                <c:pt idx="303">
                  <c:v>-1.4518648941778282E-2</c:v>
                </c:pt>
                <c:pt idx="304">
                  <c:v>-7.8542065302440733E-3</c:v>
                </c:pt>
                <c:pt idx="305">
                  <c:v>-1.6644909060914495E-3</c:v>
                </c:pt>
                <c:pt idx="306">
                  <c:v>5.0004415405103184E-3</c:v>
                </c:pt>
                <c:pt idx="307">
                  <c:v>1.249611927947078E-2</c:v>
                </c:pt>
                <c:pt idx="308">
                  <c:v>1.8896534417768195E-2</c:v>
                </c:pt>
                <c:pt idx="309">
                  <c:v>2.5843587042526886E-2</c:v>
                </c:pt>
                <c:pt idx="310">
                  <c:v>3.2896879477141851E-2</c:v>
                </c:pt>
                <c:pt idx="311">
                  <c:v>3.992590374137648E-2</c:v>
                </c:pt>
                <c:pt idx="312">
                  <c:v>4.7154766047603686E-2</c:v>
                </c:pt>
                <c:pt idx="313">
                  <c:v>5.4408966143982135E-2</c:v>
                </c:pt>
                <c:pt idx="314">
                  <c:v>6.1066935010631013E-2</c:v>
                </c:pt>
                <c:pt idx="315">
                  <c:v>6.8786305903830475E-2</c:v>
                </c:pt>
                <c:pt idx="316">
                  <c:v>7.5946886701359101E-2</c:v>
                </c:pt>
                <c:pt idx="317">
                  <c:v>8.3397759578901332E-2</c:v>
                </c:pt>
                <c:pt idx="318">
                  <c:v>9.1087154334960105E-2</c:v>
                </c:pt>
                <c:pt idx="319">
                  <c:v>9.8043265863599682E-2</c:v>
                </c:pt>
                <c:pt idx="320">
                  <c:v>0.10572142941565849</c:v>
                </c:pt>
                <c:pt idx="321">
                  <c:v>0.11268629384283671</c:v>
                </c:pt>
                <c:pt idx="322">
                  <c:v>0.12019638901606096</c:v>
                </c:pt>
                <c:pt idx="323">
                  <c:v>0.12757375565035636</c:v>
                </c:pt>
                <c:pt idx="324">
                  <c:v>0.13443377167943804</c:v>
                </c:pt>
                <c:pt idx="325">
                  <c:v>0.14163299724751666</c:v>
                </c:pt>
                <c:pt idx="326">
                  <c:v>0.14820971280186615</c:v>
                </c:pt>
                <c:pt idx="327">
                  <c:v>0.15501418104500117</c:v>
                </c:pt>
                <c:pt idx="328">
                  <c:v>0.16086640680766712</c:v>
                </c:pt>
                <c:pt idx="329">
                  <c:v>0.16665557176650037</c:v>
                </c:pt>
                <c:pt idx="330">
                  <c:v>0.17208078151836589</c:v>
                </c:pt>
                <c:pt idx="331">
                  <c:v>0.17671543943218065</c:v>
                </c:pt>
                <c:pt idx="332">
                  <c:v>0.18088197916428528</c:v>
                </c:pt>
                <c:pt idx="333">
                  <c:v>0.18485871766699052</c:v>
                </c:pt>
                <c:pt idx="334">
                  <c:v>0.18845380520650168</c:v>
                </c:pt>
                <c:pt idx="335">
                  <c:v>0.19235623647333291</c:v>
                </c:pt>
                <c:pt idx="336">
                  <c:v>0.1961273231314451</c:v>
                </c:pt>
                <c:pt idx="337">
                  <c:v>0.20065450481000682</c:v>
                </c:pt>
                <c:pt idx="338">
                  <c:v>0.20399908432392949</c:v>
                </c:pt>
                <c:pt idx="339">
                  <c:v>0.20763497735024428</c:v>
                </c:pt>
                <c:pt idx="340">
                  <c:v>0.210622570163081</c:v>
                </c:pt>
                <c:pt idx="341">
                  <c:v>0.21226372109655672</c:v>
                </c:pt>
                <c:pt idx="342">
                  <c:v>0.21339998403756993</c:v>
                </c:pt>
                <c:pt idx="343">
                  <c:v>0.2155560757915666</c:v>
                </c:pt>
                <c:pt idx="344">
                  <c:v>0.21687182882267428</c:v>
                </c:pt>
                <c:pt idx="345">
                  <c:v>0.21799245407701207</c:v>
                </c:pt>
                <c:pt idx="346">
                  <c:v>0.21925576577519953</c:v>
                </c:pt>
                <c:pt idx="347">
                  <c:v>0.22015272688424231</c:v>
                </c:pt>
                <c:pt idx="348">
                  <c:v>0.22115350551491975</c:v>
                </c:pt>
                <c:pt idx="349">
                  <c:v>0.22175528677987291</c:v>
                </c:pt>
                <c:pt idx="350">
                  <c:v>0.221433164751311</c:v>
                </c:pt>
                <c:pt idx="351">
                  <c:v>0.22162408425972824</c:v>
                </c:pt>
                <c:pt idx="352">
                  <c:v>0.22068209007132925</c:v>
                </c:pt>
                <c:pt idx="353">
                  <c:v>0.22003892801023289</c:v>
                </c:pt>
                <c:pt idx="354">
                  <c:v>0.21929498570632722</c:v>
                </c:pt>
                <c:pt idx="355">
                  <c:v>0.21862337191672154</c:v>
                </c:pt>
                <c:pt idx="356">
                  <c:v>0.21757944072676375</c:v>
                </c:pt>
                <c:pt idx="357">
                  <c:v>0.21677115715180059</c:v>
                </c:pt>
                <c:pt idx="358">
                  <c:v>0.21551069062329947</c:v>
                </c:pt>
                <c:pt idx="359">
                  <c:v>0.2134882598291899</c:v>
                </c:pt>
                <c:pt idx="360">
                  <c:v>0.21144484796121341</c:v>
                </c:pt>
                <c:pt idx="361">
                  <c:v>0.20917378898611264</c:v>
                </c:pt>
                <c:pt idx="362">
                  <c:v>0.20682056970891313</c:v>
                </c:pt>
                <c:pt idx="363">
                  <c:v>0.205106764427883</c:v>
                </c:pt>
                <c:pt idx="364">
                  <c:v>0.20272206216431288</c:v>
                </c:pt>
                <c:pt idx="365">
                  <c:v>0.20016218185716897</c:v>
                </c:pt>
                <c:pt idx="366">
                  <c:v>0.19825437020565068</c:v>
                </c:pt>
                <c:pt idx="367">
                  <c:v>0.19527133677908151</c:v>
                </c:pt>
                <c:pt idx="368">
                  <c:v>0.19190917421262119</c:v>
                </c:pt>
                <c:pt idx="369">
                  <c:v>0.18734129787426745</c:v>
                </c:pt>
                <c:pt idx="370">
                  <c:v>0.18271941789406321</c:v>
                </c:pt>
                <c:pt idx="371">
                  <c:v>0.17737434024870741</c:v>
                </c:pt>
                <c:pt idx="372">
                  <c:v>0.17185351973221449</c:v>
                </c:pt>
                <c:pt idx="373">
                  <c:v>0.16497182874433067</c:v>
                </c:pt>
                <c:pt idx="374">
                  <c:v>0.15773450426851499</c:v>
                </c:pt>
                <c:pt idx="375">
                  <c:v>0.15108346059601024</c:v>
                </c:pt>
                <c:pt idx="376">
                  <c:v>0.14408213588765567</c:v>
                </c:pt>
                <c:pt idx="377">
                  <c:v>0.13656739222416864</c:v>
                </c:pt>
                <c:pt idx="378">
                  <c:v>0.12998524226302591</c:v>
                </c:pt>
                <c:pt idx="379">
                  <c:v>0.12364791044889063</c:v>
                </c:pt>
                <c:pt idx="380">
                  <c:v>0.11649074097087503</c:v>
                </c:pt>
                <c:pt idx="381">
                  <c:v>0.10907060120204233</c:v>
                </c:pt>
                <c:pt idx="382">
                  <c:v>0.10153571977031638</c:v>
                </c:pt>
                <c:pt idx="383">
                  <c:v>9.381025357503614E-2</c:v>
                </c:pt>
                <c:pt idx="384">
                  <c:v>8.6309593138292132E-2</c:v>
                </c:pt>
                <c:pt idx="385">
                  <c:v>7.7285621845457855E-2</c:v>
                </c:pt>
                <c:pt idx="386">
                  <c:v>6.9415437597980856E-2</c:v>
                </c:pt>
                <c:pt idx="387">
                  <c:v>5.9609338936545478E-2</c:v>
                </c:pt>
                <c:pt idx="388">
                  <c:v>5.0371495208441856E-2</c:v>
                </c:pt>
                <c:pt idx="389">
                  <c:v>4.2544713756367369E-2</c:v>
                </c:pt>
                <c:pt idx="390">
                  <c:v>3.6357366089276776E-2</c:v>
                </c:pt>
                <c:pt idx="391">
                  <c:v>3.0563714740350745E-2</c:v>
                </c:pt>
                <c:pt idx="392">
                  <c:v>2.4753116162447915E-2</c:v>
                </c:pt>
                <c:pt idx="393">
                  <c:v>1.7625084931929172E-2</c:v>
                </c:pt>
                <c:pt idx="394">
                  <c:v>8.8320978543756923E-3</c:v>
                </c:pt>
                <c:pt idx="395">
                  <c:v>-1.1761833326056764E-3</c:v>
                </c:pt>
                <c:pt idx="396">
                  <c:v>-1.1736434084528048E-2</c:v>
                </c:pt>
                <c:pt idx="397">
                  <c:v>-2.2056064846224341E-2</c:v>
                </c:pt>
                <c:pt idx="398">
                  <c:v>-3.179614468225405E-2</c:v>
                </c:pt>
                <c:pt idx="399">
                  <c:v>-4.17664631799914E-2</c:v>
                </c:pt>
                <c:pt idx="400">
                  <c:v>-5.087642909325403E-2</c:v>
                </c:pt>
                <c:pt idx="401">
                  <c:v>-6.0107848621662262E-2</c:v>
                </c:pt>
                <c:pt idx="402">
                  <c:v>-6.930774758972183E-2</c:v>
                </c:pt>
                <c:pt idx="403">
                  <c:v>-7.9133736238195418E-2</c:v>
                </c:pt>
                <c:pt idx="404">
                  <c:v>-8.7665273147974759E-2</c:v>
                </c:pt>
                <c:pt idx="405">
                  <c:v>-9.7174464971342051E-2</c:v>
                </c:pt>
                <c:pt idx="406">
                  <c:v>-0.10583246729236598</c:v>
                </c:pt>
                <c:pt idx="407">
                  <c:v>-0.11401945666907962</c:v>
                </c:pt>
                <c:pt idx="408">
                  <c:v>-0.12205355767309813</c:v>
                </c:pt>
                <c:pt idx="409">
                  <c:v>-0.13047094569350523</c:v>
                </c:pt>
                <c:pt idx="410">
                  <c:v>-0.13872790740577684</c:v>
                </c:pt>
                <c:pt idx="411">
                  <c:v>-0.14664672038736348</c:v>
                </c:pt>
                <c:pt idx="412">
                  <c:v>-0.15268824750843685</c:v>
                </c:pt>
                <c:pt idx="413">
                  <c:v>-0.1586774942105757</c:v>
                </c:pt>
                <c:pt idx="414">
                  <c:v>-0.16392183219654433</c:v>
                </c:pt>
                <c:pt idx="415">
                  <c:v>-0.16869264314020779</c:v>
                </c:pt>
                <c:pt idx="416">
                  <c:v>-0.17389324489010205</c:v>
                </c:pt>
                <c:pt idx="417">
                  <c:v>-0.17847561965945613</c:v>
                </c:pt>
                <c:pt idx="418">
                  <c:v>-0.18340406107741644</c:v>
                </c:pt>
                <c:pt idx="419">
                  <c:v>-0.18803809391377185</c:v>
                </c:pt>
                <c:pt idx="420">
                  <c:v>-0.19326984227740757</c:v>
                </c:pt>
                <c:pt idx="421">
                  <c:v>-0.19765133053922726</c:v>
                </c:pt>
                <c:pt idx="422">
                  <c:v>-0.20165436055366648</c:v>
                </c:pt>
                <c:pt idx="423">
                  <c:v>-0.20589810953855103</c:v>
                </c:pt>
                <c:pt idx="424">
                  <c:v>-0.20944310129455351</c:v>
                </c:pt>
                <c:pt idx="425">
                  <c:v>-0.21217602649247597</c:v>
                </c:pt>
                <c:pt idx="426">
                  <c:v>-0.214720407879818</c:v>
                </c:pt>
                <c:pt idx="427">
                  <c:v>-0.21580042829299106</c:v>
                </c:pt>
                <c:pt idx="428">
                  <c:v>-0.21684246582410108</c:v>
                </c:pt>
                <c:pt idx="429">
                  <c:v>-0.21754622591022171</c:v>
                </c:pt>
                <c:pt idx="430">
                  <c:v>-0.2181108841655951</c:v>
                </c:pt>
                <c:pt idx="431">
                  <c:v>-0.21890017703224401</c:v>
                </c:pt>
                <c:pt idx="432">
                  <c:v>-0.2192472781404414</c:v>
                </c:pt>
                <c:pt idx="433">
                  <c:v>-0.21962478448592068</c:v>
                </c:pt>
                <c:pt idx="434">
                  <c:v>-0.2185262198596632</c:v>
                </c:pt>
                <c:pt idx="435">
                  <c:v>-0.21727397890423808</c:v>
                </c:pt>
                <c:pt idx="436">
                  <c:v>-0.21595887318111673</c:v>
                </c:pt>
                <c:pt idx="437">
                  <c:v>-0.21376842502889293</c:v>
                </c:pt>
                <c:pt idx="438">
                  <c:v>-0.20898754396520652</c:v>
                </c:pt>
                <c:pt idx="439">
                  <c:v>-0.20415251207582596</c:v>
                </c:pt>
                <c:pt idx="440">
                  <c:v>-0.19833810774943228</c:v>
                </c:pt>
                <c:pt idx="441">
                  <c:v>-0.19169471974396146</c:v>
                </c:pt>
                <c:pt idx="442">
                  <c:v>-0.18530047751116391</c:v>
                </c:pt>
                <c:pt idx="443">
                  <c:v>-0.17776396147460474</c:v>
                </c:pt>
                <c:pt idx="444">
                  <c:v>-0.17113223631963453</c:v>
                </c:pt>
                <c:pt idx="445">
                  <c:v>-0.16273038367995385</c:v>
                </c:pt>
                <c:pt idx="446">
                  <c:v>-0.15497726838779285</c:v>
                </c:pt>
                <c:pt idx="447">
                  <c:v>-0.14664251582716181</c:v>
                </c:pt>
                <c:pt idx="448">
                  <c:v>-0.13758948275524965</c:v>
                </c:pt>
                <c:pt idx="449">
                  <c:v>-0.13095578679359562</c:v>
                </c:pt>
                <c:pt idx="450">
                  <c:v>-0.12490924412058094</c:v>
                </c:pt>
                <c:pt idx="451">
                  <c:v>-0.11974019328731836</c:v>
                </c:pt>
                <c:pt idx="452">
                  <c:v>-0.11242866717233492</c:v>
                </c:pt>
                <c:pt idx="453">
                  <c:v>-0.10480526346110118</c:v>
                </c:pt>
                <c:pt idx="454">
                  <c:v>-9.7353312526421598E-2</c:v>
                </c:pt>
                <c:pt idx="455">
                  <c:v>-8.984458781308223E-2</c:v>
                </c:pt>
                <c:pt idx="456">
                  <c:v>-8.065756700305042E-2</c:v>
                </c:pt>
                <c:pt idx="457">
                  <c:v>-7.1250098860313374E-2</c:v>
                </c:pt>
                <c:pt idx="458">
                  <c:v>-6.1536756531933537E-2</c:v>
                </c:pt>
                <c:pt idx="459">
                  <c:v>-5.1955309020810719E-2</c:v>
                </c:pt>
                <c:pt idx="460">
                  <c:v>-4.2749130109769301E-2</c:v>
                </c:pt>
                <c:pt idx="461">
                  <c:v>-3.411011424035075E-2</c:v>
                </c:pt>
                <c:pt idx="462">
                  <c:v>-2.5123514247996741E-2</c:v>
                </c:pt>
                <c:pt idx="463">
                  <c:v>-1.7304280395147538E-2</c:v>
                </c:pt>
                <c:pt idx="464">
                  <c:v>-9.3055807966608076E-3</c:v>
                </c:pt>
                <c:pt idx="465">
                  <c:v>-1.019280879577554E-3</c:v>
                </c:pt>
                <c:pt idx="466">
                  <c:v>7.4778087795124848E-3</c:v>
                </c:pt>
                <c:pt idx="467">
                  <c:v>1.5378645104857959E-2</c:v>
                </c:pt>
                <c:pt idx="468">
                  <c:v>2.3460343130072725E-2</c:v>
                </c:pt>
                <c:pt idx="469">
                  <c:v>3.1880511251865189E-2</c:v>
                </c:pt>
                <c:pt idx="470">
                  <c:v>3.9494318809665099E-2</c:v>
                </c:pt>
                <c:pt idx="471">
                  <c:v>4.6257093091320492E-2</c:v>
                </c:pt>
                <c:pt idx="472">
                  <c:v>5.1315289287019089E-2</c:v>
                </c:pt>
                <c:pt idx="473">
                  <c:v>5.6213881648062389E-2</c:v>
                </c:pt>
                <c:pt idx="474">
                  <c:v>6.0496264088155144E-2</c:v>
                </c:pt>
                <c:pt idx="475">
                  <c:v>6.4766643228407472E-2</c:v>
                </c:pt>
                <c:pt idx="476">
                  <c:v>6.7817050825840719E-2</c:v>
                </c:pt>
                <c:pt idx="477">
                  <c:v>7.1300834061999191E-2</c:v>
                </c:pt>
                <c:pt idx="478">
                  <c:v>7.4199830029249458E-2</c:v>
                </c:pt>
                <c:pt idx="479">
                  <c:v>7.694767138116429E-2</c:v>
                </c:pt>
                <c:pt idx="480">
                  <c:v>7.9158740564037433E-2</c:v>
                </c:pt>
                <c:pt idx="481">
                  <c:v>8.1222853420058749E-2</c:v>
                </c:pt>
                <c:pt idx="482">
                  <c:v>8.3169435131870889E-2</c:v>
                </c:pt>
                <c:pt idx="483">
                  <c:v>8.4509776118661617E-2</c:v>
                </c:pt>
                <c:pt idx="484">
                  <c:v>8.5532646533863152E-2</c:v>
                </c:pt>
                <c:pt idx="485">
                  <c:v>8.6408789836848063E-2</c:v>
                </c:pt>
                <c:pt idx="486">
                  <c:v>8.8183766070867309E-2</c:v>
                </c:pt>
                <c:pt idx="487">
                  <c:v>8.9357267831100998E-2</c:v>
                </c:pt>
                <c:pt idx="488">
                  <c:v>8.9506026556566642E-2</c:v>
                </c:pt>
                <c:pt idx="489">
                  <c:v>8.9583847421217361E-2</c:v>
                </c:pt>
                <c:pt idx="490">
                  <c:v>9.0465680810335514E-2</c:v>
                </c:pt>
                <c:pt idx="491">
                  <c:v>9.078315391674753E-2</c:v>
                </c:pt>
                <c:pt idx="492">
                  <c:v>9.1488725130720802E-2</c:v>
                </c:pt>
                <c:pt idx="493">
                  <c:v>9.2732194462885539E-2</c:v>
                </c:pt>
                <c:pt idx="494">
                  <c:v>9.4420505379202185E-2</c:v>
                </c:pt>
                <c:pt idx="495">
                  <c:v>9.4886356878362138E-2</c:v>
                </c:pt>
                <c:pt idx="496">
                  <c:v>9.4620951680491283E-2</c:v>
                </c:pt>
                <c:pt idx="497">
                  <c:v>9.5315310370534104E-2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A-4E9D-A9D1-1740B79CD0D8}"/>
            </c:ext>
          </c:extLst>
        </c:ser>
        <c:ser>
          <c:idx val="2"/>
          <c:order val="2"/>
          <c:tx>
            <c:v>Eigen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</c:spPr>
          </c:marker>
          <c:xVal>
            <c:numRef>
              <c:f>CompassCalibrationData_03!$V$16:$V$513</c:f>
              <c:numCache>
                <c:formatCode>0.0000</c:formatCode>
                <c:ptCount val="498"/>
                <c:pt idx="0">
                  <c:v>-0.21636290780969777</c:v>
                </c:pt>
                <c:pt idx="1">
                  <c:v>-0.21550288547554788</c:v>
                </c:pt>
                <c:pt idx="2">
                  <c:v>-0.21093327772395848</c:v>
                </c:pt>
                <c:pt idx="3">
                  <c:v>-0.21210546912672162</c:v>
                </c:pt>
                <c:pt idx="4">
                  <c:v>-0.21000366609363447</c:v>
                </c:pt>
                <c:pt idx="5">
                  <c:v>-0.22876922217321116</c:v>
                </c:pt>
                <c:pt idx="6">
                  <c:v>-0.21235920852818929</c:v>
                </c:pt>
                <c:pt idx="7">
                  <c:v>-0.20503424477271334</c:v>
                </c:pt>
                <c:pt idx="8">
                  <c:v>-0.21335381240434365</c:v>
                </c:pt>
                <c:pt idx="9">
                  <c:v>-0.21218391952675242</c:v>
                </c:pt>
                <c:pt idx="10">
                  <c:v>-0.21881035879848384</c:v>
                </c:pt>
                <c:pt idx="11">
                  <c:v>-0.2257758834472294</c:v>
                </c:pt>
                <c:pt idx="12">
                  <c:v>-0.20907831851682321</c:v>
                </c:pt>
                <c:pt idx="13">
                  <c:v>-0.20033431953263225</c:v>
                </c:pt>
                <c:pt idx="14">
                  <c:v>-0.20800493124380703</c:v>
                </c:pt>
                <c:pt idx="15">
                  <c:v>-0.20899297254127669</c:v>
                </c:pt>
                <c:pt idx="16">
                  <c:v>-0.20580432408097288</c:v>
                </c:pt>
                <c:pt idx="17">
                  <c:v>-0.20340840718381673</c:v>
                </c:pt>
                <c:pt idx="18">
                  <c:v>-0.17903793201706383</c:v>
                </c:pt>
                <c:pt idx="19">
                  <c:v>-0.18211431819342022</c:v>
                </c:pt>
                <c:pt idx="20">
                  <c:v>-0.20003560861821945</c:v>
                </c:pt>
                <c:pt idx="21">
                  <c:v>-0.19753858906614441</c:v>
                </c:pt>
                <c:pt idx="22">
                  <c:v>-0.18465171220809659</c:v>
                </c:pt>
                <c:pt idx="23">
                  <c:v>-0.20134468008815898</c:v>
                </c:pt>
                <c:pt idx="24">
                  <c:v>-0.17975188018334967</c:v>
                </c:pt>
                <c:pt idx="25">
                  <c:v>-0.17074298216866252</c:v>
                </c:pt>
                <c:pt idx="26">
                  <c:v>-0.17835516421269168</c:v>
                </c:pt>
                <c:pt idx="27">
                  <c:v>-0.18309316539020223</c:v>
                </c:pt>
                <c:pt idx="28">
                  <c:v>-0.1795700286032281</c:v>
                </c:pt>
                <c:pt idx="29">
                  <c:v>-0.16505501563111177</c:v>
                </c:pt>
                <c:pt idx="30">
                  <c:v>-0.15689038327120217</c:v>
                </c:pt>
                <c:pt idx="31">
                  <c:v>-0.16926978132631465</c:v>
                </c:pt>
                <c:pt idx="32">
                  <c:v>-0.15812986544496754</c:v>
                </c:pt>
                <c:pt idx="33">
                  <c:v>-0.15388818344136374</c:v>
                </c:pt>
                <c:pt idx="34">
                  <c:v>-0.15830055739606058</c:v>
                </c:pt>
                <c:pt idx="35">
                  <c:v>-0.1505311415551388</c:v>
                </c:pt>
                <c:pt idx="36">
                  <c:v>-0.14945545575695074</c:v>
                </c:pt>
                <c:pt idx="37">
                  <c:v>-0.14576392554405548</c:v>
                </c:pt>
                <c:pt idx="38">
                  <c:v>-0.14927130565165725</c:v>
                </c:pt>
                <c:pt idx="39">
                  <c:v>-0.14213738757699054</c:v>
                </c:pt>
                <c:pt idx="40">
                  <c:v>-0.14587159077765904</c:v>
                </c:pt>
                <c:pt idx="41">
                  <c:v>-0.13535141598319461</c:v>
                </c:pt>
                <c:pt idx="42">
                  <c:v>-0.13724215260258743</c:v>
                </c:pt>
                <c:pt idx="43">
                  <c:v>-0.12961191535401398</c:v>
                </c:pt>
                <c:pt idx="44">
                  <c:v>-0.13484623570543125</c:v>
                </c:pt>
                <c:pt idx="45">
                  <c:v>-0.1173447795828489</c:v>
                </c:pt>
                <c:pt idx="46">
                  <c:v>-0.12945927860746523</c:v>
                </c:pt>
                <c:pt idx="47">
                  <c:v>-0.11446830019115835</c:v>
                </c:pt>
                <c:pt idx="48">
                  <c:v>-0.11696302121806147</c:v>
                </c:pt>
                <c:pt idx="49">
                  <c:v>-0.11768386495986305</c:v>
                </c:pt>
                <c:pt idx="50">
                  <c:v>-0.12102285164154371</c:v>
                </c:pt>
                <c:pt idx="51">
                  <c:v>-0.11246300276264622</c:v>
                </c:pt>
                <c:pt idx="52">
                  <c:v>-0.11947120039916506</c:v>
                </c:pt>
                <c:pt idx="53">
                  <c:v>-0.10307004785799977</c:v>
                </c:pt>
                <c:pt idx="54">
                  <c:v>-0.10598920023746357</c:v>
                </c:pt>
                <c:pt idx="55">
                  <c:v>-0.10500345746516582</c:v>
                </c:pt>
                <c:pt idx="56">
                  <c:v>-0.1000543898739609</c:v>
                </c:pt>
                <c:pt idx="57">
                  <c:v>-9.4061149843312611E-2</c:v>
                </c:pt>
                <c:pt idx="58">
                  <c:v>-7.6404758449009569E-2</c:v>
                </c:pt>
                <c:pt idx="59">
                  <c:v>-8.8741483516348807E-2</c:v>
                </c:pt>
                <c:pt idx="60">
                  <c:v>-7.2104646778260145E-2</c:v>
                </c:pt>
                <c:pt idx="61">
                  <c:v>-8.7569292113585689E-2</c:v>
                </c:pt>
                <c:pt idx="62">
                  <c:v>-7.5277538559191587E-2</c:v>
                </c:pt>
                <c:pt idx="63">
                  <c:v>-8.4356025870052892E-2</c:v>
                </c:pt>
                <c:pt idx="64">
                  <c:v>-5.5604690107347893E-2</c:v>
                </c:pt>
                <c:pt idx="65">
                  <c:v>-6.5911499962946041E-2</c:v>
                </c:pt>
                <c:pt idx="66">
                  <c:v>-6.5642003882106031E-2</c:v>
                </c:pt>
                <c:pt idx="67">
                  <c:v>-6.2823954157561118E-2</c:v>
                </c:pt>
                <c:pt idx="68">
                  <c:v>-5.9087452431720672E-2</c:v>
                </c:pt>
                <c:pt idx="69">
                  <c:v>-3.9246210553955857E-2</c:v>
                </c:pt>
                <c:pt idx="70">
                  <c:v>-4.2926581137822578E-2</c:v>
                </c:pt>
                <c:pt idx="71">
                  <c:v>-4.6804559981183214E-2</c:v>
                </c:pt>
                <c:pt idx="72">
                  <c:v>-4.4772346244270178E-2</c:v>
                </c:pt>
                <c:pt idx="73">
                  <c:v>-3.6129449914998113E-2</c:v>
                </c:pt>
                <c:pt idx="74">
                  <c:v>-3.6228254044745084E-2</c:v>
                </c:pt>
                <c:pt idx="75">
                  <c:v>-1.0281509852384546E-2</c:v>
                </c:pt>
                <c:pt idx="76">
                  <c:v>-1.6333179550178462E-2</c:v>
                </c:pt>
                <c:pt idx="77">
                  <c:v>-1.7067481446180477E-2</c:v>
                </c:pt>
                <c:pt idx="78">
                  <c:v>-1.9674464757030996E-2</c:v>
                </c:pt>
                <c:pt idx="79">
                  <c:v>-9.3811130556333278E-3</c:v>
                </c:pt>
                <c:pt idx="80">
                  <c:v>-9.453000876979395E-3</c:v>
                </c:pt>
                <c:pt idx="81">
                  <c:v>-9.2823089258863567E-3</c:v>
                </c:pt>
                <c:pt idx="82">
                  <c:v>-6.9963557875056814E-3</c:v>
                </c:pt>
                <c:pt idx="83">
                  <c:v>-6.797870592155919E-4</c:v>
                </c:pt>
                <c:pt idx="84">
                  <c:v>7.5117616090948913E-3</c:v>
                </c:pt>
                <c:pt idx="85">
                  <c:v>1.5945890049844536E-2</c:v>
                </c:pt>
                <c:pt idx="86">
                  <c:v>1.4479584783012395E-2</c:v>
                </c:pt>
                <c:pt idx="87">
                  <c:v>2.2938331006990997E-2</c:v>
                </c:pt>
                <c:pt idx="88">
                  <c:v>1.0855345341119399E-2</c:v>
                </c:pt>
                <c:pt idx="89">
                  <c:v>1.6130040155137998E-2</c:v>
                </c:pt>
                <c:pt idx="90">
                  <c:v>2.3856783008286475E-2</c:v>
                </c:pt>
                <c:pt idx="91">
                  <c:v>3.0990701082953209E-2</c:v>
                </c:pt>
                <c:pt idx="92">
                  <c:v>3.5643356284917216E-2</c:v>
                </c:pt>
                <c:pt idx="93">
                  <c:v>2.621002691766941E-2</c:v>
                </c:pt>
                <c:pt idx="94">
                  <c:v>2.5024377360705841E-2</c:v>
                </c:pt>
                <c:pt idx="95">
                  <c:v>3.5924011994785759E-2</c:v>
                </c:pt>
                <c:pt idx="96">
                  <c:v>3.5587225142943518E-2</c:v>
                </c:pt>
                <c:pt idx="97">
                  <c:v>4.6062428424462787E-2</c:v>
                </c:pt>
                <c:pt idx="98">
                  <c:v>3.3624600702204632E-2</c:v>
                </c:pt>
                <c:pt idx="99">
                  <c:v>4.9334124335141172E-2</c:v>
                </c:pt>
                <c:pt idx="100">
                  <c:v>5.4721081433107222E-2</c:v>
                </c:pt>
                <c:pt idx="101">
                  <c:v>6.2234459347389415E-2</c:v>
                </c:pt>
                <c:pt idx="102">
                  <c:v>5.8046609960587442E-2</c:v>
                </c:pt>
                <c:pt idx="103">
                  <c:v>6.902929204504199E-2</c:v>
                </c:pt>
                <c:pt idx="104">
                  <c:v>7.5164009193210507E-2</c:v>
                </c:pt>
                <c:pt idx="105">
                  <c:v>8.3975298948403693E-2</c:v>
                </c:pt>
                <c:pt idx="106">
                  <c:v>7.6841380873737014E-2</c:v>
                </c:pt>
                <c:pt idx="107">
                  <c:v>8.9348797892169318E-2</c:v>
                </c:pt>
                <c:pt idx="108">
                  <c:v>9.4773830927564723E-2</c:v>
                </c:pt>
                <c:pt idx="109">
                  <c:v>8.7527650568950649E-2</c:v>
                </c:pt>
                <c:pt idx="110">
                  <c:v>9.9004353302139997E-2</c:v>
                </c:pt>
                <c:pt idx="111">
                  <c:v>0.10603716872188781</c:v>
                </c:pt>
                <c:pt idx="112">
                  <c:v>0.11245254157992488</c:v>
                </c:pt>
                <c:pt idx="113">
                  <c:v>0.11685375590559313</c:v>
                </c:pt>
                <c:pt idx="114">
                  <c:v>0.12607372033397471</c:v>
                </c:pt>
                <c:pt idx="115">
                  <c:v>0.12352056963992594</c:v>
                </c:pt>
                <c:pt idx="116">
                  <c:v>0.1270010334391268</c:v>
                </c:pt>
                <c:pt idx="117">
                  <c:v>0.13885949453710364</c:v>
                </c:pt>
                <c:pt idx="118">
                  <c:v>0.14332799963377416</c:v>
                </c:pt>
                <c:pt idx="119">
                  <c:v>0.14971415765823842</c:v>
                </c:pt>
                <c:pt idx="120">
                  <c:v>0.15175753102417994</c:v>
                </c:pt>
                <c:pt idx="121">
                  <c:v>0.15674927160315813</c:v>
                </c:pt>
                <c:pt idx="122">
                  <c:v>0.15653590666429179</c:v>
                </c:pt>
                <c:pt idx="123">
                  <c:v>0.1757662685590306</c:v>
                </c:pt>
                <c:pt idx="124">
                  <c:v>0.18251842826890985</c:v>
                </c:pt>
                <c:pt idx="125">
                  <c:v>0.18291364478789773</c:v>
                </c:pt>
                <c:pt idx="126">
                  <c:v>0.18590238646353574</c:v>
                </c:pt>
                <c:pt idx="127">
                  <c:v>0.18519270235076268</c:v>
                </c:pt>
                <c:pt idx="128">
                  <c:v>0.17859317938743219</c:v>
                </c:pt>
                <c:pt idx="129">
                  <c:v>0.19829064562250487</c:v>
                </c:pt>
                <c:pt idx="130">
                  <c:v>0.20052703019759652</c:v>
                </c:pt>
                <c:pt idx="131">
                  <c:v>0.20568946272766775</c:v>
                </c:pt>
                <c:pt idx="132">
                  <c:v>0.21540344780478407</c:v>
                </c:pt>
                <c:pt idx="133">
                  <c:v>0.20894310343380187</c:v>
                </c:pt>
                <c:pt idx="134">
                  <c:v>0.21741530781198093</c:v>
                </c:pt>
                <c:pt idx="135">
                  <c:v>0.22067124704328697</c:v>
                </c:pt>
                <c:pt idx="136">
                  <c:v>0.23440468808128417</c:v>
                </c:pt>
                <c:pt idx="137">
                  <c:v>0.22313905176178919</c:v>
                </c:pt>
                <c:pt idx="138">
                  <c:v>0.22728192963564606</c:v>
                </c:pt>
                <c:pt idx="139">
                  <c:v>0.22936797598936087</c:v>
                </c:pt>
                <c:pt idx="140">
                  <c:v>0.23970400067853181</c:v>
                </c:pt>
                <c:pt idx="141">
                  <c:v>0.22279996638477506</c:v>
                </c:pt>
                <c:pt idx="142">
                  <c:v>0.23863291193068756</c:v>
                </c:pt>
                <c:pt idx="143">
                  <c:v>0.23788515188048506</c:v>
                </c:pt>
                <c:pt idx="144">
                  <c:v>0.22733806077761975</c:v>
                </c:pt>
                <c:pt idx="145">
                  <c:v>0.23036717691585903</c:v>
                </c:pt>
                <c:pt idx="146">
                  <c:v>0.23469650342018128</c:v>
                </c:pt>
                <c:pt idx="147">
                  <c:v>0.22112915728293325</c:v>
                </c:pt>
                <c:pt idx="148">
                  <c:v>0.23904585065738868</c:v>
                </c:pt>
                <c:pt idx="149">
                  <c:v>0.23072398450058648</c:v>
                </c:pt>
                <c:pt idx="150">
                  <c:v>0.25033610476011264</c:v>
                </c:pt>
                <c:pt idx="151">
                  <c:v>0.24269011083216685</c:v>
                </c:pt>
                <c:pt idx="152">
                  <c:v>0.23561002537430192</c:v>
                </c:pt>
                <c:pt idx="153">
                  <c:v>0.2538950189593443</c:v>
                </c:pt>
                <c:pt idx="154">
                  <c:v>0.24455819519667157</c:v>
                </c:pt>
                <c:pt idx="155">
                  <c:v>0.24372508917092256</c:v>
                </c:pt>
                <c:pt idx="156">
                  <c:v>0.24439866287460704</c:v>
                </c:pt>
                <c:pt idx="157">
                  <c:v>0.24441212102880749</c:v>
                </c:pt>
                <c:pt idx="158">
                  <c:v>0.25260137117194614</c:v>
                </c:pt>
                <c:pt idx="159">
                  <c:v>0.24547861272630797</c:v>
                </c:pt>
                <c:pt idx="160">
                  <c:v>0.25349946944352542</c:v>
                </c:pt>
                <c:pt idx="161">
                  <c:v>0.2432757070383019</c:v>
                </c:pt>
                <c:pt idx="162">
                  <c:v>0.24747701457930435</c:v>
                </c:pt>
                <c:pt idx="163">
                  <c:v>0.24492156536008369</c:v>
                </c:pt>
                <c:pt idx="164">
                  <c:v>0.22784454059006198</c:v>
                </c:pt>
                <c:pt idx="165">
                  <c:v>0.23348523708949567</c:v>
                </c:pt>
                <c:pt idx="166">
                  <c:v>0.25034659839547918</c:v>
                </c:pt>
                <c:pt idx="167">
                  <c:v>0.24966842764145086</c:v>
                </c:pt>
                <c:pt idx="168">
                  <c:v>0.2484670214051149</c:v>
                </c:pt>
                <c:pt idx="169">
                  <c:v>0.23023356191170241</c:v>
                </c:pt>
                <c:pt idx="170">
                  <c:v>0.24331804702924414</c:v>
                </c:pt>
                <c:pt idx="171">
                  <c:v>0.24692423126659291</c:v>
                </c:pt>
                <c:pt idx="172">
                  <c:v>0.23409348555051879</c:v>
                </c:pt>
                <c:pt idx="173">
                  <c:v>0.23802529701068126</c:v>
                </c:pt>
                <c:pt idx="174">
                  <c:v>0.23063304248420308</c:v>
                </c:pt>
                <c:pt idx="175">
                  <c:v>0.23428649675966889</c:v>
                </c:pt>
                <c:pt idx="176">
                  <c:v>0.22538526397858538</c:v>
                </c:pt>
                <c:pt idx="177">
                  <c:v>0.23044429532856581</c:v>
                </c:pt>
                <c:pt idx="178">
                  <c:v>0.22882075626484108</c:v>
                </c:pt>
                <c:pt idx="179">
                  <c:v>0.22701536562099478</c:v>
                </c:pt>
                <c:pt idx="180">
                  <c:v>0.2224749727029782</c:v>
                </c:pt>
                <c:pt idx="181">
                  <c:v>0.2076231728790196</c:v>
                </c:pt>
                <c:pt idx="182">
                  <c:v>0.21309317742736028</c:v>
                </c:pt>
                <c:pt idx="183">
                  <c:v>0.2145033515522187</c:v>
                </c:pt>
                <c:pt idx="184">
                  <c:v>0.22495393705050895</c:v>
                </c:pt>
                <c:pt idx="185">
                  <c:v>0.22025860886077167</c:v>
                </c:pt>
                <c:pt idx="186">
                  <c:v>0.21769200001252248</c:v>
                </c:pt>
                <c:pt idx="187">
                  <c:v>0.20938359200992074</c:v>
                </c:pt>
                <c:pt idx="188">
                  <c:v>0.20092024873559833</c:v>
                </c:pt>
                <c:pt idx="189">
                  <c:v>0.18681850748701412</c:v>
                </c:pt>
                <c:pt idx="190">
                  <c:v>0.18199516033395707</c:v>
                </c:pt>
                <c:pt idx="191">
                  <c:v>0.19263875704139746</c:v>
                </c:pt>
                <c:pt idx="192">
                  <c:v>0.17682813075354203</c:v>
                </c:pt>
                <c:pt idx="193">
                  <c:v>0.17383938907790408</c:v>
                </c:pt>
                <c:pt idx="194">
                  <c:v>0.16788652350985717</c:v>
                </c:pt>
                <c:pt idx="195">
                  <c:v>0.16388052570317674</c:v>
                </c:pt>
                <c:pt idx="196">
                  <c:v>0.14821367505801344</c:v>
                </c:pt>
                <c:pt idx="197">
                  <c:v>0.14749283131621185</c:v>
                </c:pt>
                <c:pt idx="198">
                  <c:v>0.14488354948018939</c:v>
                </c:pt>
                <c:pt idx="199">
                  <c:v>0.13653476701498632</c:v>
                </c:pt>
                <c:pt idx="200">
                  <c:v>0.1309928746452996</c:v>
                </c:pt>
                <c:pt idx="201">
                  <c:v>0.1437674892194</c:v>
                </c:pt>
                <c:pt idx="202">
                  <c:v>0.1395638831532256</c:v>
                </c:pt>
                <c:pt idx="203">
                  <c:v>0.12470322222541043</c:v>
                </c:pt>
                <c:pt idx="204">
                  <c:v>0.12080718817750551</c:v>
                </c:pt>
                <c:pt idx="205">
                  <c:v>9.9926370910641119E-2</c:v>
                </c:pt>
                <c:pt idx="206">
                  <c:v>8.8671894220174685E-2</c:v>
                </c:pt>
                <c:pt idx="207">
                  <c:v>9.0771398728089925E-2</c:v>
                </c:pt>
                <c:pt idx="208">
                  <c:v>9.4721265392796669E-2</c:v>
                </c:pt>
                <c:pt idx="209">
                  <c:v>7.8434673660750687E-2</c:v>
                </c:pt>
                <c:pt idx="210">
                  <c:v>6.921011218202533E-2</c:v>
                </c:pt>
                <c:pt idx="211">
                  <c:v>5.8240888251771261E-2</c:v>
                </c:pt>
                <c:pt idx="212">
                  <c:v>5.6969892719261145E-2</c:v>
                </c:pt>
                <c:pt idx="213">
                  <c:v>3.6879508490372498E-2</c:v>
                </c:pt>
                <c:pt idx="214">
                  <c:v>3.6439320458439478E-2</c:v>
                </c:pt>
                <c:pt idx="215">
                  <c:v>3.3535924758348018E-2</c:v>
                </c:pt>
                <c:pt idx="216">
                  <c:v>2.2169185783934148E-2</c:v>
                </c:pt>
                <c:pt idx="217">
                  <c:v>2.55127695159586E-2</c:v>
                </c:pt>
                <c:pt idx="218">
                  <c:v>1.895591954040135E-2</c:v>
                </c:pt>
                <c:pt idx="219">
                  <c:v>1.0831661643093071E-2</c:v>
                </c:pt>
                <c:pt idx="220">
                  <c:v>2.7769507820766454E-2</c:v>
                </c:pt>
                <c:pt idx="221">
                  <c:v>3.1418365045888463E-2</c:v>
                </c:pt>
                <c:pt idx="222">
                  <c:v>2.5523929144987162E-2</c:v>
                </c:pt>
                <c:pt idx="223">
                  <c:v>2.6426624466910298E-2</c:v>
                </c:pt>
                <c:pt idx="224">
                  <c:v>1.6005253802192837E-2</c:v>
                </c:pt>
                <c:pt idx="225">
                  <c:v>-5.8661142295068913E-4</c:v>
                </c:pt>
                <c:pt idx="226">
                  <c:v>-8.5693922027387237E-3</c:v>
                </c:pt>
                <c:pt idx="227">
                  <c:v>-1.4814073109682746E-2</c:v>
                </c:pt>
                <c:pt idx="228">
                  <c:v>-2.8747420932345807E-2</c:v>
                </c:pt>
                <c:pt idx="229">
                  <c:v>-4.7146975326507495E-2</c:v>
                </c:pt>
                <c:pt idx="230">
                  <c:v>-3.0889598428034321E-2</c:v>
                </c:pt>
                <c:pt idx="231">
                  <c:v>-4.3210566816001217E-2</c:v>
                </c:pt>
                <c:pt idx="232">
                  <c:v>-4.9839304612904561E-2</c:v>
                </c:pt>
                <c:pt idx="233">
                  <c:v>-7.7223139238524419E-2</c:v>
                </c:pt>
                <c:pt idx="234">
                  <c:v>-7.5401991915305777E-2</c:v>
                </c:pt>
                <c:pt idx="235">
                  <c:v>-9.1293367128363861E-2</c:v>
                </c:pt>
                <c:pt idx="236">
                  <c:v>-9.9020109981512394E-2</c:v>
                </c:pt>
                <c:pt idx="237">
                  <c:v>-8.4680386010832914E-2</c:v>
                </c:pt>
                <c:pt idx="238">
                  <c:v>-9.8988596622767627E-2</c:v>
                </c:pt>
                <c:pt idx="239">
                  <c:v>-0.11142412581985389</c:v>
                </c:pt>
                <c:pt idx="240">
                  <c:v>-0.11660001650412552</c:v>
                </c:pt>
                <c:pt idx="241">
                  <c:v>-0.11596451873787045</c:v>
                </c:pt>
                <c:pt idx="242">
                  <c:v>-0.12160291671213228</c:v>
                </c:pt>
                <c:pt idx="243">
                  <c:v>-0.12567620528981491</c:v>
                </c:pt>
                <c:pt idx="244">
                  <c:v>-0.12732666066194051</c:v>
                </c:pt>
                <c:pt idx="245">
                  <c:v>-0.13157064119071621</c:v>
                </c:pt>
                <c:pt idx="246">
                  <c:v>-0.13627942753465397</c:v>
                </c:pt>
                <c:pt idx="247">
                  <c:v>-0.13379816466195127</c:v>
                </c:pt>
                <c:pt idx="248">
                  <c:v>-0.14592152479042425</c:v>
                </c:pt>
                <c:pt idx="249">
                  <c:v>-0.13559895825545373</c:v>
                </c:pt>
                <c:pt idx="250">
                  <c:v>-0.16385397484425201</c:v>
                </c:pt>
                <c:pt idx="251">
                  <c:v>-0.15138923081359301</c:v>
                </c:pt>
                <c:pt idx="252">
                  <c:v>-0.15966612545745001</c:v>
                </c:pt>
                <c:pt idx="253">
                  <c:v>-0.16966076624443494</c:v>
                </c:pt>
                <c:pt idx="254">
                  <c:v>-0.1764982719298607</c:v>
                </c:pt>
                <c:pt idx="255">
                  <c:v>-0.19212015106207883</c:v>
                </c:pt>
                <c:pt idx="256">
                  <c:v>-0.17855740197517461</c:v>
                </c:pt>
                <c:pt idx="257">
                  <c:v>-0.15226730835228713</c:v>
                </c:pt>
                <c:pt idx="258">
                  <c:v>-0.14789301033501975</c:v>
                </c:pt>
                <c:pt idx="259">
                  <c:v>-0.14639978875978671</c:v>
                </c:pt>
                <c:pt idx="260">
                  <c:v>-0.15755086427016235</c:v>
                </c:pt>
                <c:pt idx="261">
                  <c:v>-0.16581200223464707</c:v>
                </c:pt>
                <c:pt idx="262">
                  <c:v>-0.16790920821739042</c:v>
                </c:pt>
                <c:pt idx="263">
                  <c:v>-0.17818680323941577</c:v>
                </c:pt>
                <c:pt idx="264">
                  <c:v>-0.18417544621972021</c:v>
                </c:pt>
                <c:pt idx="265">
                  <c:v>-0.18899879337277728</c:v>
                </c:pt>
                <c:pt idx="266">
                  <c:v>-0.20098297490890191</c:v>
                </c:pt>
                <c:pt idx="267">
                  <c:v>-0.20004876622823403</c:v>
                </c:pt>
                <c:pt idx="268">
                  <c:v>-0.20782934169818434</c:v>
                </c:pt>
                <c:pt idx="269">
                  <c:v>-0.20703661013503671</c:v>
                </c:pt>
                <c:pt idx="270">
                  <c:v>-0.20093110782044099</c:v>
                </c:pt>
                <c:pt idx="271">
                  <c:v>-0.22073623928911729</c:v>
                </c:pt>
                <c:pt idx="272">
                  <c:v>-0.22007382521446134</c:v>
                </c:pt>
                <c:pt idx="273">
                  <c:v>-0.22097192348604067</c:v>
                </c:pt>
                <c:pt idx="274">
                  <c:v>-0.22936337893901704</c:v>
                </c:pt>
                <c:pt idx="275">
                  <c:v>-0.21661108362297374</c:v>
                </c:pt>
                <c:pt idx="276">
                  <c:v>-0.21803471590203261</c:v>
                </c:pt>
                <c:pt idx="277">
                  <c:v>-0.22774640245397704</c:v>
                </c:pt>
                <c:pt idx="278">
                  <c:v>-0.22333402849928022</c:v>
                </c:pt>
                <c:pt idx="279">
                  <c:v>-0.23083164973419007</c:v>
                </c:pt>
                <c:pt idx="280">
                  <c:v>-0.23697752651138709</c:v>
                </c:pt>
                <c:pt idx="281">
                  <c:v>-0.23620055162761183</c:v>
                </c:pt>
                <c:pt idx="282">
                  <c:v>-0.2323337324132797</c:v>
                </c:pt>
                <c:pt idx="283">
                  <c:v>-0.2283277346065993</c:v>
                </c:pt>
                <c:pt idx="284">
                  <c:v>-0.22836810906920063</c:v>
                </c:pt>
                <c:pt idx="285">
                  <c:v>-0.23000510628712581</c:v>
                </c:pt>
                <c:pt idx="286">
                  <c:v>-0.2310312235220249</c:v>
                </c:pt>
                <c:pt idx="287">
                  <c:v>-0.2378687292074507</c:v>
                </c:pt>
                <c:pt idx="288">
                  <c:v>-0.2361171711804062</c:v>
                </c:pt>
                <c:pt idx="289">
                  <c:v>-0.2315744797372177</c:v>
                </c:pt>
                <c:pt idx="290">
                  <c:v>-0.21938809289125533</c:v>
                </c:pt>
                <c:pt idx="291">
                  <c:v>-0.21687531665980792</c:v>
                </c:pt>
                <c:pt idx="292">
                  <c:v>-0.22287971631948472</c:v>
                </c:pt>
                <c:pt idx="293">
                  <c:v>-0.22958920304159075</c:v>
                </c:pt>
                <c:pt idx="294">
                  <c:v>-0.22183324535486942</c:v>
                </c:pt>
                <c:pt idx="295">
                  <c:v>-0.21937889879056766</c:v>
                </c:pt>
                <c:pt idx="296">
                  <c:v>-0.23072528403526532</c:v>
                </c:pt>
                <c:pt idx="297">
                  <c:v>-0.21613411918829015</c:v>
                </c:pt>
                <c:pt idx="298">
                  <c:v>-0.21668427097899867</c:v>
                </c:pt>
                <c:pt idx="299">
                  <c:v>-0.22128079503898898</c:v>
                </c:pt>
                <c:pt idx="300">
                  <c:v>-0.23262947880885859</c:v>
                </c:pt>
                <c:pt idx="301">
                  <c:v>-0.21565125816858385</c:v>
                </c:pt>
                <c:pt idx="302">
                  <c:v>-0.2117709808000513</c:v>
                </c:pt>
                <c:pt idx="303">
                  <c:v>-0.21474166727114496</c:v>
                </c:pt>
                <c:pt idx="304">
                  <c:v>-0.2102258921363574</c:v>
                </c:pt>
                <c:pt idx="305">
                  <c:v>-0.19088096943249927</c:v>
                </c:pt>
                <c:pt idx="306">
                  <c:v>-0.185646649081082</c:v>
                </c:pt>
                <c:pt idx="307">
                  <c:v>-0.18700955316782333</c:v>
                </c:pt>
                <c:pt idx="308">
                  <c:v>-0.1853187233330964</c:v>
                </c:pt>
                <c:pt idx="309">
                  <c:v>-0.19085601865243926</c:v>
                </c:pt>
                <c:pt idx="310">
                  <c:v>-0.17751549560825799</c:v>
                </c:pt>
                <c:pt idx="311">
                  <c:v>-0.16750279961672884</c:v>
                </c:pt>
                <c:pt idx="312">
                  <c:v>-0.15715101824818553</c:v>
                </c:pt>
                <c:pt idx="313">
                  <c:v>-0.17468825178302541</c:v>
                </c:pt>
                <c:pt idx="314">
                  <c:v>-0.16357755073525113</c:v>
                </c:pt>
                <c:pt idx="315">
                  <c:v>-0.13564126579375083</c:v>
                </c:pt>
                <c:pt idx="316">
                  <c:v>-0.14904907960893435</c:v>
                </c:pt>
                <c:pt idx="317">
                  <c:v>-0.12915170658919578</c:v>
                </c:pt>
                <c:pt idx="318">
                  <c:v>-0.11946233929530842</c:v>
                </c:pt>
                <c:pt idx="319">
                  <c:v>-0.1160783811006826</c:v>
                </c:pt>
                <c:pt idx="320">
                  <c:v>-0.11349371704788913</c:v>
                </c:pt>
                <c:pt idx="321">
                  <c:v>-0.10975721532204873</c:v>
                </c:pt>
                <c:pt idx="322">
                  <c:v>-0.10230882965359685</c:v>
                </c:pt>
                <c:pt idx="323">
                  <c:v>-8.5317150859121657E-2</c:v>
                </c:pt>
                <c:pt idx="324">
                  <c:v>-8.8263219546986363E-2</c:v>
                </c:pt>
                <c:pt idx="325">
                  <c:v>-6.8013302996033226E-2</c:v>
                </c:pt>
                <c:pt idx="326">
                  <c:v>-5.0431097948248127E-2</c:v>
                </c:pt>
                <c:pt idx="327">
                  <c:v>-5.2359910505070384E-2</c:v>
                </c:pt>
                <c:pt idx="328">
                  <c:v>-3.733085615133408E-2</c:v>
                </c:pt>
                <c:pt idx="329">
                  <c:v>-3.4636228339765068E-2</c:v>
                </c:pt>
                <c:pt idx="330">
                  <c:v>-3.5509708828115411E-2</c:v>
                </c:pt>
                <c:pt idx="331">
                  <c:v>-3.1449878404633175E-2</c:v>
                </c:pt>
                <c:pt idx="332">
                  <c:v>-3.534131540219429E-2</c:v>
                </c:pt>
                <c:pt idx="333">
                  <c:v>-2.1861613765664728E-2</c:v>
                </c:pt>
                <c:pt idx="334">
                  <c:v>-1.2866173905178024E-2</c:v>
                </c:pt>
                <c:pt idx="335">
                  <c:v>6.8541555269763244E-4</c:v>
                </c:pt>
                <c:pt idx="336">
                  <c:v>3.2155996910200629E-2</c:v>
                </c:pt>
                <c:pt idx="337">
                  <c:v>4.1380558388925959E-2</c:v>
                </c:pt>
                <c:pt idx="338">
                  <c:v>5.0021156193026134E-2</c:v>
                </c:pt>
                <c:pt idx="339">
                  <c:v>6.2261375655790319E-2</c:v>
                </c:pt>
                <c:pt idx="340">
                  <c:v>8.4114477540751992E-2</c:v>
                </c:pt>
                <c:pt idx="341">
                  <c:v>7.8118938984931802E-2</c:v>
                </c:pt>
                <c:pt idx="342">
                  <c:v>0.10816358953820401</c:v>
                </c:pt>
                <c:pt idx="343">
                  <c:v>0.10217494655789955</c:v>
                </c:pt>
                <c:pt idx="344">
                  <c:v>0.10843308561904402</c:v>
                </c:pt>
                <c:pt idx="345">
                  <c:v>0.12137609361906551</c:v>
                </c:pt>
                <c:pt idx="346">
                  <c:v>0.1185288290609478</c:v>
                </c:pt>
                <c:pt idx="347">
                  <c:v>0.12708637941467335</c:v>
                </c:pt>
                <c:pt idx="348">
                  <c:v>0.11929004726535072</c:v>
                </c:pt>
                <c:pt idx="349">
                  <c:v>0.14468204261665885</c:v>
                </c:pt>
                <c:pt idx="350">
                  <c:v>0.13832050237542365</c:v>
                </c:pt>
                <c:pt idx="351">
                  <c:v>0.15491696465091098</c:v>
                </c:pt>
                <c:pt idx="352">
                  <c:v>0.15529412596535452</c:v>
                </c:pt>
                <c:pt idx="353">
                  <c:v>0.16781500113798728</c:v>
                </c:pt>
                <c:pt idx="354">
                  <c:v>0.16853354635461693</c:v>
                </c:pt>
                <c:pt idx="355">
                  <c:v>0.17121241748681354</c:v>
                </c:pt>
                <c:pt idx="356">
                  <c:v>0.18038970892742179</c:v>
                </c:pt>
                <c:pt idx="357">
                  <c:v>0.18882153884299951</c:v>
                </c:pt>
                <c:pt idx="358">
                  <c:v>0.19027208743045929</c:v>
                </c:pt>
                <c:pt idx="359">
                  <c:v>0.18563059185752379</c:v>
                </c:pt>
                <c:pt idx="360">
                  <c:v>0.19721955687466058</c:v>
                </c:pt>
                <c:pt idx="361">
                  <c:v>0.20164538898355786</c:v>
                </c:pt>
                <c:pt idx="362">
                  <c:v>0.20075615181583517</c:v>
                </c:pt>
                <c:pt idx="363">
                  <c:v>0.21265728590158522</c:v>
                </c:pt>
                <c:pt idx="364">
                  <c:v>0.21321859732132228</c:v>
                </c:pt>
                <c:pt idx="365">
                  <c:v>0.20874779369947985</c:v>
                </c:pt>
                <c:pt idx="366">
                  <c:v>0.21615120785498657</c:v>
                </c:pt>
                <c:pt idx="367">
                  <c:v>0.21042286685483444</c:v>
                </c:pt>
                <c:pt idx="368">
                  <c:v>0.2254788375169717</c:v>
                </c:pt>
                <c:pt idx="369">
                  <c:v>0.24013729313494911</c:v>
                </c:pt>
                <c:pt idx="370">
                  <c:v>0.24254666818630571</c:v>
                </c:pt>
                <c:pt idx="371">
                  <c:v>0.25136911757052749</c:v>
                </c:pt>
                <c:pt idx="372">
                  <c:v>0.2543982337087668</c:v>
                </c:pt>
                <c:pt idx="373">
                  <c:v>0.25396920530586231</c:v>
                </c:pt>
                <c:pt idx="374">
                  <c:v>0.25782912894467869</c:v>
                </c:pt>
                <c:pt idx="375">
                  <c:v>0.2574339124256908</c:v>
                </c:pt>
                <c:pt idx="376">
                  <c:v>0.25421604913181423</c:v>
                </c:pt>
                <c:pt idx="377">
                  <c:v>0.25490308098969916</c:v>
                </c:pt>
                <c:pt idx="378">
                  <c:v>0.26317997563355616</c:v>
                </c:pt>
                <c:pt idx="379">
                  <c:v>0.24349596755268393</c:v>
                </c:pt>
                <c:pt idx="380">
                  <c:v>0.25274054976429444</c:v>
                </c:pt>
                <c:pt idx="381">
                  <c:v>0.27140500318895233</c:v>
                </c:pt>
                <c:pt idx="382">
                  <c:v>0.25104282435405173</c:v>
                </c:pt>
                <c:pt idx="383">
                  <c:v>0.25459287744942677</c:v>
                </c:pt>
                <c:pt idx="384">
                  <c:v>0.25033314024127873</c:v>
                </c:pt>
                <c:pt idx="385">
                  <c:v>0.24588465587749334</c:v>
                </c:pt>
                <c:pt idx="386">
                  <c:v>0.24243110838669335</c:v>
                </c:pt>
                <c:pt idx="387">
                  <c:v>0.24534106666546951</c:v>
                </c:pt>
                <c:pt idx="388">
                  <c:v>0.24415541710850594</c:v>
                </c:pt>
                <c:pt idx="389">
                  <c:v>0.23750206152837364</c:v>
                </c:pt>
                <c:pt idx="390">
                  <c:v>0.25786424036327416</c:v>
                </c:pt>
                <c:pt idx="391">
                  <c:v>0.25691887205357777</c:v>
                </c:pt>
                <c:pt idx="392">
                  <c:v>0.25609922418202924</c:v>
                </c:pt>
                <c:pt idx="393">
                  <c:v>0.23691809785374845</c:v>
                </c:pt>
                <c:pt idx="394">
                  <c:v>0.22888804703584331</c:v>
                </c:pt>
                <c:pt idx="395">
                  <c:v>0.21093294472712748</c:v>
                </c:pt>
                <c:pt idx="396">
                  <c:v>0.19006098856411974</c:v>
                </c:pt>
                <c:pt idx="397">
                  <c:v>0.19547256344531475</c:v>
                </c:pt>
                <c:pt idx="398">
                  <c:v>0.17179831423713443</c:v>
                </c:pt>
                <c:pt idx="399">
                  <c:v>0.18026822009014157</c:v>
                </c:pt>
                <c:pt idx="400">
                  <c:v>0.17390897837407823</c:v>
                </c:pt>
                <c:pt idx="401">
                  <c:v>0.14319731669580626</c:v>
                </c:pt>
                <c:pt idx="402">
                  <c:v>0.15316274264921836</c:v>
                </c:pt>
                <c:pt idx="403">
                  <c:v>0.13350335235157509</c:v>
                </c:pt>
                <c:pt idx="404">
                  <c:v>0.14096289764905551</c:v>
                </c:pt>
                <c:pt idx="405">
                  <c:v>0.10348102105635998</c:v>
                </c:pt>
                <c:pt idx="406">
                  <c:v>0.10379089159980133</c:v>
                </c:pt>
                <c:pt idx="407">
                  <c:v>9.9672631509173479E-2</c:v>
                </c:pt>
                <c:pt idx="408">
                  <c:v>0.10461940057520648</c:v>
                </c:pt>
                <c:pt idx="409">
                  <c:v>7.0481107714535446E-2</c:v>
                </c:pt>
                <c:pt idx="410">
                  <c:v>7.5681616182036088E-2</c:v>
                </c:pt>
                <c:pt idx="411">
                  <c:v>5.7872588041184281E-2</c:v>
                </c:pt>
                <c:pt idx="412">
                  <c:v>6.4573213659433693E-2</c:v>
                </c:pt>
                <c:pt idx="413">
                  <c:v>6.5671218715678825E-2</c:v>
                </c:pt>
                <c:pt idx="414">
                  <c:v>7.9813334426864391E-2</c:v>
                </c:pt>
                <c:pt idx="415">
                  <c:v>6.14699111746764E-2</c:v>
                </c:pt>
                <c:pt idx="416">
                  <c:v>5.6475872070526317E-2</c:v>
                </c:pt>
                <c:pt idx="417">
                  <c:v>2.8418463741221978E-2</c:v>
                </c:pt>
                <c:pt idx="418">
                  <c:v>1.4471657764358437E-2</c:v>
                </c:pt>
                <c:pt idx="419">
                  <c:v>-6.0858308048641341E-3</c:v>
                </c:pt>
                <c:pt idx="420">
                  <c:v>-1.4506501091413299E-2</c:v>
                </c:pt>
                <c:pt idx="421">
                  <c:v>-3.1763078916384663E-2</c:v>
                </c:pt>
                <c:pt idx="422">
                  <c:v>-4.8640196901740512E-2</c:v>
                </c:pt>
                <c:pt idx="423">
                  <c:v>-7.5839881422066879E-2</c:v>
                </c:pt>
                <c:pt idx="424">
                  <c:v>-8.429862764604551E-2</c:v>
                </c:pt>
                <c:pt idx="425">
                  <c:v>-8.7159350358363669E-2</c:v>
                </c:pt>
                <c:pt idx="426">
                  <c:v>-9.6352398478344314E-2</c:v>
                </c:pt>
                <c:pt idx="427">
                  <c:v>-0.12210809698989564</c:v>
                </c:pt>
                <c:pt idx="428">
                  <c:v>-0.12559085931426842</c:v>
                </c:pt>
                <c:pt idx="429">
                  <c:v>-0.14132500073043394</c:v>
                </c:pt>
                <c:pt idx="430">
                  <c:v>-0.14112739247094</c:v>
                </c:pt>
                <c:pt idx="431">
                  <c:v>-0.1338812121123259</c:v>
                </c:pt>
                <c:pt idx="432">
                  <c:v>-0.13850465248071711</c:v>
                </c:pt>
                <c:pt idx="433">
                  <c:v>-0.1533091822665586</c:v>
                </c:pt>
                <c:pt idx="434">
                  <c:v>-0.17751322953573126</c:v>
                </c:pt>
                <c:pt idx="435">
                  <c:v>-0.18182679936068114</c:v>
                </c:pt>
                <c:pt idx="436">
                  <c:v>-0.18755054331048943</c:v>
                </c:pt>
                <c:pt idx="437">
                  <c:v>-0.19807957920881047</c:v>
                </c:pt>
                <c:pt idx="438">
                  <c:v>-0.21893774422078677</c:v>
                </c:pt>
                <c:pt idx="439">
                  <c:v>-0.21442426761117106</c:v>
                </c:pt>
                <c:pt idx="440">
                  <c:v>-0.21588597582765937</c:v>
                </c:pt>
                <c:pt idx="441">
                  <c:v>-0.2237630569021847</c:v>
                </c:pt>
                <c:pt idx="442">
                  <c:v>-0.2312203036744932</c:v>
                </c:pt>
                <c:pt idx="443">
                  <c:v>-0.23922310518716641</c:v>
                </c:pt>
                <c:pt idx="444">
                  <c:v>-0.22683024897785345</c:v>
                </c:pt>
                <c:pt idx="445">
                  <c:v>-0.23624092609021319</c:v>
                </c:pt>
                <c:pt idx="446">
                  <c:v>-0.2413583871073392</c:v>
                </c:pt>
                <c:pt idx="447">
                  <c:v>-0.23447361138379633</c:v>
                </c:pt>
                <c:pt idx="448">
                  <c:v>-0.23210001374469724</c:v>
                </c:pt>
                <c:pt idx="449">
                  <c:v>-0.2337685243213671</c:v>
                </c:pt>
                <c:pt idx="450">
                  <c:v>-0.23832237539358417</c:v>
                </c:pt>
                <c:pt idx="451">
                  <c:v>-0.24179167956375652</c:v>
                </c:pt>
                <c:pt idx="452">
                  <c:v>-0.23175862984251117</c:v>
                </c:pt>
                <c:pt idx="453">
                  <c:v>-0.22965452828425209</c:v>
                </c:pt>
                <c:pt idx="454">
                  <c:v>-0.22676229221318919</c:v>
                </c:pt>
                <c:pt idx="455">
                  <c:v>-0.23459899882511318</c:v>
                </c:pt>
                <c:pt idx="456">
                  <c:v>-0.23865193367307969</c:v>
                </c:pt>
                <c:pt idx="457">
                  <c:v>-0.22225078113191438</c:v>
                </c:pt>
                <c:pt idx="458">
                  <c:v>-0.2261241629249312</c:v>
                </c:pt>
                <c:pt idx="459">
                  <c:v>-0.2180425780153962</c:v>
                </c:pt>
                <c:pt idx="460">
                  <c:v>-0.21964806187457664</c:v>
                </c:pt>
                <c:pt idx="461">
                  <c:v>-0.20162796732003047</c:v>
                </c:pt>
                <c:pt idx="462">
                  <c:v>-0.19963612804571879</c:v>
                </c:pt>
                <c:pt idx="463">
                  <c:v>-0.20846317448028434</c:v>
                </c:pt>
                <c:pt idx="464">
                  <c:v>-0.19973263365029381</c:v>
                </c:pt>
                <c:pt idx="465">
                  <c:v>-0.19571087916424101</c:v>
                </c:pt>
                <c:pt idx="466">
                  <c:v>-0.1789998560796344</c:v>
                </c:pt>
                <c:pt idx="467">
                  <c:v>-0.18513227470263099</c:v>
                </c:pt>
                <c:pt idx="468">
                  <c:v>-0.18383206433654808</c:v>
                </c:pt>
                <c:pt idx="469">
                  <c:v>-0.17218237112709378</c:v>
                </c:pt>
                <c:pt idx="470">
                  <c:v>-0.16879841293246794</c:v>
                </c:pt>
                <c:pt idx="471">
                  <c:v>-0.16666969359097986</c:v>
                </c:pt>
                <c:pt idx="472">
                  <c:v>-0.16306350935363112</c:v>
                </c:pt>
                <c:pt idx="473">
                  <c:v>-0.15550515992640374</c:v>
                </c:pt>
                <c:pt idx="474">
                  <c:v>-0.17525875730345014</c:v>
                </c:pt>
                <c:pt idx="475">
                  <c:v>-0.16421764555184998</c:v>
                </c:pt>
                <c:pt idx="476">
                  <c:v>-0.17306044866578793</c:v>
                </c:pt>
                <c:pt idx="477">
                  <c:v>-0.1679541472776904</c:v>
                </c:pt>
                <c:pt idx="478">
                  <c:v>-0.17400351845031239</c:v>
                </c:pt>
                <c:pt idx="479">
                  <c:v>-0.17032314786644567</c:v>
                </c:pt>
                <c:pt idx="480">
                  <c:v>-0.17793762843564676</c:v>
                </c:pt>
                <c:pt idx="481">
                  <c:v>-0.1798126083756672</c:v>
                </c:pt>
                <c:pt idx="482">
                  <c:v>-0.17597730252007981</c:v>
                </c:pt>
                <c:pt idx="483">
                  <c:v>-0.18312697727411886</c:v>
                </c:pt>
                <c:pt idx="484">
                  <c:v>-0.17351179632674948</c:v>
                </c:pt>
                <c:pt idx="485">
                  <c:v>-0.17542944925454318</c:v>
                </c:pt>
                <c:pt idx="486">
                  <c:v>-0.17438297828992791</c:v>
                </c:pt>
                <c:pt idx="487">
                  <c:v>-0.16545942625078727</c:v>
                </c:pt>
                <c:pt idx="488">
                  <c:v>-0.1797026446168917</c:v>
                </c:pt>
                <c:pt idx="489">
                  <c:v>-0.17151109594858116</c:v>
                </c:pt>
                <c:pt idx="490">
                  <c:v>-0.16231574930342865</c:v>
                </c:pt>
                <c:pt idx="491">
                  <c:v>-0.17502077458135487</c:v>
                </c:pt>
                <c:pt idx="492">
                  <c:v>-0.17858658435610225</c:v>
                </c:pt>
                <c:pt idx="493">
                  <c:v>-0.17862695881870361</c:v>
                </c:pt>
                <c:pt idx="494">
                  <c:v>-0.16744436994958323</c:v>
                </c:pt>
                <c:pt idx="495">
                  <c:v>-0.18061649956784337</c:v>
                </c:pt>
                <c:pt idx="496">
                  <c:v>-0.17602227403302498</c:v>
                </c:pt>
                <c:pt idx="497">
                  <c:v>-0.17542715072937126</c:v>
                </c:pt>
              </c:numCache>
            </c:numRef>
          </c:xVal>
          <c:yVal>
            <c:numRef>
              <c:f>CompassCalibrationData_03!$W$16:$W$513</c:f>
              <c:numCache>
                <c:formatCode>0.0000</c:formatCode>
                <c:ptCount val="498"/>
                <c:pt idx="0">
                  <c:v>7.4303228636819971E-2</c:v>
                </c:pt>
                <c:pt idx="1">
                  <c:v>7.4049541116285422E-2</c:v>
                </c:pt>
                <c:pt idx="2">
                  <c:v>7.8003744865923597E-2</c:v>
                </c:pt>
                <c:pt idx="3">
                  <c:v>7.1814323568016036E-2</c:v>
                </c:pt>
                <c:pt idx="4">
                  <c:v>7.4770197922567186E-2</c:v>
                </c:pt>
                <c:pt idx="5">
                  <c:v>7.9812398883767691E-2</c:v>
                </c:pt>
                <c:pt idx="6">
                  <c:v>7.2012476570789519E-2</c:v>
                </c:pt>
                <c:pt idx="7">
                  <c:v>9.5129403222470904E-2</c:v>
                </c:pt>
                <c:pt idx="8">
                  <c:v>9.3267798536089713E-2</c:v>
                </c:pt>
                <c:pt idx="9">
                  <c:v>9.1936262034436347E-2</c:v>
                </c:pt>
                <c:pt idx="10">
                  <c:v>9.3767609195939197E-2</c:v>
                </c:pt>
                <c:pt idx="11">
                  <c:v>9.3356174427953048E-2</c:v>
                </c:pt>
                <c:pt idx="12">
                  <c:v>0.10372064562193106</c:v>
                </c:pt>
                <c:pt idx="13">
                  <c:v>0.11026596717006376</c:v>
                </c:pt>
                <c:pt idx="14">
                  <c:v>0.10956929543205274</c:v>
                </c:pt>
                <c:pt idx="15">
                  <c:v>0.10616158055419356</c:v>
                </c:pt>
                <c:pt idx="16">
                  <c:v>0.1128659412743898</c:v>
                </c:pt>
                <c:pt idx="17">
                  <c:v>0.10932317229273777</c:v>
                </c:pt>
                <c:pt idx="18">
                  <c:v>0.12790527302428775</c:v>
                </c:pt>
                <c:pt idx="19">
                  <c:v>0.11944152034740085</c:v>
                </c:pt>
                <c:pt idx="20">
                  <c:v>0.11880923943298244</c:v>
                </c:pt>
                <c:pt idx="21">
                  <c:v>0.12312819973867728</c:v>
                </c:pt>
                <c:pt idx="22">
                  <c:v>0.1214230503751357</c:v>
                </c:pt>
                <c:pt idx="23">
                  <c:v>0.12610049478027957</c:v>
                </c:pt>
                <c:pt idx="24">
                  <c:v>0.14476211509786133</c:v>
                </c:pt>
                <c:pt idx="25">
                  <c:v>0.14148816239918305</c:v>
                </c:pt>
                <c:pt idx="26">
                  <c:v>0.14743275248238763</c:v>
                </c:pt>
                <c:pt idx="27">
                  <c:v>0.14611763666778543</c:v>
                </c:pt>
                <c:pt idx="28">
                  <c:v>0.14002286371834879</c:v>
                </c:pt>
                <c:pt idx="29">
                  <c:v>0.16003244122463506</c:v>
                </c:pt>
                <c:pt idx="30">
                  <c:v>0.16243297040157564</c:v>
                </c:pt>
                <c:pt idx="31">
                  <c:v>0.16374181375957025</c:v>
                </c:pt>
                <c:pt idx="32">
                  <c:v>0.16674436632605091</c:v>
                </c:pt>
                <c:pt idx="33">
                  <c:v>0.15883466690216258</c:v>
                </c:pt>
                <c:pt idx="34">
                  <c:v>0.16186249646152592</c:v>
                </c:pt>
                <c:pt idx="35">
                  <c:v>0.16289993968732286</c:v>
                </c:pt>
                <c:pt idx="36">
                  <c:v>0.17626954729700547</c:v>
                </c:pt>
                <c:pt idx="37">
                  <c:v>0.16753568641253289</c:v>
                </c:pt>
                <c:pt idx="38">
                  <c:v>0.17905125371705388</c:v>
                </c:pt>
                <c:pt idx="39">
                  <c:v>0.17682360055000407</c:v>
                </c:pt>
                <c:pt idx="40">
                  <c:v>0.18433699396834541</c:v>
                </c:pt>
                <c:pt idx="41">
                  <c:v>0.1894952444970637</c:v>
                </c:pt>
                <c:pt idx="42">
                  <c:v>0.18512074967360781</c:v>
                </c:pt>
                <c:pt idx="43">
                  <c:v>0.19211791174504853</c:v>
                </c:pt>
                <c:pt idx="44">
                  <c:v>0.1815779806919558</c:v>
                </c:pt>
                <c:pt idx="45">
                  <c:v>0.19256846034374459</c:v>
                </c:pt>
                <c:pt idx="46">
                  <c:v>0.18405802945492819</c:v>
                </c:pt>
                <c:pt idx="47">
                  <c:v>0.19282971224549872</c:v>
                </c:pt>
                <c:pt idx="48">
                  <c:v>0.19603170973936482</c:v>
                </c:pt>
                <c:pt idx="49">
                  <c:v>0.1903256784142556</c:v>
                </c:pt>
                <c:pt idx="50">
                  <c:v>0.19920215778374062</c:v>
                </c:pt>
                <c:pt idx="51">
                  <c:v>0.20296577291182488</c:v>
                </c:pt>
                <c:pt idx="52">
                  <c:v>0.20133387067770747</c:v>
                </c:pt>
                <c:pt idx="53">
                  <c:v>0.21067602740832778</c:v>
                </c:pt>
                <c:pt idx="54">
                  <c:v>0.20919430804044239</c:v>
                </c:pt>
                <c:pt idx="55">
                  <c:v>0.20508106511874064</c:v>
                </c:pt>
                <c:pt idx="56">
                  <c:v>0.2049775604644381</c:v>
                </c:pt>
                <c:pt idx="57">
                  <c:v>0.20740207470964944</c:v>
                </c:pt>
                <c:pt idx="58">
                  <c:v>0.21785362987087886</c:v>
                </c:pt>
                <c:pt idx="59">
                  <c:v>0.22038294069500469</c:v>
                </c:pt>
                <c:pt idx="60">
                  <c:v>0.21658519226820613</c:v>
                </c:pt>
                <c:pt idx="61">
                  <c:v>0.22657236199291228</c:v>
                </c:pt>
                <c:pt idx="62">
                  <c:v>0.21530162590309426</c:v>
                </c:pt>
                <c:pt idx="63">
                  <c:v>0.22155543802459443</c:v>
                </c:pt>
                <c:pt idx="64">
                  <c:v>0.22626812048661232</c:v>
                </c:pt>
                <c:pt idx="65">
                  <c:v>0.22721220728855027</c:v>
                </c:pt>
                <c:pt idx="66">
                  <c:v>0.23243484864086114</c:v>
                </c:pt>
                <c:pt idx="67">
                  <c:v>0.22605483872139964</c:v>
                </c:pt>
                <c:pt idx="68">
                  <c:v>0.22606240310261927</c:v>
                </c:pt>
                <c:pt idx="69">
                  <c:v>0.23438980975110135</c:v>
                </c:pt>
                <c:pt idx="70">
                  <c:v>0.23350254939153645</c:v>
                </c:pt>
                <c:pt idx="71">
                  <c:v>0.23193374605639971</c:v>
                </c:pt>
                <c:pt idx="72">
                  <c:v>0.23786947983377277</c:v>
                </c:pt>
                <c:pt idx="73">
                  <c:v>0.23655307209455856</c:v>
                </c:pt>
                <c:pt idx="74">
                  <c:v>0.23621230060677265</c:v>
                </c:pt>
                <c:pt idx="75">
                  <c:v>0.24520482954377543</c:v>
                </c:pt>
                <c:pt idx="76">
                  <c:v>0.23613905347734848</c:v>
                </c:pt>
                <c:pt idx="77">
                  <c:v>0.23253318559671582</c:v>
                </c:pt>
                <c:pt idx="78">
                  <c:v>0.23749457504727256</c:v>
                </c:pt>
                <c:pt idx="79">
                  <c:v>0.2386506516898112</c:v>
                </c:pt>
                <c:pt idx="80">
                  <c:v>0.23410955331307218</c:v>
                </c:pt>
                <c:pt idx="81">
                  <c:v>0.23899142317759714</c:v>
                </c:pt>
                <c:pt idx="82">
                  <c:v>0.24472900395219666</c:v>
                </c:pt>
                <c:pt idx="83">
                  <c:v>0.24397550577181265</c:v>
                </c:pt>
                <c:pt idx="84">
                  <c:v>0.24217570805980013</c:v>
                </c:pt>
                <c:pt idx="85">
                  <c:v>0.24979887858905162</c:v>
                </c:pt>
                <c:pt idx="86">
                  <c:v>0.25010810062734723</c:v>
                </c:pt>
                <c:pt idx="87">
                  <c:v>0.24600998646808464</c:v>
                </c:pt>
                <c:pt idx="88">
                  <c:v>0.24834114428943699</c:v>
                </c:pt>
                <c:pt idx="89">
                  <c:v>0.25258058500910002</c:v>
                </c:pt>
                <c:pt idx="90">
                  <c:v>0.25239756076876574</c:v>
                </c:pt>
                <c:pt idx="91">
                  <c:v>0.25016990760171587</c:v>
                </c:pt>
                <c:pt idx="92">
                  <c:v>0.24904408848405563</c:v>
                </c:pt>
                <c:pt idx="93">
                  <c:v>0.24763432432098245</c:v>
                </c:pt>
                <c:pt idx="94">
                  <c:v>0.24354506646755142</c:v>
                </c:pt>
                <c:pt idx="95">
                  <c:v>0.24464560859232903</c:v>
                </c:pt>
                <c:pt idx="96">
                  <c:v>0.24992378446240093</c:v>
                </c:pt>
                <c:pt idx="97">
                  <c:v>0.24634060972542704</c:v>
                </c:pt>
                <c:pt idx="98">
                  <c:v>0.24100819126220602</c:v>
                </c:pt>
                <c:pt idx="99">
                  <c:v>0.24796494757832482</c:v>
                </c:pt>
                <c:pt idx="100">
                  <c:v>0.25044499634129724</c:v>
                </c:pt>
                <c:pt idx="101">
                  <c:v>0.24415963477030672</c:v>
                </c:pt>
                <c:pt idx="102">
                  <c:v>0.24366868041628881</c:v>
                </c:pt>
                <c:pt idx="103">
                  <c:v>0.23968919967376789</c:v>
                </c:pt>
                <c:pt idx="104">
                  <c:v>0.24367495287289642</c:v>
                </c:pt>
                <c:pt idx="105">
                  <c:v>0.23971945719864629</c:v>
                </c:pt>
                <c:pt idx="106">
                  <c:v>0.24194711036569611</c:v>
                </c:pt>
                <c:pt idx="107">
                  <c:v>0.24429966940609521</c:v>
                </c:pt>
                <c:pt idx="108">
                  <c:v>0.232958270036077</c:v>
                </c:pt>
                <c:pt idx="109">
                  <c:v>0.23694531515981748</c:v>
                </c:pt>
                <c:pt idx="110">
                  <c:v>0.23466969185622621</c:v>
                </c:pt>
                <c:pt idx="111">
                  <c:v>0.22458030940182952</c:v>
                </c:pt>
                <c:pt idx="112">
                  <c:v>0.2241675827092314</c:v>
                </c:pt>
                <c:pt idx="113">
                  <c:v>0.23076087439390555</c:v>
                </c:pt>
                <c:pt idx="114">
                  <c:v>0.22606830122632252</c:v>
                </c:pt>
                <c:pt idx="115">
                  <c:v>0.22262903689897301</c:v>
                </c:pt>
                <c:pt idx="116">
                  <c:v>0.21531379648340515</c:v>
                </c:pt>
                <c:pt idx="117">
                  <c:v>0.21650142257543409</c:v>
                </c:pt>
                <c:pt idx="118">
                  <c:v>0.21259389703772544</c:v>
                </c:pt>
                <c:pt idx="119">
                  <c:v>0.20886053943451949</c:v>
                </c:pt>
                <c:pt idx="120">
                  <c:v>0.20517515196785505</c:v>
                </c:pt>
                <c:pt idx="121">
                  <c:v>0.20629211477968379</c:v>
                </c:pt>
                <c:pt idx="122">
                  <c:v>0.20018977744902755</c:v>
                </c:pt>
                <c:pt idx="123">
                  <c:v>0.19353080301614883</c:v>
                </c:pt>
                <c:pt idx="124">
                  <c:v>0.18783990045347876</c:v>
                </c:pt>
                <c:pt idx="125">
                  <c:v>0.18920298640462246</c:v>
                </c:pt>
                <c:pt idx="126">
                  <c:v>0.18770484634968593</c:v>
                </c:pt>
                <c:pt idx="127">
                  <c:v>0.17237769378053919</c:v>
                </c:pt>
                <c:pt idx="128">
                  <c:v>0.17000871405308893</c:v>
                </c:pt>
                <c:pt idx="129">
                  <c:v>0.16925392394809291</c:v>
                </c:pt>
                <c:pt idx="130">
                  <c:v>0.15120816385787844</c:v>
                </c:pt>
                <c:pt idx="131">
                  <c:v>0.15720699653423212</c:v>
                </c:pt>
                <c:pt idx="132">
                  <c:v>0.15421828080557867</c:v>
                </c:pt>
                <c:pt idx="133">
                  <c:v>0.1458895822324846</c:v>
                </c:pt>
                <c:pt idx="134">
                  <c:v>0.13969130462874546</c:v>
                </c:pt>
                <c:pt idx="135">
                  <c:v>0.13589484812655891</c:v>
                </c:pt>
                <c:pt idx="136">
                  <c:v>0.13603617468695936</c:v>
                </c:pt>
                <c:pt idx="137">
                  <c:v>0.13689317752164593</c:v>
                </c:pt>
                <c:pt idx="138">
                  <c:v>0.12864270660997168</c:v>
                </c:pt>
                <c:pt idx="139">
                  <c:v>0.12617778660943846</c:v>
                </c:pt>
                <c:pt idx="140">
                  <c:v>0.12855433071810834</c:v>
                </c:pt>
                <c:pt idx="141">
                  <c:v>0.13465039559215691</c:v>
                </c:pt>
                <c:pt idx="142">
                  <c:v>0.13022663870754761</c:v>
                </c:pt>
                <c:pt idx="143">
                  <c:v>0.12872093427139153</c:v>
                </c:pt>
                <c:pt idx="144">
                  <c:v>0.12776301063162637</c:v>
                </c:pt>
                <c:pt idx="145">
                  <c:v>0.11996438024326014</c:v>
                </c:pt>
                <c:pt idx="146">
                  <c:v>0.12201657355119525</c:v>
                </c:pt>
                <c:pt idx="147">
                  <c:v>0.11171520125619788</c:v>
                </c:pt>
                <c:pt idx="148">
                  <c:v>9.7305566571494417E-2</c:v>
                </c:pt>
                <c:pt idx="149">
                  <c:v>8.7923004085552259E-2</c:v>
                </c:pt>
                <c:pt idx="150">
                  <c:v>8.4727279048293788E-2</c:v>
                </c:pt>
                <c:pt idx="151">
                  <c:v>7.2309322621768701E-2</c:v>
                </c:pt>
                <c:pt idx="152">
                  <c:v>6.6136322010912268E-2</c:v>
                </c:pt>
                <c:pt idx="153">
                  <c:v>5.7290100166305591E-2</c:v>
                </c:pt>
                <c:pt idx="154">
                  <c:v>4.8700149691457403E-2</c:v>
                </c:pt>
                <c:pt idx="155">
                  <c:v>4.4753510323038807E-2</c:v>
                </c:pt>
                <c:pt idx="156">
                  <c:v>3.4197158582894925E-2</c:v>
                </c:pt>
                <c:pt idx="157">
                  <c:v>3.209699513841837E-2</c:v>
                </c:pt>
                <c:pt idx="158">
                  <c:v>2.2776239626844906E-2</c:v>
                </c:pt>
                <c:pt idx="159">
                  <c:v>1.5382771549857219E-2</c:v>
                </c:pt>
                <c:pt idx="160">
                  <c:v>8.7011039733197321E-3</c:v>
                </c:pt>
                <c:pt idx="161">
                  <c:v>4.5651679079592028E-3</c:v>
                </c:pt>
                <c:pt idx="162">
                  <c:v>2.9559588175005896E-3</c:v>
                </c:pt>
                <c:pt idx="163">
                  <c:v>-8.0042633094098564E-3</c:v>
                </c:pt>
                <c:pt idx="164">
                  <c:v>-1.4311026099447191E-2</c:v>
                </c:pt>
                <c:pt idx="165">
                  <c:v>-1.2029130339248281E-2</c:v>
                </c:pt>
                <c:pt idx="166">
                  <c:v>-1.9345662679428097E-2</c:v>
                </c:pt>
                <c:pt idx="167">
                  <c:v>-2.3831226538406088E-2</c:v>
                </c:pt>
                <c:pt idx="168">
                  <c:v>-3.3341278746921492E-2</c:v>
                </c:pt>
                <c:pt idx="169">
                  <c:v>-4.0416668479782022E-2</c:v>
                </c:pt>
                <c:pt idx="170">
                  <c:v>-4.1440274867751752E-2</c:v>
                </c:pt>
                <c:pt idx="171">
                  <c:v>-5.2615070684486807E-2</c:v>
                </c:pt>
                <c:pt idx="172">
                  <c:v>-5.1789617299290581E-2</c:v>
                </c:pt>
                <c:pt idx="173">
                  <c:v>-5.8621467742060097E-2</c:v>
                </c:pt>
                <c:pt idx="174">
                  <c:v>-7.1237577171358674E-2</c:v>
                </c:pt>
                <c:pt idx="175">
                  <c:v>-6.614998992284063E-2</c:v>
                </c:pt>
                <c:pt idx="176">
                  <c:v>-7.9677344779974846E-2</c:v>
                </c:pt>
                <c:pt idx="177">
                  <c:v>-8.9061199190528947E-2</c:v>
                </c:pt>
                <c:pt idx="178">
                  <c:v>-9.5734010461234892E-2</c:v>
                </c:pt>
                <c:pt idx="179">
                  <c:v>-9.766757035242829E-2</c:v>
                </c:pt>
                <c:pt idx="180">
                  <c:v>-9.8301143191458662E-2</c:v>
                </c:pt>
                <c:pt idx="181">
                  <c:v>-0.11303254482767297</c:v>
                </c:pt>
                <c:pt idx="182">
                  <c:v>-0.11563251893199902</c:v>
                </c:pt>
                <c:pt idx="183">
                  <c:v>-0.1150620449919493</c:v>
                </c:pt>
                <c:pt idx="184">
                  <c:v>-0.10692393504040913</c:v>
                </c:pt>
                <c:pt idx="185">
                  <c:v>-0.1070185833888801</c:v>
                </c:pt>
                <c:pt idx="186">
                  <c:v>-0.10835768427175303</c:v>
                </c:pt>
                <c:pt idx="187">
                  <c:v>-0.11984041020217176</c:v>
                </c:pt>
                <c:pt idx="188">
                  <c:v>-0.13078421164203105</c:v>
                </c:pt>
                <c:pt idx="189">
                  <c:v>-0.13648895104252831</c:v>
                </c:pt>
                <c:pt idx="190">
                  <c:v>-0.140245001789393</c:v>
                </c:pt>
                <c:pt idx="191">
                  <c:v>-0.1464672644614029</c:v>
                </c:pt>
                <c:pt idx="192">
                  <c:v>-0.16128575006486859</c:v>
                </c:pt>
                <c:pt idx="193">
                  <c:v>-0.15978761000993208</c:v>
                </c:pt>
                <c:pt idx="194">
                  <c:v>-0.16851261458857311</c:v>
                </c:pt>
                <c:pt idx="195">
                  <c:v>-0.17374282032210359</c:v>
                </c:pt>
                <c:pt idx="196">
                  <c:v>-0.17947910917209117</c:v>
                </c:pt>
                <c:pt idx="197">
                  <c:v>-0.18518514049720042</c:v>
                </c:pt>
                <c:pt idx="198">
                  <c:v>-0.18774470884620459</c:v>
                </c:pt>
                <c:pt idx="199">
                  <c:v>-0.19292694444319361</c:v>
                </c:pt>
                <c:pt idx="200">
                  <c:v>-0.19486806871560661</c:v>
                </c:pt>
                <c:pt idx="201">
                  <c:v>-0.19481382612245751</c:v>
                </c:pt>
                <c:pt idx="202">
                  <c:v>-0.20072557483155981</c:v>
                </c:pt>
                <c:pt idx="203">
                  <c:v>-0.19831489742417568</c:v>
                </c:pt>
                <c:pt idx="204">
                  <c:v>-0.21282545291395777</c:v>
                </c:pt>
                <c:pt idx="205">
                  <c:v>-0.20863896286283184</c:v>
                </c:pt>
                <c:pt idx="206">
                  <c:v>-0.21740308127218277</c:v>
                </c:pt>
                <c:pt idx="207">
                  <c:v>-0.22196816471719258</c:v>
                </c:pt>
                <c:pt idx="208">
                  <c:v>-0.2158582630053168</c:v>
                </c:pt>
                <c:pt idx="209">
                  <c:v>-0.21943885389306675</c:v>
                </c:pt>
                <c:pt idx="210">
                  <c:v>-0.22978819632460559</c:v>
                </c:pt>
                <c:pt idx="211">
                  <c:v>-0.22790887902656126</c:v>
                </c:pt>
                <c:pt idx="212">
                  <c:v>-0.23443907181225476</c:v>
                </c:pt>
                <c:pt idx="213">
                  <c:v>-0.22752640985884154</c:v>
                </c:pt>
                <c:pt idx="214">
                  <c:v>-0.2376309210756774</c:v>
                </c:pt>
                <c:pt idx="215">
                  <c:v>-0.23369184608847837</c:v>
                </c:pt>
                <c:pt idx="216">
                  <c:v>-0.24069657254113869</c:v>
                </c:pt>
                <c:pt idx="217">
                  <c:v>-0.23453113631150183</c:v>
                </c:pt>
                <c:pt idx="218">
                  <c:v>-0.23567964857282087</c:v>
                </c:pt>
                <c:pt idx="219">
                  <c:v>-0.24438066808319117</c:v>
                </c:pt>
                <c:pt idx="220">
                  <c:v>-0.23211418644751008</c:v>
                </c:pt>
                <c:pt idx="221">
                  <c:v>-0.24206851479811392</c:v>
                </c:pt>
                <c:pt idx="222">
                  <c:v>-0.24415225755553932</c:v>
                </c:pt>
                <c:pt idx="223">
                  <c:v>-0.24318547760994264</c:v>
                </c:pt>
                <c:pt idx="224">
                  <c:v>-0.24800295665087499</c:v>
                </c:pt>
                <c:pt idx="225">
                  <c:v>-0.23546378295838427</c:v>
                </c:pt>
                <c:pt idx="226">
                  <c:v>-0.24260356351483742</c:v>
                </c:pt>
                <c:pt idx="227">
                  <c:v>-0.23730896695771433</c:v>
                </c:pt>
                <c:pt idx="228">
                  <c:v>-0.2456527942932476</c:v>
                </c:pt>
                <c:pt idx="229">
                  <c:v>-0.24256813829151119</c:v>
                </c:pt>
                <c:pt idx="230">
                  <c:v>-0.24230817831436902</c:v>
                </c:pt>
                <c:pt idx="231">
                  <c:v>-0.23435807313515886</c:v>
                </c:pt>
                <c:pt idx="232">
                  <c:v>-0.24004768377321695</c:v>
                </c:pt>
                <c:pt idx="233">
                  <c:v>-0.24541035976131631</c:v>
                </c:pt>
                <c:pt idx="234">
                  <c:v>-0.23805600551503855</c:v>
                </c:pt>
                <c:pt idx="235">
                  <c:v>-0.24027351045164486</c:v>
                </c:pt>
                <c:pt idx="236">
                  <c:v>-0.24009048621131054</c:v>
                </c:pt>
                <c:pt idx="237">
                  <c:v>-0.24000469416867115</c:v>
                </c:pt>
                <c:pt idx="238">
                  <c:v>-0.2292488975011418</c:v>
                </c:pt>
                <c:pt idx="239">
                  <c:v>-0.22706035816480191</c:v>
                </c:pt>
                <c:pt idx="240">
                  <c:v>-0.23095902739667903</c:v>
                </c:pt>
                <c:pt idx="241">
                  <c:v>-0.22769393100383228</c:v>
                </c:pt>
                <c:pt idx="242">
                  <c:v>-0.22245486896447025</c:v>
                </c:pt>
                <c:pt idx="243">
                  <c:v>-0.2171842574756179</c:v>
                </c:pt>
                <c:pt idx="244">
                  <c:v>-0.21965674185737072</c:v>
                </c:pt>
                <c:pt idx="245">
                  <c:v>-0.21926800023304333</c:v>
                </c:pt>
                <c:pt idx="246">
                  <c:v>-0.21726248513703772</c:v>
                </c:pt>
                <c:pt idx="247">
                  <c:v>-0.21836431918642726</c:v>
                </c:pt>
                <c:pt idx="248">
                  <c:v>-0.20973267103164522</c:v>
                </c:pt>
                <c:pt idx="249">
                  <c:v>-0.20525596347849878</c:v>
                </c:pt>
                <c:pt idx="250">
                  <c:v>-0.20074383070202614</c:v>
                </c:pt>
                <c:pt idx="251">
                  <c:v>-0.19961173912775826</c:v>
                </c:pt>
                <c:pt idx="252">
                  <c:v>-0.2002528763480082</c:v>
                </c:pt>
                <c:pt idx="253">
                  <c:v>-0.19286568072762816</c:v>
                </c:pt>
                <c:pt idx="254">
                  <c:v>-0.18961571309722058</c:v>
                </c:pt>
                <c:pt idx="255">
                  <c:v>-0.18661057668151598</c:v>
                </c:pt>
                <c:pt idx="256">
                  <c:v>-0.19135111998564047</c:v>
                </c:pt>
                <c:pt idx="257">
                  <c:v>-0.21229980376186902</c:v>
                </c:pt>
                <c:pt idx="258">
                  <c:v>-0.20150618518824173</c:v>
                </c:pt>
                <c:pt idx="259">
                  <c:v>-0.20601573411549046</c:v>
                </c:pt>
                <c:pt idx="260">
                  <c:v>-0.19939716543793362</c:v>
                </c:pt>
                <c:pt idx="261">
                  <c:v>-0.19461750830309921</c:v>
                </c:pt>
                <c:pt idx="262">
                  <c:v>-0.18253146705852846</c:v>
                </c:pt>
                <c:pt idx="263">
                  <c:v>-0.17826674934598274</c:v>
                </c:pt>
                <c:pt idx="264">
                  <c:v>-0.1656493479920722</c:v>
                </c:pt>
                <c:pt idx="265">
                  <c:v>-0.1694053987389369</c:v>
                </c:pt>
                <c:pt idx="266">
                  <c:v>-0.16673346942979864</c:v>
                </c:pt>
                <c:pt idx="267">
                  <c:v>-0.15492510077403321</c:v>
                </c:pt>
                <c:pt idx="268">
                  <c:v>-0.14634142275579265</c:v>
                </c:pt>
                <c:pt idx="269">
                  <c:v>-0.13609429305394435</c:v>
                </c:pt>
                <c:pt idx="270">
                  <c:v>-0.13542917076542366</c:v>
                </c:pt>
                <c:pt idx="271">
                  <c:v>-0.11787307310461513</c:v>
                </c:pt>
                <c:pt idx="272">
                  <c:v>-0.11880830360072152</c:v>
                </c:pt>
                <c:pt idx="273">
                  <c:v>-0.10473316794719634</c:v>
                </c:pt>
                <c:pt idx="274">
                  <c:v>-0.11113587101031659</c:v>
                </c:pt>
                <c:pt idx="275">
                  <c:v>-9.1839385929092493E-2</c:v>
                </c:pt>
                <c:pt idx="276">
                  <c:v>-9.0309696424665659E-2</c:v>
                </c:pt>
                <c:pt idx="277">
                  <c:v>-7.9800022896451273E-2</c:v>
                </c:pt>
                <c:pt idx="278">
                  <c:v>-8.282785245581463E-2</c:v>
                </c:pt>
                <c:pt idx="279">
                  <c:v>-7.1121696529739736E-2</c:v>
                </c:pt>
                <c:pt idx="280">
                  <c:v>-6.5486328484830741E-2</c:v>
                </c:pt>
                <c:pt idx="281">
                  <c:v>-6.0659993138066831E-2</c:v>
                </c:pt>
                <c:pt idx="282">
                  <c:v>-4.9470068558892577E-2</c:v>
                </c:pt>
                <c:pt idx="283">
                  <c:v>-4.4239862825362103E-2</c:v>
                </c:pt>
                <c:pt idx="284">
                  <c:v>-3.793937249193241E-2</c:v>
                </c:pt>
                <c:pt idx="285">
                  <c:v>-4.2512020318161772E-2</c:v>
                </c:pt>
                <c:pt idx="286">
                  <c:v>-3.2098287063030334E-2</c:v>
                </c:pt>
                <c:pt idx="287">
                  <c:v>-2.8848319432622754E-2</c:v>
                </c:pt>
                <c:pt idx="288">
                  <c:v>-1.8514105763523095E-2</c:v>
                </c:pt>
                <c:pt idx="289">
                  <c:v>-1.0359575124931776E-2</c:v>
                </c:pt>
                <c:pt idx="290">
                  <c:v>2.6919541406236758E-3</c:v>
                </c:pt>
                <c:pt idx="291">
                  <c:v>1.2431708801402874E-2</c:v>
                </c:pt>
                <c:pt idx="292">
                  <c:v>1.9628315800229036E-2</c:v>
                </c:pt>
                <c:pt idx="293">
                  <c:v>2.6539685829030338E-2</c:v>
                </c:pt>
                <c:pt idx="294">
                  <c:v>2.9677292499303835E-2</c:v>
                </c:pt>
                <c:pt idx="295">
                  <c:v>3.2775785338867422E-2</c:v>
                </c:pt>
                <c:pt idx="296">
                  <c:v>4.6233768840413365E-2</c:v>
                </c:pt>
                <c:pt idx="297">
                  <c:v>3.8600450080718364E-2</c:v>
                </c:pt>
                <c:pt idx="298">
                  <c:v>3.7776288620134095E-2</c:v>
                </c:pt>
                <c:pt idx="299">
                  <c:v>3.8022411759449044E-2</c:v>
                </c:pt>
                <c:pt idx="300">
                  <c:v>4.3959437461434055E-2</c:v>
                </c:pt>
                <c:pt idx="301">
                  <c:v>4.9925428763685456E-2</c:v>
                </c:pt>
                <c:pt idx="302">
                  <c:v>5.9015189898383148E-2</c:v>
                </c:pt>
                <c:pt idx="303">
                  <c:v>7.3455082107964975E-2</c:v>
                </c:pt>
                <c:pt idx="304">
                  <c:v>8.5809939635509411E-2</c:v>
                </c:pt>
                <c:pt idx="305">
                  <c:v>8.4912531045500977E-2</c:v>
                </c:pt>
                <c:pt idx="306">
                  <c:v>9.5452462098593732E-2</c:v>
                </c:pt>
                <c:pt idx="307">
                  <c:v>0.11114437122379711</c:v>
                </c:pt>
                <c:pt idx="308">
                  <c:v>0.10731636527212023</c:v>
                </c:pt>
                <c:pt idx="309">
                  <c:v>0.12041715659882911</c:v>
                </c:pt>
                <c:pt idx="310">
                  <c:v>0.12671635500764686</c:v>
                </c:pt>
                <c:pt idx="311">
                  <c:v>0.13227091154191209</c:v>
                </c:pt>
                <c:pt idx="312">
                  <c:v>0.14006825000566633</c:v>
                </c:pt>
                <c:pt idx="313">
                  <c:v>0.15042017628642912</c:v>
                </c:pt>
                <c:pt idx="314">
                  <c:v>0.15010209794230198</c:v>
                </c:pt>
                <c:pt idx="315">
                  <c:v>0.16380989319054656</c:v>
                </c:pt>
                <c:pt idx="316">
                  <c:v>0.16801151200411166</c:v>
                </c:pt>
                <c:pt idx="317">
                  <c:v>0.17545922267424841</c:v>
                </c:pt>
                <c:pt idx="318">
                  <c:v>0.18419179163410906</c:v>
                </c:pt>
                <c:pt idx="319">
                  <c:v>0.18405673753031621</c:v>
                </c:pt>
                <c:pt idx="320">
                  <c:v>0.19833759056783448</c:v>
                </c:pt>
                <c:pt idx="321">
                  <c:v>0.19834515494905405</c:v>
                </c:pt>
                <c:pt idx="322">
                  <c:v>0.2100815684000073</c:v>
                </c:pt>
                <c:pt idx="323">
                  <c:v>0.21394739625778214</c:v>
                </c:pt>
                <c:pt idx="324">
                  <c:v>0.2166660037788499</c:v>
                </c:pt>
                <c:pt idx="325">
                  <c:v>0.22425633293399913</c:v>
                </c:pt>
                <c:pt idx="326">
                  <c:v>0.22264583191892851</c:v>
                </c:pt>
                <c:pt idx="327">
                  <c:v>0.23209278522846327</c:v>
                </c:pt>
                <c:pt idx="328">
                  <c:v>0.2270430198860432</c:v>
                </c:pt>
                <c:pt idx="329">
                  <c:v>0.23204352316730986</c:v>
                </c:pt>
                <c:pt idx="330">
                  <c:v>0.23439737413232095</c:v>
                </c:pt>
                <c:pt idx="331">
                  <c:v>0.23122692608794518</c:v>
                </c:pt>
                <c:pt idx="332">
                  <c:v>0.231758286197285</c:v>
                </c:pt>
                <c:pt idx="333">
                  <c:v>0.23209776576045893</c:v>
                </c:pt>
                <c:pt idx="334">
                  <c:v>0.23092397650625721</c:v>
                </c:pt>
                <c:pt idx="335">
                  <c:v>0.23580455444617021</c:v>
                </c:pt>
                <c:pt idx="336">
                  <c:v>0.23379645550094069</c:v>
                </c:pt>
                <c:pt idx="337">
                  <c:v>0.24414579793247951</c:v>
                </c:pt>
                <c:pt idx="338">
                  <c:v>0.23530843239370441</c:v>
                </c:pt>
                <c:pt idx="339">
                  <c:v>0.23995930788135361</c:v>
                </c:pt>
                <c:pt idx="340">
                  <c:v>0.23375973835300251</c:v>
                </c:pt>
                <c:pt idx="341">
                  <c:v>0.2238142663082302</c:v>
                </c:pt>
                <c:pt idx="342">
                  <c:v>0.21581489906786661</c:v>
                </c:pt>
                <c:pt idx="343">
                  <c:v>0.22843230042177715</c:v>
                </c:pt>
                <c:pt idx="344">
                  <c:v>0.22103754042017748</c:v>
                </c:pt>
                <c:pt idx="345">
                  <c:v>0.21845269507829063</c:v>
                </c:pt>
                <c:pt idx="346">
                  <c:v>0.2215120740871443</c:v>
                </c:pt>
                <c:pt idx="347">
                  <c:v>0.21775473141566762</c:v>
                </c:pt>
                <c:pt idx="348">
                  <c:v>0.22091761507882382</c:v>
                </c:pt>
                <c:pt idx="349">
                  <c:v>0.21404406695612049</c:v>
                </c:pt>
                <c:pt idx="350">
                  <c:v>0.20605613987081234</c:v>
                </c:pt>
                <c:pt idx="351">
                  <c:v>0.2085588817774435</c:v>
                </c:pt>
                <c:pt idx="352">
                  <c:v>0.19698021557394185</c:v>
                </c:pt>
                <c:pt idx="353">
                  <c:v>0.19723261116986446</c:v>
                </c:pt>
                <c:pt idx="354">
                  <c:v>0.19541768469541274</c:v>
                </c:pt>
                <c:pt idx="355">
                  <c:v>0.19499739362159502</c:v>
                </c:pt>
                <c:pt idx="356">
                  <c:v>0.18908435298788076</c:v>
                </c:pt>
                <c:pt idx="357">
                  <c:v>0.18918656571757131</c:v>
                </c:pt>
                <c:pt idx="358">
                  <c:v>0.18345654932419136</c:v>
                </c:pt>
                <c:pt idx="359">
                  <c:v>0.17496124719781411</c:v>
                </c:pt>
                <c:pt idx="360">
                  <c:v>0.1709262319375322</c:v>
                </c:pt>
                <c:pt idx="361">
                  <c:v>0.16579823893369228</c:v>
                </c:pt>
                <c:pt idx="362">
                  <c:v>0.16273129554361901</c:v>
                </c:pt>
                <c:pt idx="363">
                  <c:v>0.16513938910177922</c:v>
                </c:pt>
                <c:pt idx="364">
                  <c:v>0.15634242931832598</c:v>
                </c:pt>
                <c:pt idx="365">
                  <c:v>0.15272899705647369</c:v>
                </c:pt>
                <c:pt idx="366">
                  <c:v>0.15572398524173478</c:v>
                </c:pt>
                <c:pt idx="367">
                  <c:v>0.14348019674971246</c:v>
                </c:pt>
                <c:pt idx="368">
                  <c:v>0.13423010451833922</c:v>
                </c:pt>
                <c:pt idx="369">
                  <c:v>0.11609596853626138</c:v>
                </c:pt>
                <c:pt idx="370">
                  <c:v>0.1104530361101328</c:v>
                </c:pt>
                <c:pt idx="371">
                  <c:v>9.6876419191845142E-2</c:v>
                </c:pt>
                <c:pt idx="372">
                  <c:v>8.9077788803478941E-2</c:v>
                </c:pt>
                <c:pt idx="373">
                  <c:v>6.9352156342605581E-2</c:v>
                </c:pt>
                <c:pt idx="374">
                  <c:v>5.7979207523097015E-2</c:v>
                </c:pt>
                <c:pt idx="375">
                  <c:v>5.6616121571953351E-2</c:v>
                </c:pt>
                <c:pt idx="376">
                  <c:v>4.6591129941149279E-2</c:v>
                </c:pt>
                <c:pt idx="377">
                  <c:v>3.3934614756528841E-2</c:v>
                </c:pt>
                <c:pt idx="378">
                  <c:v>3.4575751976778799E-2</c:v>
                </c:pt>
                <c:pt idx="379">
                  <c:v>3.3230378637298233E-2</c:v>
                </c:pt>
                <c:pt idx="380">
                  <c:v>1.6816520781201126E-2</c:v>
                </c:pt>
                <c:pt idx="381">
                  <c:v>3.9125905326537758E-3</c:v>
                </c:pt>
                <c:pt idx="382">
                  <c:v>-1.9183466658048015E-3</c:v>
                </c:pt>
                <c:pt idx="383">
                  <c:v>-1.221344650419455E-2</c:v>
                </c:pt>
                <c:pt idx="384">
                  <c:v>-1.7245499234951535E-2</c:v>
                </c:pt>
                <c:pt idx="385">
                  <c:v>-4.01011739848788E-2</c:v>
                </c:pt>
                <c:pt idx="386">
                  <c:v>-3.6986260458264072E-2</c:v>
                </c:pt>
                <c:pt idx="387">
                  <c:v>-6.5588372288622451E-2</c:v>
                </c:pt>
                <c:pt idx="388">
                  <c:v>-6.967763014205347E-2</c:v>
                </c:pt>
                <c:pt idx="389">
                  <c:v>-6.3645956091597497E-2</c:v>
                </c:pt>
                <c:pt idx="390">
                  <c:v>-5.7815018893138927E-2</c:v>
                </c:pt>
                <c:pt idx="391">
                  <c:v>-6.0002266304866873E-2</c:v>
                </c:pt>
                <c:pt idx="392">
                  <c:v>-6.6049069117762038E-2</c:v>
                </c:pt>
                <c:pt idx="393">
                  <c:v>-8.2832664061911448E-2</c:v>
                </c:pt>
                <c:pt idx="394">
                  <c:v>-0.10623482768361772</c:v>
                </c:pt>
                <c:pt idx="395">
                  <c:v>-0.12522965510776582</c:v>
                </c:pt>
                <c:pt idx="396">
                  <c:v>-0.13818524410023833</c:v>
                </c:pt>
                <c:pt idx="397">
                  <c:v>-0.14742648002578002</c:v>
                </c:pt>
                <c:pt idx="398">
                  <c:v>-0.14858126474370667</c:v>
                </c:pt>
                <c:pt idx="399">
                  <c:v>-0.16230050014700675</c:v>
                </c:pt>
                <c:pt idx="400">
                  <c:v>-0.16276746943275394</c:v>
                </c:pt>
                <c:pt idx="401">
                  <c:v>-0.16887478729540584</c:v>
                </c:pt>
                <c:pt idx="402">
                  <c:v>-0.17958261382639368</c:v>
                </c:pt>
                <c:pt idx="403">
                  <c:v>-0.19264927185438835</c:v>
                </c:pt>
                <c:pt idx="404">
                  <c:v>-0.19053397964747257</c:v>
                </c:pt>
                <c:pt idx="405">
                  <c:v>-0.20389214710209969</c:v>
                </c:pt>
                <c:pt idx="406">
                  <c:v>-0.20496999608321853</c:v>
                </c:pt>
                <c:pt idx="407">
                  <c:v>-0.20844080986005836</c:v>
                </c:pt>
                <c:pt idx="408">
                  <c:v>-0.21606527231392181</c:v>
                </c:pt>
                <c:pt idx="409">
                  <c:v>-0.22325800353891209</c:v>
                </c:pt>
                <c:pt idx="410">
                  <c:v>-0.23108061899554905</c:v>
                </c:pt>
                <c:pt idx="411">
                  <c:v>-0.23347229186665808</c:v>
                </c:pt>
                <c:pt idx="412">
                  <c:v>-0.22324158285186094</c:v>
                </c:pt>
                <c:pt idx="413">
                  <c:v>-0.22911421773025334</c:v>
                </c:pt>
                <c:pt idx="414">
                  <c:v>-0.22970996866318577</c:v>
                </c:pt>
                <c:pt idx="415">
                  <c:v>-0.22750500863979473</c:v>
                </c:pt>
                <c:pt idx="416">
                  <c:v>-0.23614292925118438</c:v>
                </c:pt>
                <c:pt idx="417">
                  <c:v>-0.23094925349913989</c:v>
                </c:pt>
                <c:pt idx="418">
                  <c:v>-0.23719291739019657</c:v>
                </c:pt>
                <c:pt idx="419">
                  <c:v>-0.23618443976466602</c:v>
                </c:pt>
                <c:pt idx="420">
                  <c:v>-0.24590777373839412</c:v>
                </c:pt>
                <c:pt idx="421">
                  <c:v>-0.23995432734935795</c:v>
                </c:pt>
                <c:pt idx="422">
                  <c:v>-0.2380585893642625</c:v>
                </c:pt>
                <c:pt idx="423">
                  <c:v>-0.24063955893231348</c:v>
                </c:pt>
                <c:pt idx="424">
                  <c:v>-0.23654144477305092</c:v>
                </c:pt>
                <c:pt idx="425">
                  <c:v>-0.23138190231972067</c:v>
                </c:pt>
                <c:pt idx="426">
                  <c:v>-0.23088965604109074</c:v>
                </c:pt>
                <c:pt idx="427">
                  <c:v>-0.21453760515936232</c:v>
                </c:pt>
                <c:pt idx="428">
                  <c:v>-0.21474332254335543</c:v>
                </c:pt>
                <c:pt idx="429">
                  <c:v>-0.20997879417096019</c:v>
                </c:pt>
                <c:pt idx="430">
                  <c:v>-0.20929725119538833</c:v>
                </c:pt>
                <c:pt idx="431">
                  <c:v>-0.21328429631912882</c:v>
                </c:pt>
                <c:pt idx="432">
                  <c:v>-0.20883784629086072</c:v>
                </c:pt>
                <c:pt idx="433">
                  <c:v>-0.20730686486182193</c:v>
                </c:pt>
                <c:pt idx="434">
                  <c:v>-0.18882310108612663</c:v>
                </c:pt>
                <c:pt idx="435">
                  <c:v>-0.18545450003897734</c:v>
                </c:pt>
                <c:pt idx="436">
                  <c:v>-0.18265637293187781</c:v>
                </c:pt>
                <c:pt idx="437">
                  <c:v>-0.17067254441699764</c:v>
                </c:pt>
                <c:pt idx="438">
                  <c:v>-0.13850238661210454</c:v>
                </c:pt>
                <c:pt idx="439">
                  <c:v>-0.13366848688412106</c:v>
                </c:pt>
                <c:pt idx="440">
                  <c:v>-0.11831734924670356</c:v>
                </c:pt>
                <c:pt idx="441">
                  <c:v>-0.10255348491668799</c:v>
                </c:pt>
                <c:pt idx="442">
                  <c:v>-9.7147819324042803E-2</c:v>
                </c:pt>
                <c:pt idx="443">
                  <c:v>-7.7524399592860005E-2</c:v>
                </c:pt>
                <c:pt idx="444">
                  <c:v>-8.0933406395331142E-2</c:v>
                </c:pt>
                <c:pt idx="445">
                  <c:v>-5.4359502804637125E-2</c:v>
                </c:pt>
                <c:pt idx="446">
                  <c:v>-5.1616910215298649E-2</c:v>
                </c:pt>
                <c:pt idx="447">
                  <c:v>-3.8604494780453094E-2</c:v>
                </c:pt>
                <c:pt idx="448">
                  <c:v>-2.2905021274030116E-2</c:v>
                </c:pt>
                <c:pt idx="449">
                  <c:v>-3.8319257810428234E-2</c:v>
                </c:pt>
                <c:pt idx="450">
                  <c:v>-3.6852667204982044E-2</c:v>
                </c:pt>
                <c:pt idx="451">
                  <c:v>-3.915854803345168E-2</c:v>
                </c:pt>
                <c:pt idx="452">
                  <c:v>-1.3141281544980184E-2</c:v>
                </c:pt>
                <c:pt idx="453">
                  <c:v>-2.6644493908680872E-3</c:v>
                </c:pt>
                <c:pt idx="454">
                  <c:v>3.0175968659704178E-3</c:v>
                </c:pt>
                <c:pt idx="455">
                  <c:v>1.2480970862556305E-2</c:v>
                </c:pt>
                <c:pt idx="456">
                  <c:v>3.8214292305614898E-2</c:v>
                </c:pt>
                <c:pt idx="457">
                  <c:v>4.7556449036235168E-2</c:v>
                </c:pt>
                <c:pt idx="458">
                  <c:v>6.1029561300220289E-2</c:v>
                </c:pt>
                <c:pt idx="459">
                  <c:v>6.8510113344459361E-2</c:v>
                </c:pt>
                <c:pt idx="460">
                  <c:v>7.4779054228398728E-2</c:v>
                </c:pt>
                <c:pt idx="461">
                  <c:v>7.5752106630603055E-2</c:v>
                </c:pt>
                <c:pt idx="462">
                  <c:v>8.7988330741405801E-2</c:v>
                </c:pt>
                <c:pt idx="463">
                  <c:v>8.6523032060571575E-2</c:v>
                </c:pt>
                <c:pt idx="464">
                  <c:v>9.5168517053180815E-2</c:v>
                </c:pt>
                <c:pt idx="465">
                  <c:v>0.10581951714179566</c:v>
                </c:pt>
                <c:pt idx="466">
                  <c:v>0.11408382489129712</c:v>
                </c:pt>
                <c:pt idx="467">
                  <c:v>0.11761902949172957</c:v>
                </c:pt>
                <c:pt idx="468">
                  <c:v>0.12746985318803086</c:v>
                </c:pt>
                <c:pt idx="469">
                  <c:v>0.1375970575485255</c:v>
                </c:pt>
                <c:pt idx="470">
                  <c:v>0.13746200344473264</c:v>
                </c:pt>
                <c:pt idx="471">
                  <c:v>0.13621755091033066</c:v>
                </c:pt>
                <c:pt idx="472">
                  <c:v>0.12504275509359561</c:v>
                </c:pt>
                <c:pt idx="473">
                  <c:v>0.12749881878829725</c:v>
                </c:pt>
                <c:pt idx="474">
                  <c:v>0.12913330487163857</c:v>
                </c:pt>
                <c:pt idx="475">
                  <c:v>0.13179508595033332</c:v>
                </c:pt>
                <c:pt idx="476">
                  <c:v>0.12490899291441473</c:v>
                </c:pt>
                <c:pt idx="477">
                  <c:v>0.13178752156911375</c:v>
                </c:pt>
                <c:pt idx="478">
                  <c:v>0.13024270330224774</c:v>
                </c:pt>
                <c:pt idx="479">
                  <c:v>0.13112996366181262</c:v>
                </c:pt>
                <c:pt idx="480">
                  <c:v>0.12955359594545629</c:v>
                </c:pt>
                <c:pt idx="481">
                  <c:v>0.13059989547708478</c:v>
                </c:pt>
                <c:pt idx="482">
                  <c:v>0.13094823134609029</c:v>
                </c:pt>
                <c:pt idx="483">
                  <c:v>0.12775509015805572</c:v>
                </c:pt>
                <c:pt idx="484">
                  <c:v>0.12442560294161639</c:v>
                </c:pt>
                <c:pt idx="485">
                  <c:v>0.12425143500711362</c:v>
                </c:pt>
                <c:pt idx="486">
                  <c:v>0.13430041170618842</c:v>
                </c:pt>
                <c:pt idx="487">
                  <c:v>0.12858552407524762</c:v>
                </c:pt>
                <c:pt idx="488">
                  <c:v>0.12131954572083319</c:v>
                </c:pt>
                <c:pt idx="489">
                  <c:v>0.11951974800882068</c:v>
                </c:pt>
                <c:pt idx="490">
                  <c:v>0.12654845952975169</c:v>
                </c:pt>
                <c:pt idx="491">
                  <c:v>0.12351435751378072</c:v>
                </c:pt>
                <c:pt idx="492">
                  <c:v>0.12838866299708612</c:v>
                </c:pt>
                <c:pt idx="493">
                  <c:v>0.13468915333051582</c:v>
                </c:pt>
                <c:pt idx="494">
                  <c:v>0.13891217336312772</c:v>
                </c:pt>
                <c:pt idx="495">
                  <c:v>0.12997388701927401</c:v>
                </c:pt>
                <c:pt idx="496">
                  <c:v>0.12220680608039811</c:v>
                </c:pt>
                <c:pt idx="497">
                  <c:v>0.13177239280667458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A-4E9D-A9D1-1740B79CD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74848"/>
        <c:axId val="227455744"/>
      </c:scatterChart>
      <c:valAx>
        <c:axId val="2281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5744"/>
        <c:crosses val="autoZero"/>
        <c:crossBetween val="midCat"/>
      </c:valAx>
      <c:valAx>
        <c:axId val="2274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19</xdr:row>
      <xdr:rowOff>14285</xdr:rowOff>
    </xdr:from>
    <xdr:to>
      <xdr:col>12</xdr:col>
      <xdr:colOff>419100</xdr:colOff>
      <xdr:row>45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D8A0E5-969F-46F3-AB6D-104DB0431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8"/>
  <sheetViews>
    <sheetView workbookViewId="0">
      <selection activeCell="B1" sqref="B1"/>
    </sheetView>
  </sheetViews>
  <sheetFormatPr defaultRowHeight="15" x14ac:dyDescent="0.25"/>
  <sheetData>
    <row r="1" spans="1:3" x14ac:dyDescent="0.25">
      <c r="A1">
        <v>-7.94677734375E-2</v>
      </c>
      <c r="B1">
        <v>-0.3524169921875</v>
      </c>
      <c r="C1">
        <v>0.2816162109375</v>
      </c>
    </row>
    <row r="2" spans="1:3" x14ac:dyDescent="0.25">
      <c r="A2">
        <v>-7.92236328125E-2</v>
      </c>
      <c r="B2">
        <v>-0.3529052734375</v>
      </c>
      <c r="C2">
        <v>0.277587890625</v>
      </c>
    </row>
    <row r="3" spans="1:3" x14ac:dyDescent="0.25">
      <c r="A3">
        <v>-7.48291015625E-2</v>
      </c>
      <c r="B3">
        <v>-0.3511962890625</v>
      </c>
      <c r="C3">
        <v>0.284423828125</v>
      </c>
    </row>
    <row r="4" spans="1:3" x14ac:dyDescent="0.25">
      <c r="A4">
        <v>-7.89794921875E-2</v>
      </c>
      <c r="B4">
        <v>-0.3558349609375</v>
      </c>
      <c r="C4">
        <v>0.2763671875</v>
      </c>
    </row>
    <row r="5" spans="1:3" x14ac:dyDescent="0.25">
      <c r="A5">
        <v>-7.62939453125E-2</v>
      </c>
      <c r="B5">
        <v>-0.3541259765625</v>
      </c>
      <c r="C5">
        <v>0.28662109375</v>
      </c>
    </row>
    <row r="6" spans="1:3" x14ac:dyDescent="0.25">
      <c r="A6">
        <v>-8.19091796875E-2</v>
      </c>
      <c r="B6">
        <v>-0.3438720703125</v>
      </c>
      <c r="C6">
        <v>0.28271484375</v>
      </c>
    </row>
    <row r="7" spans="1:3" x14ac:dyDescent="0.25">
      <c r="A7">
        <v>-7.89794921875E-2</v>
      </c>
      <c r="B7">
        <v>-0.3555908203125</v>
      </c>
      <c r="C7">
        <v>0.2845458984375</v>
      </c>
    </row>
    <row r="8" spans="1:3" x14ac:dyDescent="0.25">
      <c r="A8">
        <v>-6.21337890625E-2</v>
      </c>
      <c r="B8">
        <v>-0.3392333984375</v>
      </c>
      <c r="C8">
        <v>0.2783203125</v>
      </c>
    </row>
    <row r="9" spans="1:3" x14ac:dyDescent="0.25">
      <c r="A9">
        <v>-6.70166015625E-2</v>
      </c>
      <c r="B9">
        <v>-0.3380126953125</v>
      </c>
      <c r="C9">
        <v>0.277587890625</v>
      </c>
    </row>
    <row r="10" spans="1:3" x14ac:dyDescent="0.25">
      <c r="A10">
        <v>-6.72607421875E-2</v>
      </c>
      <c r="B10">
        <v>-0.3394775390625</v>
      </c>
      <c r="C10">
        <v>0.28515625</v>
      </c>
    </row>
    <row r="11" spans="1:3" x14ac:dyDescent="0.25">
      <c r="A11">
        <v>-6.92138671875E-2</v>
      </c>
      <c r="B11">
        <v>-0.3358154296875</v>
      </c>
      <c r="C11">
        <v>0.281494140625</v>
      </c>
    </row>
    <row r="12" spans="1:3" x14ac:dyDescent="0.25">
      <c r="A12">
        <v>-7.26318359375E-2</v>
      </c>
      <c r="B12">
        <v>-0.3338623046875</v>
      </c>
      <c r="C12">
        <v>0.291748046875</v>
      </c>
    </row>
    <row r="13" spans="1:3" x14ac:dyDescent="0.25">
      <c r="A13">
        <v>-5.89599609375E-2</v>
      </c>
      <c r="B13">
        <v>-0.3309326171875</v>
      </c>
      <c r="C13">
        <v>0.286865234375</v>
      </c>
    </row>
    <row r="14" spans="1:3" x14ac:dyDescent="0.25">
      <c r="A14">
        <v>-5.11474609375E-2</v>
      </c>
      <c r="B14">
        <v>-0.3284912109375</v>
      </c>
      <c r="C14">
        <v>0.28271484375</v>
      </c>
    </row>
    <row r="15" spans="1:3" x14ac:dyDescent="0.25">
      <c r="A15">
        <v>-5.50537109375E-2</v>
      </c>
      <c r="B15">
        <v>-0.3265380859375</v>
      </c>
      <c r="C15">
        <v>0.282958984375</v>
      </c>
    </row>
    <row r="16" spans="1:3" x14ac:dyDescent="0.25">
      <c r="A16">
        <v>-5.74951171875E-2</v>
      </c>
      <c r="B16">
        <v>-0.3289794921875</v>
      </c>
      <c r="C16">
        <v>0.280029296875</v>
      </c>
    </row>
    <row r="17" spans="1:3" x14ac:dyDescent="0.25">
      <c r="A17">
        <v>-5.21240234375E-2</v>
      </c>
      <c r="B17">
        <v>-0.3245849609375</v>
      </c>
      <c r="C17">
        <v>0.2843017578125</v>
      </c>
    </row>
    <row r="18" spans="1:3" x14ac:dyDescent="0.25">
      <c r="A18">
        <v>-5.31005859375E-2</v>
      </c>
      <c r="B18">
        <v>-0.3282470703125</v>
      </c>
      <c r="C18">
        <v>0.2847900390625</v>
      </c>
    </row>
    <row r="19" spans="1:3" x14ac:dyDescent="0.25">
      <c r="A19">
        <v>-3.11279296875E-2</v>
      </c>
      <c r="B19">
        <v>-0.3211669921875</v>
      </c>
      <c r="C19">
        <v>0.2769775390625</v>
      </c>
    </row>
    <row r="20" spans="1:3" x14ac:dyDescent="0.25">
      <c r="A20">
        <v>-3.74755859375E-2</v>
      </c>
      <c r="B20">
        <v>-0.3270263671875</v>
      </c>
      <c r="C20">
        <v>0.293701171875</v>
      </c>
    </row>
    <row r="21" spans="1:3" x14ac:dyDescent="0.25">
      <c r="A21">
        <v>-4.60205078125E-2</v>
      </c>
      <c r="B21">
        <v>-0.3216552734375</v>
      </c>
      <c r="C21">
        <v>0.2901611328125</v>
      </c>
    </row>
    <row r="22" spans="1:3" x14ac:dyDescent="0.25">
      <c r="A22">
        <v>-4.23583984375E-2</v>
      </c>
      <c r="B22">
        <v>-0.3189697265625</v>
      </c>
      <c r="C22">
        <v>0.2779541015625</v>
      </c>
    </row>
    <row r="23" spans="1:3" x14ac:dyDescent="0.25">
      <c r="A23">
        <v>-3.74755859375E-2</v>
      </c>
      <c r="B23">
        <v>-0.3245849609375</v>
      </c>
      <c r="C23">
        <v>0.288330078125</v>
      </c>
    </row>
    <row r="24" spans="1:3" x14ac:dyDescent="0.25">
      <c r="A24">
        <v>-4.23583984375E-2</v>
      </c>
      <c r="B24">
        <v>-0.3153076171875</v>
      </c>
      <c r="C24">
        <v>0.289794921875</v>
      </c>
    </row>
    <row r="25" spans="1:3" x14ac:dyDescent="0.25">
      <c r="A25">
        <v>-2.16064453125E-2</v>
      </c>
      <c r="B25">
        <v>-0.3072509765625</v>
      </c>
      <c r="C25">
        <v>0.2760009765625</v>
      </c>
    </row>
    <row r="26" spans="1:3" x14ac:dyDescent="0.25">
      <c r="A26">
        <v>-1.94091796875E-2</v>
      </c>
      <c r="B26">
        <v>-0.3128662109375</v>
      </c>
      <c r="C26">
        <v>0.2767333984375</v>
      </c>
    </row>
    <row r="27" spans="1:3" x14ac:dyDescent="0.25">
      <c r="A27">
        <v>-1.94091796875E-2</v>
      </c>
      <c r="B27">
        <v>-0.3055419921875</v>
      </c>
      <c r="C27">
        <v>0.2786865234375</v>
      </c>
    </row>
    <row r="28" spans="1:3" x14ac:dyDescent="0.25">
      <c r="A28">
        <v>-2.23388671875E-2</v>
      </c>
      <c r="B28">
        <v>-0.3050537109375</v>
      </c>
      <c r="C28">
        <v>0.288330078125</v>
      </c>
    </row>
    <row r="29" spans="1:3" x14ac:dyDescent="0.25">
      <c r="A29">
        <v>-2.42919921875E-2</v>
      </c>
      <c r="B29">
        <v>-0.3111572265625</v>
      </c>
      <c r="C29">
        <v>0.2833251953125</v>
      </c>
    </row>
    <row r="30" spans="1:3" x14ac:dyDescent="0.25">
      <c r="A30">
        <v>-5.9814453125E-3</v>
      </c>
      <c r="B30">
        <v>-0.2996826171875</v>
      </c>
      <c r="C30">
        <v>0.2855224609375</v>
      </c>
    </row>
    <row r="31" spans="1:3" x14ac:dyDescent="0.25">
      <c r="A31" s="2">
        <v>-8.544921875E-4</v>
      </c>
      <c r="B31">
        <v>-0.3004150390625</v>
      </c>
      <c r="C31">
        <v>0.28857421875</v>
      </c>
    </row>
    <row r="32" spans="1:3" x14ac:dyDescent="0.25">
      <c r="A32">
        <v>-5.7373046875E-3</v>
      </c>
      <c r="B32">
        <v>-0.2952880859375</v>
      </c>
      <c r="C32">
        <v>0.2921142578125</v>
      </c>
    </row>
    <row r="33" spans="1:3" x14ac:dyDescent="0.25">
      <c r="A33">
        <v>1.0986328125E-3</v>
      </c>
      <c r="B33">
        <v>-0.2965087890625</v>
      </c>
      <c r="C33">
        <v>0.2835693359375</v>
      </c>
    </row>
    <row r="34" spans="1:3" x14ac:dyDescent="0.25">
      <c r="A34">
        <v>-1.5869140625E-3</v>
      </c>
      <c r="B34">
        <v>-0.3043212890625</v>
      </c>
      <c r="C34">
        <v>0.2861328125</v>
      </c>
    </row>
    <row r="35" spans="1:3" x14ac:dyDescent="0.25">
      <c r="A35">
        <v>-1.8310546875E-3</v>
      </c>
      <c r="B35">
        <v>-0.3004150390625</v>
      </c>
      <c r="C35">
        <v>0.283935546875</v>
      </c>
    </row>
    <row r="36" spans="1:3" x14ac:dyDescent="0.25">
      <c r="A36">
        <v>2.3193359375E-3</v>
      </c>
      <c r="B36">
        <v>-0.3021240234375</v>
      </c>
      <c r="C36">
        <v>0.288330078125</v>
      </c>
    </row>
    <row r="37" spans="1:3" x14ac:dyDescent="0.25">
      <c r="A37">
        <v>1.06201171875E-2</v>
      </c>
      <c r="B37">
        <v>-0.2916259765625</v>
      </c>
      <c r="C37">
        <v>0.2801513671875</v>
      </c>
    </row>
    <row r="38" spans="1:3" x14ac:dyDescent="0.25">
      <c r="A38">
        <v>7.2021484375E-3</v>
      </c>
      <c r="B38">
        <v>-0.2999267578125</v>
      </c>
      <c r="C38">
        <v>0.291748046875</v>
      </c>
    </row>
    <row r="39" spans="1:3" x14ac:dyDescent="0.25">
      <c r="A39">
        <v>1.23291015625E-2</v>
      </c>
      <c r="B39">
        <v>-0.2894287109375</v>
      </c>
      <c r="C39">
        <v>0.2857666015625</v>
      </c>
    </row>
    <row r="40" spans="1:3" x14ac:dyDescent="0.25">
      <c r="A40">
        <v>1.42822265625E-2</v>
      </c>
      <c r="B40">
        <v>-0.2935791015625</v>
      </c>
      <c r="C40">
        <v>0.28515625</v>
      </c>
    </row>
    <row r="41" spans="1:3" x14ac:dyDescent="0.25">
      <c r="A41">
        <v>1.69677734375E-2</v>
      </c>
      <c r="B41">
        <v>-0.2862548828125</v>
      </c>
      <c r="C41">
        <v>0.28564453125</v>
      </c>
    </row>
    <row r="42" spans="1:3" x14ac:dyDescent="0.25">
      <c r="A42">
        <v>2.47802734375E-2</v>
      </c>
      <c r="B42">
        <v>-0.2855224609375</v>
      </c>
      <c r="C42">
        <v>0.2979736328125</v>
      </c>
    </row>
    <row r="43" spans="1:3" x14ac:dyDescent="0.25">
      <c r="A43">
        <v>2.13623046875E-2</v>
      </c>
      <c r="B43">
        <v>-0.2884521484375</v>
      </c>
      <c r="C43">
        <v>0.293701171875</v>
      </c>
    </row>
    <row r="44" spans="1:3" x14ac:dyDescent="0.25">
      <c r="A44">
        <v>2.89306640625E-2</v>
      </c>
      <c r="B44">
        <v>-0.2852783203125</v>
      </c>
      <c r="C44">
        <v>0.288330078125</v>
      </c>
    </row>
    <row r="45" spans="1:3" x14ac:dyDescent="0.25">
      <c r="A45">
        <v>2.03857421875E-2</v>
      </c>
      <c r="B45">
        <v>-0.2921142578125</v>
      </c>
      <c r="C45">
        <v>0.2882080078125</v>
      </c>
    </row>
    <row r="46" spans="1:3" x14ac:dyDescent="0.25">
      <c r="A46">
        <v>3.47900390625E-2</v>
      </c>
      <c r="B46">
        <v>-0.2889404296875</v>
      </c>
      <c r="C46">
        <v>0.2850341796875</v>
      </c>
    </row>
    <row r="47" spans="1:3" x14ac:dyDescent="0.25">
      <c r="A47">
        <v>2.42919921875E-2</v>
      </c>
      <c r="B47">
        <v>-0.2918701171875</v>
      </c>
      <c r="C47">
        <v>0.2955322265625</v>
      </c>
    </row>
    <row r="48" spans="1:3" x14ac:dyDescent="0.25">
      <c r="A48">
        <v>3.62548828125E-2</v>
      </c>
      <c r="B48">
        <v>-0.2896728515625</v>
      </c>
      <c r="C48">
        <v>0.2783203125</v>
      </c>
    </row>
    <row r="49" spans="1:3" x14ac:dyDescent="0.25">
      <c r="A49">
        <v>3.69873046875E-2</v>
      </c>
      <c r="B49">
        <v>-0.2862548828125</v>
      </c>
      <c r="C49">
        <v>0.2874755859375</v>
      </c>
    </row>
    <row r="50" spans="1:3" x14ac:dyDescent="0.25">
      <c r="A50">
        <v>3.33251953125E-2</v>
      </c>
      <c r="B50">
        <v>-0.2906494140625</v>
      </c>
      <c r="C50">
        <v>0.2874755859375</v>
      </c>
    </row>
    <row r="51" spans="1:3" x14ac:dyDescent="0.25">
      <c r="A51">
        <v>3.69873046875E-2</v>
      </c>
      <c r="B51">
        <v>-0.2823486328125</v>
      </c>
      <c r="C51">
        <v>0.2867431640625</v>
      </c>
    </row>
    <row r="52" spans="1:3" x14ac:dyDescent="0.25">
      <c r="A52">
        <v>4.30908203125E-2</v>
      </c>
      <c r="B52">
        <v>-0.2821044921875</v>
      </c>
      <c r="C52">
        <v>0.288818359375</v>
      </c>
    </row>
    <row r="53" spans="1:3" x14ac:dyDescent="0.25">
      <c r="A53">
        <v>3.89404296875E-2</v>
      </c>
      <c r="B53">
        <v>-0.2811279296875</v>
      </c>
      <c r="C53">
        <v>0.2860107421875</v>
      </c>
    </row>
    <row r="54" spans="1:3" x14ac:dyDescent="0.25">
      <c r="A54">
        <v>5.18798828125E-2</v>
      </c>
      <c r="B54">
        <v>-0.2789306640625</v>
      </c>
      <c r="C54">
        <v>0.29248046875</v>
      </c>
    </row>
    <row r="55" spans="1:3" x14ac:dyDescent="0.25">
      <c r="A55">
        <v>4.96826171875E-2</v>
      </c>
      <c r="B55">
        <v>-0.2791748046875</v>
      </c>
      <c r="C55">
        <v>0.2901611328125</v>
      </c>
    </row>
    <row r="56" spans="1:3" x14ac:dyDescent="0.25">
      <c r="A56">
        <v>4.77294921875E-2</v>
      </c>
      <c r="B56">
        <v>-0.2828369140625</v>
      </c>
      <c r="C56">
        <v>0.2940673828125</v>
      </c>
    </row>
    <row r="57" spans="1:3" x14ac:dyDescent="0.25">
      <c r="A57">
        <v>4.99267578125E-2</v>
      </c>
      <c r="B57">
        <v>-0.2845458984375</v>
      </c>
      <c r="C57">
        <v>0.30078125</v>
      </c>
    </row>
    <row r="58" spans="1:3" x14ac:dyDescent="0.25">
      <c r="A58">
        <v>5.40771484375E-2</v>
      </c>
      <c r="B58">
        <v>-0.2845458984375</v>
      </c>
      <c r="C58">
        <v>0.29296875</v>
      </c>
    </row>
    <row r="59" spans="1:3" x14ac:dyDescent="0.25">
      <c r="A59">
        <v>6.82373046875E-2</v>
      </c>
      <c r="B59">
        <v>-0.2818603515625</v>
      </c>
      <c r="C59">
        <v>0.290283203125</v>
      </c>
    </row>
    <row r="60" spans="1:3" x14ac:dyDescent="0.25">
      <c r="A60">
        <v>6.40869140625E-2</v>
      </c>
      <c r="B60">
        <v>-0.2757568359375</v>
      </c>
      <c r="C60">
        <v>0.2899169921875</v>
      </c>
    </row>
    <row r="61" spans="1:3" x14ac:dyDescent="0.25">
      <c r="A61">
        <v>6.94580078125E-2</v>
      </c>
      <c r="B61">
        <v>-0.2843017578125</v>
      </c>
      <c r="C61">
        <v>0.291015625</v>
      </c>
    </row>
    <row r="62" spans="1:3" x14ac:dyDescent="0.25">
      <c r="A62">
        <v>6.82373046875E-2</v>
      </c>
      <c r="B62">
        <v>-0.2711181640625</v>
      </c>
      <c r="C62">
        <v>0.3040771484375</v>
      </c>
    </row>
    <row r="63" spans="1:3" x14ac:dyDescent="0.25">
      <c r="A63">
        <v>6.72607421875E-2</v>
      </c>
      <c r="B63">
        <v>-0.2843017578125</v>
      </c>
      <c r="C63">
        <v>0.2926025390625</v>
      </c>
    </row>
    <row r="64" spans="1:3" x14ac:dyDescent="0.25">
      <c r="A64">
        <v>6.67724609375E-2</v>
      </c>
      <c r="B64">
        <v>-0.2762451171875</v>
      </c>
      <c r="C64">
        <v>0.2969970703125</v>
      </c>
    </row>
    <row r="65" spans="1:3" x14ac:dyDescent="0.25">
      <c r="A65">
        <v>8.26416015625E-2</v>
      </c>
      <c r="B65">
        <v>-0.2818603515625</v>
      </c>
      <c r="C65">
        <v>0.2930908203125</v>
      </c>
    </row>
    <row r="66" spans="1:3" x14ac:dyDescent="0.25">
      <c r="A66">
        <v>7.84912109375E-2</v>
      </c>
      <c r="B66">
        <v>-0.2777099609375</v>
      </c>
      <c r="C66">
        <v>0.2930908203125</v>
      </c>
    </row>
    <row r="67" spans="1:3" x14ac:dyDescent="0.25">
      <c r="A67">
        <v>8.16650390625E-2</v>
      </c>
      <c r="B67">
        <v>-0.2735595703125</v>
      </c>
      <c r="C67">
        <v>0.297607421875</v>
      </c>
    </row>
    <row r="68" spans="1:3" x14ac:dyDescent="0.25">
      <c r="A68">
        <v>7.92236328125E-2</v>
      </c>
      <c r="B68">
        <v>-0.2796630859375</v>
      </c>
      <c r="C68">
        <v>0.291259765625</v>
      </c>
    </row>
    <row r="69" spans="1:3" x14ac:dyDescent="0.25">
      <c r="A69">
        <v>8.09326171875E-2</v>
      </c>
      <c r="B69">
        <v>-0.2808837890625</v>
      </c>
      <c r="C69">
        <v>0.2855224609375</v>
      </c>
    </row>
    <row r="70" spans="1:3" x14ac:dyDescent="0.25">
      <c r="A70">
        <v>9.48486328125E-2</v>
      </c>
      <c r="B70">
        <v>-0.2806396484375</v>
      </c>
      <c r="C70">
        <v>0.2935791015625</v>
      </c>
    </row>
    <row r="71" spans="1:3" x14ac:dyDescent="0.25">
      <c r="A71">
        <v>9.26513671875E-2</v>
      </c>
      <c r="B71">
        <v>-0.2801513671875</v>
      </c>
      <c r="C71">
        <v>0.30126953125</v>
      </c>
    </row>
    <row r="72" spans="1:3" x14ac:dyDescent="0.25">
      <c r="A72">
        <v>8.99658203125E-2</v>
      </c>
      <c r="B72">
        <v>-0.2801513671875</v>
      </c>
      <c r="C72">
        <v>0.2899169921875</v>
      </c>
    </row>
    <row r="73" spans="1:3" x14ac:dyDescent="0.25">
      <c r="A73">
        <v>9.43603515625E-2</v>
      </c>
      <c r="B73">
        <v>-0.2760009765625</v>
      </c>
      <c r="C73">
        <v>0.296875</v>
      </c>
    </row>
    <row r="74" spans="1:3" x14ac:dyDescent="0.25">
      <c r="A74">
        <v>9.75341796875E-2</v>
      </c>
      <c r="B74">
        <v>-0.2799072265625</v>
      </c>
      <c r="C74">
        <v>0.279541015625</v>
      </c>
    </row>
    <row r="75" spans="1:3" x14ac:dyDescent="0.25">
      <c r="A75">
        <v>9.72900390625E-2</v>
      </c>
      <c r="B75">
        <v>-0.2801513671875</v>
      </c>
      <c r="C75">
        <v>0.2928466796875</v>
      </c>
    </row>
    <row r="76" spans="1:3" x14ac:dyDescent="0.25">
      <c r="A76">
        <v>0.1143798828125</v>
      </c>
      <c r="B76">
        <v>-0.2813720703125</v>
      </c>
      <c r="C76">
        <v>0.2998046875</v>
      </c>
    </row>
    <row r="77" spans="1:3" x14ac:dyDescent="0.25">
      <c r="A77">
        <v>0.1063232421875</v>
      </c>
      <c r="B77">
        <v>-0.2867431640625</v>
      </c>
      <c r="C77">
        <v>0.2916259765625</v>
      </c>
    </row>
    <row r="78" spans="1:3" x14ac:dyDescent="0.25">
      <c r="A78">
        <v>0.1038818359375</v>
      </c>
      <c r="B78">
        <v>-0.2894287109375</v>
      </c>
      <c r="C78">
        <v>0.2918701171875</v>
      </c>
    </row>
    <row r="79" spans="1:3" x14ac:dyDescent="0.25">
      <c r="A79">
        <v>0.1055908203125</v>
      </c>
      <c r="B79">
        <v>-0.2845458984375</v>
      </c>
      <c r="C79">
        <v>0.291748046875</v>
      </c>
    </row>
    <row r="80" spans="1:3" x14ac:dyDescent="0.25">
      <c r="A80">
        <v>0.1109619140625</v>
      </c>
      <c r="B80">
        <v>-0.2869873046875</v>
      </c>
      <c r="C80">
        <v>0.2935791015625</v>
      </c>
    </row>
    <row r="81" spans="1:3" x14ac:dyDescent="0.25">
      <c r="A81">
        <v>0.1082763671875</v>
      </c>
      <c r="B81">
        <v>-0.2906494140625</v>
      </c>
      <c r="C81">
        <v>0.2928466796875</v>
      </c>
    </row>
    <row r="82" spans="1:3" x14ac:dyDescent="0.25">
      <c r="A82">
        <v>0.1112060546875</v>
      </c>
      <c r="B82">
        <v>-0.2867431640625</v>
      </c>
      <c r="C82">
        <v>0.2872314453125</v>
      </c>
    </row>
    <row r="83" spans="1:3" x14ac:dyDescent="0.25">
      <c r="A83">
        <v>0.1156005859375</v>
      </c>
      <c r="B83">
        <v>-0.2828369140625</v>
      </c>
      <c r="C83">
        <v>0.30224609375</v>
      </c>
    </row>
    <row r="84" spans="1:3" x14ac:dyDescent="0.25">
      <c r="A84">
        <v>0.1180419921875</v>
      </c>
      <c r="B84">
        <v>-0.2855224609375</v>
      </c>
      <c r="C84">
        <v>0.29345703125</v>
      </c>
    </row>
    <row r="85" spans="1:3" x14ac:dyDescent="0.25">
      <c r="A85">
        <v>0.1207275390625</v>
      </c>
      <c r="B85">
        <v>-0.2896728515625</v>
      </c>
      <c r="C85">
        <v>0.2991943359375</v>
      </c>
    </row>
    <row r="86" spans="1:3" x14ac:dyDescent="0.25">
      <c r="A86">
        <v>0.1290283203125</v>
      </c>
      <c r="B86">
        <v>-0.2862548828125</v>
      </c>
      <c r="C86">
        <v>0.303466796875</v>
      </c>
    </row>
    <row r="87" spans="1:3" x14ac:dyDescent="0.25">
      <c r="A87">
        <v>0.1285400390625</v>
      </c>
      <c r="B87">
        <v>-0.2855224609375</v>
      </c>
      <c r="C87">
        <v>0.307373046875</v>
      </c>
    </row>
    <row r="88" spans="1:3" x14ac:dyDescent="0.25">
      <c r="A88">
        <v>0.1300048828125</v>
      </c>
      <c r="B88">
        <v>-0.2916259765625</v>
      </c>
      <c r="C88">
        <v>0.304931640625</v>
      </c>
    </row>
    <row r="89" spans="1:3" x14ac:dyDescent="0.25">
      <c r="A89">
        <v>0.1258544921875</v>
      </c>
      <c r="B89">
        <v>-0.2857666015625</v>
      </c>
      <c r="C89">
        <v>0.3018798828125</v>
      </c>
    </row>
    <row r="90" spans="1:3" x14ac:dyDescent="0.25">
      <c r="A90">
        <v>0.1307373046875</v>
      </c>
      <c r="B90">
        <v>-0.2840576171875</v>
      </c>
      <c r="C90">
        <v>0.2972412109375</v>
      </c>
    </row>
    <row r="91" spans="1:3" x14ac:dyDescent="0.25">
      <c r="A91">
        <v>0.1341552734375</v>
      </c>
      <c r="B91">
        <v>-0.2867431640625</v>
      </c>
      <c r="C91">
        <v>0.3040771484375</v>
      </c>
    </row>
    <row r="92" spans="1:3" x14ac:dyDescent="0.25">
      <c r="A92">
        <v>0.1361083984375</v>
      </c>
      <c r="B92">
        <v>-0.2908935546875</v>
      </c>
      <c r="C92">
        <v>0.3016357421875</v>
      </c>
    </row>
    <row r="93" spans="1:3" x14ac:dyDescent="0.25">
      <c r="A93">
        <v>0.1375732421875</v>
      </c>
      <c r="B93">
        <v>-0.2933349609375</v>
      </c>
      <c r="C93">
        <v>0.2943115234375</v>
      </c>
    </row>
    <row r="94" spans="1:3" x14ac:dyDescent="0.25">
      <c r="A94">
        <v>0.1324462890625</v>
      </c>
      <c r="B94">
        <v>-0.2913818359375</v>
      </c>
      <c r="C94">
        <v>0.3026123046875</v>
      </c>
    </row>
    <row r="95" spans="1:3" x14ac:dyDescent="0.25">
      <c r="A95">
        <v>0.1295166015625</v>
      </c>
      <c r="B95">
        <v>-0.2943115234375</v>
      </c>
      <c r="C95">
        <v>0.30419921875</v>
      </c>
    </row>
    <row r="96" spans="1:3" x14ac:dyDescent="0.25">
      <c r="A96">
        <v>0.1351318359375</v>
      </c>
      <c r="B96">
        <v>-0.2969970703125</v>
      </c>
      <c r="C96">
        <v>0.3045654296875</v>
      </c>
    </row>
    <row r="97" spans="1:3" x14ac:dyDescent="0.25">
      <c r="A97">
        <v>0.1380615234375</v>
      </c>
      <c r="B97">
        <v>-0.2926025390625</v>
      </c>
      <c r="C97">
        <v>0.30078125</v>
      </c>
    </row>
    <row r="98" spans="1:3" x14ac:dyDescent="0.25">
      <c r="A98">
        <v>0.1407470703125</v>
      </c>
      <c r="B98">
        <v>-0.2989501953125</v>
      </c>
      <c r="C98">
        <v>0.297119140625</v>
      </c>
    </row>
    <row r="99" spans="1:3" x14ac:dyDescent="0.25">
      <c r="A99">
        <v>0.1319580078125</v>
      </c>
      <c r="B99">
        <v>-0.2991943359375</v>
      </c>
      <c r="C99">
        <v>0.3101806640625</v>
      </c>
    </row>
    <row r="100" spans="1:3" x14ac:dyDescent="0.25">
      <c r="A100">
        <v>0.1431884765625</v>
      </c>
      <c r="B100">
        <v>-0.2987060546875</v>
      </c>
      <c r="C100">
        <v>0.306884765625</v>
      </c>
    </row>
    <row r="101" spans="1:3" x14ac:dyDescent="0.25">
      <c r="A101">
        <v>0.1470947265625</v>
      </c>
      <c r="B101">
        <v>-0.2984619140625</v>
      </c>
      <c r="C101">
        <v>0.3021240234375</v>
      </c>
    </row>
    <row r="102" spans="1:3" x14ac:dyDescent="0.25">
      <c r="A102">
        <v>0.1468505859375</v>
      </c>
      <c r="B102">
        <v>-0.3060302734375</v>
      </c>
      <c r="C102">
        <v>0.3017578125</v>
      </c>
    </row>
    <row r="103" spans="1:3" x14ac:dyDescent="0.25">
      <c r="A103">
        <v>0.1446533203125</v>
      </c>
      <c r="B103">
        <v>-0.3050537109375</v>
      </c>
      <c r="C103">
        <v>0.3087158203125</v>
      </c>
    </row>
    <row r="104" spans="1:3" x14ac:dyDescent="0.25">
      <c r="A104">
        <v>0.1473388671875</v>
      </c>
      <c r="B104">
        <v>-0.3118896484375</v>
      </c>
      <c r="C104">
        <v>0.30615234375</v>
      </c>
    </row>
    <row r="105" spans="1:3" x14ac:dyDescent="0.25">
      <c r="A105">
        <v>0.1524658203125</v>
      </c>
      <c r="B105">
        <v>-0.3106689453125</v>
      </c>
      <c r="C105">
        <v>0.3070068359375</v>
      </c>
    </row>
    <row r="106" spans="1:3" x14ac:dyDescent="0.25">
      <c r="A106">
        <v>0.1541748046875</v>
      </c>
      <c r="B106">
        <v>-0.3167724609375</v>
      </c>
      <c r="C106">
        <v>0.3016357421875</v>
      </c>
    </row>
    <row r="107" spans="1:3" x14ac:dyDescent="0.25">
      <c r="A107">
        <v>0.1522216796875</v>
      </c>
      <c r="B107">
        <v>-0.3126220703125</v>
      </c>
      <c r="C107">
        <v>0.3060302734375</v>
      </c>
    </row>
    <row r="108" spans="1:3" x14ac:dyDescent="0.25">
      <c r="A108">
        <v>0.1593017578125</v>
      </c>
      <c r="B108">
        <v>-0.3148193359375</v>
      </c>
      <c r="C108">
        <v>0.2972412109375</v>
      </c>
    </row>
    <row r="109" spans="1:3" x14ac:dyDescent="0.25">
      <c r="A109">
        <v>0.1551513671875</v>
      </c>
      <c r="B109">
        <v>-0.3258056640625</v>
      </c>
      <c r="C109">
        <v>0.306640625</v>
      </c>
    </row>
    <row r="110" spans="1:3" x14ac:dyDescent="0.25">
      <c r="A110">
        <v>0.1541748046875</v>
      </c>
      <c r="B110">
        <v>-0.3201904296875</v>
      </c>
      <c r="C110">
        <v>0.3148193359375</v>
      </c>
    </row>
    <row r="111" spans="1:3" x14ac:dyDescent="0.25">
      <c r="A111">
        <v>0.1580810546875</v>
      </c>
      <c r="B111">
        <v>-0.3258056640625</v>
      </c>
      <c r="C111">
        <v>0.3143310546875</v>
      </c>
    </row>
    <row r="112" spans="1:3" x14ac:dyDescent="0.25">
      <c r="A112">
        <v>0.1553955078125</v>
      </c>
      <c r="B112">
        <v>-0.3363037109375</v>
      </c>
      <c r="C112">
        <v>0.3104248046875</v>
      </c>
    </row>
    <row r="113" spans="1:3" x14ac:dyDescent="0.25">
      <c r="A113">
        <v>0.1580810546875</v>
      </c>
      <c r="B113">
        <v>-0.3387451171875</v>
      </c>
      <c r="C113">
        <v>0.304931640625</v>
      </c>
    </row>
    <row r="114" spans="1:3" x14ac:dyDescent="0.25">
      <c r="A114">
        <v>0.1639404296875</v>
      </c>
      <c r="B114">
        <v>-0.3348388671875</v>
      </c>
      <c r="C114">
        <v>0.313232421875</v>
      </c>
    </row>
    <row r="115" spans="1:3" x14ac:dyDescent="0.25">
      <c r="A115">
        <v>0.1654052734375</v>
      </c>
      <c r="B115">
        <v>-0.3416748046875</v>
      </c>
      <c r="C115">
        <v>0.308837890625</v>
      </c>
    </row>
    <row r="116" spans="1:3" x14ac:dyDescent="0.25">
      <c r="A116">
        <v>0.1622314453125</v>
      </c>
      <c r="B116">
        <v>-0.3436279296875</v>
      </c>
      <c r="C116">
        <v>0.3040771484375</v>
      </c>
    </row>
    <row r="117" spans="1:3" x14ac:dyDescent="0.25">
      <c r="A117">
        <v>0.1595458984375</v>
      </c>
      <c r="B117">
        <v>-0.3507080078125</v>
      </c>
      <c r="C117">
        <v>0.3062744140625</v>
      </c>
    </row>
    <row r="118" spans="1:3" x14ac:dyDescent="0.25">
      <c r="A118">
        <v>0.1656494140625</v>
      </c>
      <c r="B118">
        <v>-0.3536376953125</v>
      </c>
      <c r="C118">
        <v>0.30810546875</v>
      </c>
    </row>
    <row r="119" spans="1:3" x14ac:dyDescent="0.25">
      <c r="A119">
        <v>0.1654052734375</v>
      </c>
      <c r="B119">
        <v>-0.3582763671875</v>
      </c>
      <c r="C119">
        <v>0.3057861328125</v>
      </c>
    </row>
    <row r="120" spans="1:3" x14ac:dyDescent="0.25">
      <c r="A120">
        <v>0.1661376953125</v>
      </c>
      <c r="B120">
        <v>-0.3634033203125</v>
      </c>
      <c r="C120">
        <v>0.32373046875</v>
      </c>
    </row>
    <row r="121" spans="1:3" x14ac:dyDescent="0.25">
      <c r="A121">
        <v>0.1649169921875</v>
      </c>
      <c r="B121">
        <v>-0.3670654296875</v>
      </c>
      <c r="C121">
        <v>0.3177490234375</v>
      </c>
    </row>
    <row r="122" spans="1:3" x14ac:dyDescent="0.25">
      <c r="A122">
        <v>0.1678466796875</v>
      </c>
      <c r="B122">
        <v>-0.3677978515625</v>
      </c>
      <c r="C122">
        <v>0.303955078125</v>
      </c>
    </row>
    <row r="123" spans="1:3" x14ac:dyDescent="0.25">
      <c r="A123">
        <v>0.1641845703125</v>
      </c>
      <c r="B123">
        <v>-0.3726806640625</v>
      </c>
      <c r="C123">
        <v>0.304443359375</v>
      </c>
    </row>
    <row r="124" spans="1:3" x14ac:dyDescent="0.25">
      <c r="A124">
        <v>0.1690673828125</v>
      </c>
      <c r="B124">
        <v>-0.3843994140625</v>
      </c>
      <c r="C124">
        <v>0.307373046875</v>
      </c>
    </row>
    <row r="125" spans="1:3" x14ac:dyDescent="0.25">
      <c r="A125">
        <v>0.1688232421875</v>
      </c>
      <c r="B125">
        <v>-0.3912353515625</v>
      </c>
      <c r="C125">
        <v>0.308837890625</v>
      </c>
    </row>
    <row r="126" spans="1:3" x14ac:dyDescent="0.25">
      <c r="A126">
        <v>0.1697998046875</v>
      </c>
      <c r="B126">
        <v>-0.3902587890625</v>
      </c>
      <c r="C126">
        <v>0.310302734375</v>
      </c>
    </row>
    <row r="127" spans="1:3" x14ac:dyDescent="0.25">
      <c r="A127">
        <v>0.1702880859375</v>
      </c>
      <c r="B127">
        <v>-0.3924560546875</v>
      </c>
      <c r="C127">
        <v>0.318115234375</v>
      </c>
    </row>
    <row r="128" spans="1:3" x14ac:dyDescent="0.25">
      <c r="A128">
        <v>0.1610107421875</v>
      </c>
      <c r="B128">
        <v>-0.4046630859375</v>
      </c>
      <c r="C128">
        <v>0.3116455078125</v>
      </c>
    </row>
    <row r="129" spans="1:3" x14ac:dyDescent="0.25">
      <c r="A129">
        <v>0.1566162109375</v>
      </c>
      <c r="B129">
        <v>-0.4044189453125</v>
      </c>
      <c r="C129">
        <v>0.3074951171875</v>
      </c>
    </row>
    <row r="130" spans="1:3" x14ac:dyDescent="0.25">
      <c r="A130">
        <v>0.1651611328125</v>
      </c>
      <c r="B130">
        <v>-0.4114990234375</v>
      </c>
      <c r="C130">
        <v>0.3140869140625</v>
      </c>
    </row>
    <row r="131" spans="1:3" x14ac:dyDescent="0.25">
      <c r="A131">
        <v>0.1556396484375</v>
      </c>
      <c r="B131">
        <v>-0.4268798828125</v>
      </c>
      <c r="C131">
        <v>0.3115234375</v>
      </c>
    </row>
    <row r="132" spans="1:3" x14ac:dyDescent="0.25">
      <c r="A132">
        <v>0.1614990234375</v>
      </c>
      <c r="B132">
        <v>-0.4237060546875</v>
      </c>
      <c r="C132">
        <v>0.3115234375</v>
      </c>
    </row>
    <row r="133" spans="1:3" x14ac:dyDescent="0.25">
      <c r="A133">
        <v>0.1641845703125</v>
      </c>
      <c r="B133">
        <v>-0.4293212890625</v>
      </c>
      <c r="C133">
        <v>0.305908203125</v>
      </c>
    </row>
    <row r="134" spans="1:3" x14ac:dyDescent="0.25">
      <c r="A134">
        <v>0.1563720703125</v>
      </c>
      <c r="B134">
        <v>-0.4339599609375</v>
      </c>
      <c r="C134">
        <v>0.3155517578125</v>
      </c>
    </row>
    <row r="135" spans="1:3" x14ac:dyDescent="0.25">
      <c r="A135">
        <v>0.1566162109375</v>
      </c>
      <c r="B135">
        <v>-0.4417724609375</v>
      </c>
      <c r="C135">
        <v>0.3135986328125</v>
      </c>
    </row>
    <row r="136" spans="1:3" x14ac:dyDescent="0.25">
      <c r="A136">
        <v>0.1558837890625</v>
      </c>
      <c r="B136">
        <v>-0.4459228515625</v>
      </c>
      <c r="C136">
        <v>0.311767578125</v>
      </c>
    </row>
    <row r="137" spans="1:3" x14ac:dyDescent="0.25">
      <c r="A137">
        <v>0.1622314453125</v>
      </c>
      <c r="B137">
        <v>-0.4503173828125</v>
      </c>
      <c r="C137">
        <v>0.32177734375</v>
      </c>
    </row>
    <row r="138" spans="1:3" x14ac:dyDescent="0.25">
      <c r="A138">
        <v>0.1575927734375</v>
      </c>
      <c r="B138">
        <v>-0.4459228515625</v>
      </c>
      <c r="C138">
        <v>0.32177734375</v>
      </c>
    </row>
    <row r="139" spans="1:3" x14ac:dyDescent="0.25">
      <c r="A139">
        <v>0.1546630859375</v>
      </c>
      <c r="B139">
        <v>-0.4539794921875</v>
      </c>
      <c r="C139">
        <v>0.30810546875</v>
      </c>
    </row>
    <row r="140" spans="1:3" x14ac:dyDescent="0.25">
      <c r="A140">
        <v>0.1541748046875</v>
      </c>
      <c r="B140">
        <v>-0.4566650390625</v>
      </c>
      <c r="C140">
        <v>0.30712890625</v>
      </c>
    </row>
    <row r="141" spans="1:3" x14ac:dyDescent="0.25">
      <c r="A141">
        <v>0.1602783203125</v>
      </c>
      <c r="B141">
        <v>-0.4581298828125</v>
      </c>
      <c r="C141">
        <v>0.310546875</v>
      </c>
    </row>
    <row r="142" spans="1:3" x14ac:dyDescent="0.25">
      <c r="A142">
        <v>0.1561279296875</v>
      </c>
      <c r="B142">
        <v>-0.4476318359375</v>
      </c>
      <c r="C142">
        <v>0.2994384765625</v>
      </c>
    </row>
    <row r="143" spans="1:3" x14ac:dyDescent="0.25">
      <c r="A143">
        <v>0.1607666015625</v>
      </c>
      <c r="B143">
        <v>-0.4564208984375</v>
      </c>
      <c r="C143">
        <v>0.311279296875</v>
      </c>
    </row>
    <row r="144" spans="1:3" x14ac:dyDescent="0.25">
      <c r="A144">
        <v>0.1595458984375</v>
      </c>
      <c r="B144">
        <v>-0.4573974609375</v>
      </c>
      <c r="C144">
        <v>0.3087158203125</v>
      </c>
    </row>
    <row r="145" spans="1:3" x14ac:dyDescent="0.25">
      <c r="A145">
        <v>0.1541748046875</v>
      </c>
      <c r="B145">
        <v>-0.4547119140625</v>
      </c>
      <c r="C145">
        <v>0.307861328125</v>
      </c>
    </row>
    <row r="146" spans="1:3" x14ac:dyDescent="0.25">
      <c r="A146">
        <v>0.1510009765625</v>
      </c>
      <c r="B146">
        <v>-0.4620361328125</v>
      </c>
      <c r="C146">
        <v>0.31640625</v>
      </c>
    </row>
    <row r="147" spans="1:3" x14ac:dyDescent="0.25">
      <c r="A147">
        <v>0.1541748046875</v>
      </c>
      <c r="B147">
        <v>-0.4617919921875</v>
      </c>
      <c r="C147">
        <v>0.314697265625</v>
      </c>
    </row>
    <row r="148" spans="1:3" x14ac:dyDescent="0.25">
      <c r="A148">
        <v>0.1419677734375</v>
      </c>
      <c r="B148">
        <v>-0.4656982421875</v>
      </c>
      <c r="C148">
        <v>0.3189697265625</v>
      </c>
    </row>
    <row r="149" spans="1:3" x14ac:dyDescent="0.25">
      <c r="A149">
        <v>0.1417236328125</v>
      </c>
      <c r="B149">
        <v>-0.4832763671875</v>
      </c>
      <c r="C149">
        <v>0.3123779296875</v>
      </c>
    </row>
    <row r="150" spans="1:3" x14ac:dyDescent="0.25">
      <c r="A150">
        <v>0.1324462890625</v>
      </c>
      <c r="B150">
        <v>-0.4881591796875</v>
      </c>
      <c r="C150">
        <v>0.31396484375</v>
      </c>
    </row>
    <row r="151" spans="1:3" x14ac:dyDescent="0.25">
      <c r="A151">
        <v>0.1395263671875</v>
      </c>
      <c r="B151">
        <v>-0.4971923828125</v>
      </c>
      <c r="C151">
        <v>0.3175048828125</v>
      </c>
    </row>
    <row r="152" spans="1:3" x14ac:dyDescent="0.25">
      <c r="A152">
        <v>0.1287841796875</v>
      </c>
      <c r="B152">
        <v>-0.5047607421875</v>
      </c>
      <c r="C152">
        <v>0.3209228515625</v>
      </c>
    </row>
    <row r="153" spans="1:3" x14ac:dyDescent="0.25">
      <c r="A153">
        <v>0.1219482421875</v>
      </c>
      <c r="B153">
        <v>-0.5074462890625</v>
      </c>
      <c r="C153">
        <v>0.3154296875</v>
      </c>
    </row>
    <row r="154" spans="1:3" x14ac:dyDescent="0.25">
      <c r="A154">
        <v>0.1251220703125</v>
      </c>
      <c r="B154">
        <v>-0.5206298828125</v>
      </c>
      <c r="C154">
        <v>0.3116455078125</v>
      </c>
    </row>
    <row r="155" spans="1:3" x14ac:dyDescent="0.25">
      <c r="A155">
        <v>0.1158447265625</v>
      </c>
      <c r="B155">
        <v>-0.5245361328125</v>
      </c>
      <c r="C155">
        <v>0.3121337890625</v>
      </c>
    </row>
    <row r="156" spans="1:3" x14ac:dyDescent="0.25">
      <c r="A156">
        <v>0.1131591796875</v>
      </c>
      <c r="B156">
        <v>-0.5274658203125</v>
      </c>
      <c r="C156">
        <v>0.303955078125</v>
      </c>
    </row>
    <row r="157" spans="1:3" x14ac:dyDescent="0.25">
      <c r="A157">
        <v>0.1072998046875</v>
      </c>
      <c r="B157">
        <v>-0.5362548828125</v>
      </c>
      <c r="C157">
        <v>0.3201904296875</v>
      </c>
    </row>
    <row r="158" spans="1:3" x14ac:dyDescent="0.25">
      <c r="A158">
        <v>0.1060791015625</v>
      </c>
      <c r="B158">
        <v>-0.5379638671875</v>
      </c>
      <c r="C158">
        <v>0.32763671875</v>
      </c>
    </row>
    <row r="159" spans="1:3" x14ac:dyDescent="0.25">
      <c r="A159">
        <v>0.1043701171875</v>
      </c>
      <c r="B159">
        <v>-0.5482177734375</v>
      </c>
      <c r="C159">
        <v>0.31689453125</v>
      </c>
    </row>
    <row r="160" spans="1:3" x14ac:dyDescent="0.25">
      <c r="A160">
        <v>9.68017578125E-2</v>
      </c>
      <c r="B160">
        <v>-0.5518798828125</v>
      </c>
      <c r="C160">
        <v>0.3121337890625</v>
      </c>
    </row>
    <row r="161" spans="1:3" x14ac:dyDescent="0.25">
      <c r="A161">
        <v>9.65576171875E-2</v>
      </c>
      <c r="B161">
        <v>-0.5599365234375</v>
      </c>
      <c r="C161">
        <v>0.315185546875</v>
      </c>
    </row>
    <row r="162" spans="1:3" x14ac:dyDescent="0.25">
      <c r="A162">
        <v>8.94775390625E-2</v>
      </c>
      <c r="B162">
        <v>-0.5599365234375</v>
      </c>
      <c r="C162">
        <v>0.3250732421875</v>
      </c>
    </row>
    <row r="163" spans="1:3" x14ac:dyDescent="0.25">
      <c r="A163">
        <v>9.04541015625E-2</v>
      </c>
      <c r="B163">
        <v>-0.5626220703125</v>
      </c>
      <c r="C163">
        <v>0.3099365234375</v>
      </c>
    </row>
    <row r="164" spans="1:3" x14ac:dyDescent="0.25">
      <c r="A164">
        <v>8.28857421875E-2</v>
      </c>
      <c r="B164">
        <v>-0.5706787109375</v>
      </c>
      <c r="C164">
        <v>0.3056640625</v>
      </c>
    </row>
    <row r="165" spans="1:3" x14ac:dyDescent="0.25">
      <c r="A165">
        <v>7.14111328125E-2</v>
      </c>
      <c r="B165">
        <v>-0.5701904296875</v>
      </c>
      <c r="C165">
        <v>0.3148193359375</v>
      </c>
    </row>
    <row r="166" spans="1:3" x14ac:dyDescent="0.25">
      <c r="A166">
        <v>7.53173828125E-2</v>
      </c>
      <c r="B166">
        <v>-0.5701904296875</v>
      </c>
      <c r="C166">
        <v>0.305908203125</v>
      </c>
    </row>
    <row r="167" spans="1:3" x14ac:dyDescent="0.25">
      <c r="A167">
        <v>7.87353515625E-2</v>
      </c>
      <c r="B167">
        <v>-0.5816650390625</v>
      </c>
      <c r="C167">
        <v>0.320556640625</v>
      </c>
    </row>
    <row r="168" spans="1:3" x14ac:dyDescent="0.25">
      <c r="A168">
        <v>7.58056640625E-2</v>
      </c>
      <c r="B168">
        <v>-0.5850830078125</v>
      </c>
      <c r="C168">
        <v>0.315673828125</v>
      </c>
    </row>
    <row r="169" spans="1:3" x14ac:dyDescent="0.25">
      <c r="A169">
        <v>6.97021484375E-2</v>
      </c>
      <c r="B169">
        <v>-0.5924072265625</v>
      </c>
      <c r="C169">
        <v>0.3046875</v>
      </c>
    </row>
    <row r="170" spans="1:3" x14ac:dyDescent="0.25">
      <c r="A170">
        <v>5.72509765625E-2</v>
      </c>
      <c r="B170">
        <v>-0.5921630859375</v>
      </c>
      <c r="C170">
        <v>0.3165283203125</v>
      </c>
    </row>
    <row r="171" spans="1:3" x14ac:dyDescent="0.25">
      <c r="A171">
        <v>6.26220703125E-2</v>
      </c>
      <c r="B171">
        <v>-0.5972900390625</v>
      </c>
      <c r="C171">
        <v>0.3037109375</v>
      </c>
    </row>
    <row r="172" spans="1:3" x14ac:dyDescent="0.25">
      <c r="A172">
        <v>5.77392578125E-2</v>
      </c>
      <c r="B172">
        <v>-0.6075439453125</v>
      </c>
      <c r="C172">
        <v>0.3031005859375</v>
      </c>
    </row>
    <row r="173" spans="1:3" x14ac:dyDescent="0.25">
      <c r="A173">
        <v>5.23681640625E-2</v>
      </c>
      <c r="B173">
        <v>-0.6026611328125</v>
      </c>
      <c r="C173">
        <v>0.3106689453125</v>
      </c>
    </row>
    <row r="174" spans="1:3" x14ac:dyDescent="0.25">
      <c r="A174">
        <v>5.01708984375E-2</v>
      </c>
      <c r="B174">
        <v>-0.6094970703125</v>
      </c>
      <c r="C174">
        <v>0.3089599609375</v>
      </c>
    </row>
    <row r="175" spans="1:3" x14ac:dyDescent="0.25">
      <c r="A175">
        <v>3.94287109375E-2</v>
      </c>
      <c r="B175">
        <v>-0.6173095703125</v>
      </c>
      <c r="C175">
        <v>0.318603515625</v>
      </c>
    </row>
    <row r="176" spans="1:3" x14ac:dyDescent="0.25">
      <c r="A176">
        <v>4.40673828125E-2</v>
      </c>
      <c r="B176">
        <v>-0.6143798828125</v>
      </c>
      <c r="C176">
        <v>0.3092041015625</v>
      </c>
    </row>
    <row r="177" spans="1:3" x14ac:dyDescent="0.25">
      <c r="A177">
        <v>3.21044921875E-2</v>
      </c>
      <c r="B177">
        <v>-0.6224365234375</v>
      </c>
      <c r="C177">
        <v>0.3072509765625</v>
      </c>
    </row>
    <row r="178" spans="1:3" x14ac:dyDescent="0.25">
      <c r="A178">
        <v>2.89306640625E-2</v>
      </c>
      <c r="B178">
        <v>-0.6317138671875</v>
      </c>
      <c r="C178">
        <v>0.3089599609375</v>
      </c>
    </row>
    <row r="179" spans="1:3" x14ac:dyDescent="0.25">
      <c r="A179">
        <v>2.42919921875E-2</v>
      </c>
      <c r="B179">
        <v>-0.6365966796875</v>
      </c>
      <c r="C179">
        <v>0.30859375</v>
      </c>
    </row>
    <row r="180" spans="1:3" x14ac:dyDescent="0.25">
      <c r="A180">
        <v>2.23388671875E-2</v>
      </c>
      <c r="B180">
        <v>-0.6375732421875</v>
      </c>
      <c r="C180">
        <v>0.304931640625</v>
      </c>
    </row>
    <row r="181" spans="1:3" x14ac:dyDescent="0.25">
      <c r="A181">
        <v>1.98974609375E-2</v>
      </c>
      <c r="B181">
        <v>-0.6365966796875</v>
      </c>
      <c r="C181">
        <v>0.3114013671875</v>
      </c>
    </row>
    <row r="182" spans="1:3" x14ac:dyDescent="0.25">
      <c r="A182">
        <v>4.5166015625E-3</v>
      </c>
      <c r="B182">
        <v>-0.6436767578125</v>
      </c>
      <c r="C182">
        <v>0.3067626953125</v>
      </c>
    </row>
    <row r="183" spans="1:3" x14ac:dyDescent="0.25">
      <c r="A183">
        <v>5.4931640625E-3</v>
      </c>
      <c r="B183">
        <v>-0.6475830078125</v>
      </c>
      <c r="C183">
        <v>0.3094482421875</v>
      </c>
    </row>
    <row r="184" spans="1:3" x14ac:dyDescent="0.25">
      <c r="A184">
        <v>6.4697265625E-3</v>
      </c>
      <c r="B184">
        <v>-0.6475830078125</v>
      </c>
      <c r="C184">
        <v>0.3131103515625</v>
      </c>
    </row>
    <row r="185" spans="1:3" x14ac:dyDescent="0.25">
      <c r="A185">
        <v>1.59912109375E-2</v>
      </c>
      <c r="B185">
        <v>-0.6444091796875</v>
      </c>
      <c r="C185">
        <v>0.31298828125</v>
      </c>
    </row>
    <row r="186" spans="1:3" x14ac:dyDescent="0.25">
      <c r="A186">
        <v>1.37939453125E-2</v>
      </c>
      <c r="B186">
        <v>-0.6429443359375</v>
      </c>
      <c r="C186">
        <v>0.3062744140625</v>
      </c>
    </row>
    <row r="187" spans="1:3" x14ac:dyDescent="0.25">
      <c r="A187">
        <v>1.18408203125E-2</v>
      </c>
      <c r="B187">
        <v>-0.6431884765625</v>
      </c>
      <c r="C187">
        <v>0.3045654296875</v>
      </c>
    </row>
    <row r="188" spans="1:3" x14ac:dyDescent="0.25">
      <c r="A188">
        <v>1.3427734375E-3</v>
      </c>
      <c r="B188">
        <v>-0.6497802734375</v>
      </c>
      <c r="C188">
        <v>0.3082275390625</v>
      </c>
    </row>
    <row r="189" spans="1:3" x14ac:dyDescent="0.25">
      <c r="A189">
        <v>-8.9111328125E-3</v>
      </c>
      <c r="B189">
        <v>-0.6558837890625</v>
      </c>
      <c r="C189">
        <v>0.319091796875</v>
      </c>
    </row>
    <row r="190" spans="1:3" x14ac:dyDescent="0.25">
      <c r="A190">
        <v>-1.86767578125E-2</v>
      </c>
      <c r="B190">
        <v>-0.6558837890625</v>
      </c>
      <c r="C190">
        <v>0.3067626953125</v>
      </c>
    </row>
    <row r="191" spans="1:3" x14ac:dyDescent="0.25">
      <c r="A191">
        <v>-2.30712890625E-2</v>
      </c>
      <c r="B191">
        <v>-0.6573486328125</v>
      </c>
      <c r="C191">
        <v>0.3094482421875</v>
      </c>
    </row>
    <row r="192" spans="1:3" x14ac:dyDescent="0.25">
      <c r="A192">
        <v>-2.18505859375E-2</v>
      </c>
      <c r="B192">
        <v>-0.6658935546875</v>
      </c>
      <c r="C192">
        <v>0.305419921875</v>
      </c>
    </row>
    <row r="193" spans="1:3" x14ac:dyDescent="0.25">
      <c r="A193">
        <v>-3.77197265625E-2</v>
      </c>
      <c r="B193">
        <v>-0.6727294921875</v>
      </c>
      <c r="C193">
        <v>0.3118896484375</v>
      </c>
    </row>
    <row r="194" spans="1:3" x14ac:dyDescent="0.25">
      <c r="A194">
        <v>-3.82080078125E-2</v>
      </c>
      <c r="B194">
        <v>-0.6705322265625</v>
      </c>
      <c r="C194">
        <v>0.308837890625</v>
      </c>
    </row>
    <row r="195" spans="1:3" x14ac:dyDescent="0.25">
      <c r="A195">
        <v>-4.60205078125E-2</v>
      </c>
      <c r="B195">
        <v>-0.6756591796875</v>
      </c>
      <c r="C195">
        <v>0.3114013671875</v>
      </c>
    </row>
    <row r="196" spans="1:3" x14ac:dyDescent="0.25">
      <c r="A196">
        <v>-5.09033203125E-2</v>
      </c>
      <c r="B196">
        <v>-0.6785888671875</v>
      </c>
      <c r="C196">
        <v>0.3162841796875</v>
      </c>
    </row>
    <row r="197" spans="1:3" x14ac:dyDescent="0.25">
      <c r="A197">
        <v>-6.14013671875E-2</v>
      </c>
      <c r="B197">
        <v>-0.6781005859375</v>
      </c>
      <c r="C197">
        <v>0.3048095703125</v>
      </c>
    </row>
    <row r="198" spans="1:3" x14ac:dyDescent="0.25">
      <c r="A198">
        <v>-6.50634765625E-2</v>
      </c>
      <c r="B198">
        <v>-0.6824951171875</v>
      </c>
      <c r="C198">
        <v>0.310302734375</v>
      </c>
    </row>
    <row r="199" spans="1:3" x14ac:dyDescent="0.25">
      <c r="A199">
        <v>-6.77490234375E-2</v>
      </c>
      <c r="B199">
        <v>-0.6837158203125</v>
      </c>
      <c r="C199">
        <v>0.311767578125</v>
      </c>
    </row>
    <row r="200" spans="1:3" x14ac:dyDescent="0.25">
      <c r="A200">
        <v>-7.45849609375E-2</v>
      </c>
      <c r="B200">
        <v>-0.6851806640625</v>
      </c>
      <c r="C200">
        <v>0.3055419921875</v>
      </c>
    </row>
    <row r="201" spans="1:3" x14ac:dyDescent="0.25">
      <c r="A201">
        <v>-7.82470703125E-2</v>
      </c>
      <c r="B201">
        <v>-0.6849365234375</v>
      </c>
      <c r="C201">
        <v>0.3128662109375</v>
      </c>
    </row>
    <row r="202" spans="1:3" x14ac:dyDescent="0.25">
      <c r="A202">
        <v>-7.23876953125E-2</v>
      </c>
      <c r="B202">
        <v>-0.6890869140625</v>
      </c>
      <c r="C202">
        <v>0.3070068359375</v>
      </c>
    </row>
    <row r="203" spans="1:3" x14ac:dyDescent="0.25">
      <c r="A203">
        <v>-7.77587890625E-2</v>
      </c>
      <c r="B203">
        <v>-0.6925048828125</v>
      </c>
      <c r="C203">
        <v>0.3135986328125</v>
      </c>
    </row>
    <row r="204" spans="1:3" x14ac:dyDescent="0.25">
      <c r="A204">
        <v>-8.31298828125E-2</v>
      </c>
      <c r="B204">
        <v>-0.6856689453125</v>
      </c>
      <c r="C204">
        <v>0.2978515625</v>
      </c>
    </row>
    <row r="205" spans="1:3" x14ac:dyDescent="0.25">
      <c r="A205">
        <v>-9.33837890625E-2</v>
      </c>
      <c r="B205">
        <v>-0.6961669921875</v>
      </c>
      <c r="C205">
        <v>0.3070068359375</v>
      </c>
    </row>
    <row r="206" spans="1:3" x14ac:dyDescent="0.25">
      <c r="A206">
        <v>-0.1004638671875</v>
      </c>
      <c r="B206">
        <v>-0.6859130859375</v>
      </c>
      <c r="C206">
        <v>0.3031005859375</v>
      </c>
    </row>
    <row r="207" spans="1:3" x14ac:dyDescent="0.25">
      <c r="A207">
        <v>-0.1107177734375</v>
      </c>
      <c r="B207">
        <v>-0.6893310546875</v>
      </c>
      <c r="C207">
        <v>0.2977294921875</v>
      </c>
    </row>
    <row r="208" spans="1:3" x14ac:dyDescent="0.25">
      <c r="A208">
        <v>-0.1124267578125</v>
      </c>
      <c r="B208">
        <v>-0.6937255859375</v>
      </c>
      <c r="C208">
        <v>0.3062744140625</v>
      </c>
    </row>
    <row r="209" spans="1:3" x14ac:dyDescent="0.25">
      <c r="A209">
        <v>-0.1070556640625</v>
      </c>
      <c r="B209">
        <v>-0.6900634765625</v>
      </c>
      <c r="C209">
        <v>0.30419921875</v>
      </c>
    </row>
    <row r="210" spans="1:3" x14ac:dyDescent="0.25">
      <c r="A210">
        <v>-0.1165771484375</v>
      </c>
      <c r="B210">
        <v>-0.6876220703125</v>
      </c>
      <c r="C210">
        <v>0.314208984375</v>
      </c>
    </row>
    <row r="211" spans="1:3" x14ac:dyDescent="0.25">
      <c r="A211">
        <v>-0.1268310546875</v>
      </c>
      <c r="B211">
        <v>-0.6929931640625</v>
      </c>
      <c r="C211">
        <v>0.307373046875</v>
      </c>
    </row>
    <row r="212" spans="1:3" x14ac:dyDescent="0.25">
      <c r="A212">
        <v>-0.1307373046875</v>
      </c>
      <c r="B212">
        <v>-0.6878662109375</v>
      </c>
      <c r="C212">
        <v>0.3060302734375</v>
      </c>
    </row>
    <row r="213" spans="1:3" x14ac:dyDescent="0.25">
      <c r="A213">
        <v>-0.1351318359375</v>
      </c>
      <c r="B213">
        <v>-0.6927490234375</v>
      </c>
      <c r="C213">
        <v>0.302978515625</v>
      </c>
    </row>
    <row r="214" spans="1:3" x14ac:dyDescent="0.25">
      <c r="A214">
        <v>-0.1402587890625</v>
      </c>
      <c r="B214">
        <v>-0.6805419921875</v>
      </c>
      <c r="C214">
        <v>0.30810546875</v>
      </c>
    </row>
    <row r="215" spans="1:3" x14ac:dyDescent="0.25">
      <c r="A215">
        <v>-0.1463623046875</v>
      </c>
      <c r="B215">
        <v>-0.6885986328125</v>
      </c>
      <c r="C215">
        <v>0.3021240234375</v>
      </c>
    </row>
    <row r="216" spans="1:3" x14ac:dyDescent="0.25">
      <c r="A216">
        <v>-0.1453857421875</v>
      </c>
      <c r="B216">
        <v>-0.6844482421875</v>
      </c>
      <c r="C216">
        <v>0.3126220703125</v>
      </c>
    </row>
    <row r="217" spans="1:3" x14ac:dyDescent="0.25">
      <c r="A217">
        <v>-0.1546630859375</v>
      </c>
      <c r="B217">
        <v>-0.6864013671875</v>
      </c>
      <c r="C217">
        <v>0.3011474609375</v>
      </c>
    </row>
    <row r="218" spans="1:3" x14ac:dyDescent="0.25">
      <c r="A218">
        <v>-0.1495361328125</v>
      </c>
      <c r="B218">
        <v>-0.6824951171875</v>
      </c>
      <c r="C218">
        <v>0.303955078125</v>
      </c>
    </row>
    <row r="219" spans="1:3" x14ac:dyDescent="0.25">
      <c r="A219">
        <v>-0.1531982421875</v>
      </c>
      <c r="B219">
        <v>-0.6812744140625</v>
      </c>
      <c r="C219">
        <v>0.30517578125</v>
      </c>
    </row>
    <row r="220" spans="1:3" x14ac:dyDescent="0.25">
      <c r="A220">
        <v>-0.1619873046875</v>
      </c>
      <c r="B220">
        <v>-0.6856689453125</v>
      </c>
      <c r="C220">
        <v>0.304443359375</v>
      </c>
    </row>
    <row r="221" spans="1:3" x14ac:dyDescent="0.25">
      <c r="A221">
        <v>-0.1470947265625</v>
      </c>
      <c r="B221">
        <v>-0.6812744140625</v>
      </c>
      <c r="C221">
        <v>0.30322265625</v>
      </c>
    </row>
    <row r="222" spans="1:3" x14ac:dyDescent="0.25">
      <c r="A222">
        <v>-0.1512451171875</v>
      </c>
      <c r="B222">
        <v>-0.6905517578125</v>
      </c>
      <c r="C222">
        <v>0.3026123046875</v>
      </c>
    </row>
    <row r="223" spans="1:3" x14ac:dyDescent="0.25">
      <c r="A223">
        <v>-0.1551513671875</v>
      </c>
      <c r="B223">
        <v>-0.6903076171875</v>
      </c>
      <c r="C223">
        <v>0.306396484375</v>
      </c>
    </row>
    <row r="224" spans="1:3" x14ac:dyDescent="0.25">
      <c r="A224">
        <v>-0.1541748046875</v>
      </c>
      <c r="B224">
        <v>-0.6898193359375</v>
      </c>
      <c r="C224">
        <v>0.3031005859375</v>
      </c>
    </row>
    <row r="225" spans="1:3" x14ac:dyDescent="0.25">
      <c r="A225">
        <v>-0.1617431640625</v>
      </c>
      <c r="B225">
        <v>-0.6903076171875</v>
      </c>
      <c r="C225">
        <v>0.3133544921875</v>
      </c>
    </row>
    <row r="226" spans="1:3" x14ac:dyDescent="0.25">
      <c r="A226">
        <v>-0.1619873046875</v>
      </c>
      <c r="B226">
        <v>-0.6746826171875</v>
      </c>
      <c r="C226">
        <v>0.30908203125</v>
      </c>
    </row>
    <row r="227" spans="1:3" x14ac:dyDescent="0.25">
      <c r="A227">
        <v>-0.1697998046875</v>
      </c>
      <c r="B227">
        <v>-0.6778564453125</v>
      </c>
      <c r="C227">
        <v>0.309326171875</v>
      </c>
    </row>
    <row r="228" spans="1:3" x14ac:dyDescent="0.25">
      <c r="A228">
        <v>-0.1695556640625</v>
      </c>
      <c r="B228">
        <v>-0.6715087890625</v>
      </c>
      <c r="C228">
        <v>0.3106689453125</v>
      </c>
    </row>
    <row r="229" spans="1:3" x14ac:dyDescent="0.25">
      <c r="A229">
        <v>-0.1807861328125</v>
      </c>
      <c r="B229">
        <v>-0.6737060546875</v>
      </c>
      <c r="C229">
        <v>0.30712890625</v>
      </c>
    </row>
    <row r="230" spans="1:3" x14ac:dyDescent="0.25">
      <c r="A230">
        <v>-0.1873779296875</v>
      </c>
      <c r="B230">
        <v>-0.6651611328125</v>
      </c>
      <c r="C230">
        <v>0.30224609375</v>
      </c>
    </row>
    <row r="231" spans="1:3" x14ac:dyDescent="0.25">
      <c r="A231">
        <v>-0.1798095703125</v>
      </c>
      <c r="B231">
        <v>-0.6702880859375</v>
      </c>
      <c r="C231">
        <v>0.298583984375</v>
      </c>
    </row>
    <row r="232" spans="1:3" x14ac:dyDescent="0.25">
      <c r="A232">
        <v>-0.1807861328125</v>
      </c>
      <c r="B232">
        <v>-0.6597900390625</v>
      </c>
      <c r="C232">
        <v>0.3070068359375</v>
      </c>
    </row>
    <row r="233" spans="1:3" x14ac:dyDescent="0.25">
      <c r="A233">
        <v>-0.1871337890625</v>
      </c>
      <c r="B233">
        <v>-0.6622314453125</v>
      </c>
      <c r="C233">
        <v>0.304443359375</v>
      </c>
    </row>
    <row r="234" spans="1:3" x14ac:dyDescent="0.25">
      <c r="A234">
        <v>-0.2027587890625</v>
      </c>
      <c r="B234">
        <v>-0.6575927734375</v>
      </c>
      <c r="C234">
        <v>0.298095703125</v>
      </c>
    </row>
    <row r="235" spans="1:3" x14ac:dyDescent="0.25">
      <c r="A235">
        <v>-0.1976318359375</v>
      </c>
      <c r="B235">
        <v>-0.6522216796875</v>
      </c>
      <c r="C235">
        <v>0.295166015625</v>
      </c>
    </row>
    <row r="236" spans="1:3" x14ac:dyDescent="0.25">
      <c r="A236">
        <v>-0.2061767578125</v>
      </c>
      <c r="B236">
        <v>-0.6488037109375</v>
      </c>
      <c r="C236">
        <v>0.3016357421875</v>
      </c>
    </row>
    <row r="237" spans="1:3" x14ac:dyDescent="0.25">
      <c r="A237">
        <v>-0.2095947265625</v>
      </c>
      <c r="B237">
        <v>-0.6461181640625</v>
      </c>
      <c r="C237">
        <v>0.2957763671875</v>
      </c>
    </row>
    <row r="238" spans="1:3" x14ac:dyDescent="0.25">
      <c r="A238">
        <v>-0.2030029296875</v>
      </c>
      <c r="B238">
        <v>-0.6507568359375</v>
      </c>
      <c r="C238">
        <v>0.2982177734375</v>
      </c>
    </row>
    <row r="239" spans="1:3" x14ac:dyDescent="0.25">
      <c r="A239">
        <v>-0.2032470703125</v>
      </c>
      <c r="B239">
        <v>-0.6373291015625</v>
      </c>
      <c r="C239">
        <v>0.299560546875</v>
      </c>
    </row>
    <row r="240" spans="1:3" x14ac:dyDescent="0.25">
      <c r="A240">
        <v>-0.2076416015625</v>
      </c>
      <c r="B240">
        <v>-0.6314697265625</v>
      </c>
      <c r="C240">
        <v>0.3009033203125</v>
      </c>
    </row>
    <row r="241" spans="1:3" x14ac:dyDescent="0.25">
      <c r="A241">
        <v>-0.2122802734375</v>
      </c>
      <c r="B241">
        <v>-0.6329345703125</v>
      </c>
      <c r="C241">
        <v>0.29833984375</v>
      </c>
    </row>
    <row r="242" spans="1:3" x14ac:dyDescent="0.25">
      <c r="A242">
        <v>-0.2100830078125</v>
      </c>
      <c r="B242">
        <v>-0.6304931640625</v>
      </c>
      <c r="C242">
        <v>0.2930908203125</v>
      </c>
    </row>
    <row r="243" spans="1:3" x14ac:dyDescent="0.25">
      <c r="A243">
        <v>-0.2095947265625</v>
      </c>
      <c r="B243">
        <v>-0.6243896484375</v>
      </c>
      <c r="C243">
        <v>0.3062744140625</v>
      </c>
    </row>
    <row r="244" spans="1:3" x14ac:dyDescent="0.25">
      <c r="A244">
        <v>-0.2083740234375</v>
      </c>
      <c r="B244">
        <v>-0.6187744140625</v>
      </c>
      <c r="C244">
        <v>0.2979736328125</v>
      </c>
    </row>
    <row r="245" spans="1:3" x14ac:dyDescent="0.25">
      <c r="A245">
        <v>-0.2105712890625</v>
      </c>
      <c r="B245">
        <v>-0.6202392578125</v>
      </c>
      <c r="C245">
        <v>0.2978515625</v>
      </c>
    </row>
    <row r="246" spans="1:3" x14ac:dyDescent="0.25">
      <c r="A246">
        <v>-0.2122802734375</v>
      </c>
      <c r="B246">
        <v>-0.6185302734375</v>
      </c>
      <c r="C246">
        <v>0.3018798828125</v>
      </c>
    </row>
    <row r="247" spans="1:3" x14ac:dyDescent="0.25">
      <c r="A247">
        <v>-0.2132568359375</v>
      </c>
      <c r="B247">
        <v>-0.6153564453125</v>
      </c>
      <c r="C247">
        <v>0.2916259765625</v>
      </c>
    </row>
    <row r="248" spans="1:3" x14ac:dyDescent="0.25">
      <c r="A248">
        <v>-0.2127685546875</v>
      </c>
      <c r="B248">
        <v>-0.6170654296875</v>
      </c>
      <c r="C248">
        <v>0.300048828125</v>
      </c>
    </row>
    <row r="249" spans="1:3" x14ac:dyDescent="0.25">
      <c r="A249">
        <v>-0.2132568359375</v>
      </c>
      <c r="B249">
        <v>-0.6060791015625</v>
      </c>
      <c r="C249">
        <v>0.305908203125</v>
      </c>
    </row>
    <row r="250" spans="1:3" x14ac:dyDescent="0.25">
      <c r="A250">
        <v>-0.2059326171875</v>
      </c>
      <c r="B250">
        <v>-0.6058349609375</v>
      </c>
      <c r="C250">
        <v>0.2918701171875</v>
      </c>
    </row>
    <row r="251" spans="1:3" x14ac:dyDescent="0.25">
      <c r="A251">
        <v>-0.2161865234375</v>
      </c>
      <c r="B251">
        <v>-0.5928955078125</v>
      </c>
      <c r="C251">
        <v>0.293212890625</v>
      </c>
    </row>
    <row r="252" spans="1:3" x14ac:dyDescent="0.25">
      <c r="A252">
        <v>-0.2098388671875</v>
      </c>
      <c r="B252">
        <v>-0.5960693359375</v>
      </c>
      <c r="C252">
        <v>0.300537109375</v>
      </c>
    </row>
    <row r="253" spans="1:3" x14ac:dyDescent="0.25">
      <c r="A253">
        <v>-0.2139892578125</v>
      </c>
      <c r="B253">
        <v>-0.5938720703125</v>
      </c>
      <c r="C253">
        <v>0.2947998046875</v>
      </c>
    </row>
    <row r="254" spans="1:3" x14ac:dyDescent="0.25">
      <c r="A254">
        <v>-0.2142333984375</v>
      </c>
      <c r="B254">
        <v>-0.5845947265625</v>
      </c>
      <c r="C254">
        <v>0.2884521484375</v>
      </c>
    </row>
    <row r="255" spans="1:3" x14ac:dyDescent="0.25">
      <c r="A255">
        <v>-0.2154541015625</v>
      </c>
      <c r="B255">
        <v>-0.5797119140625</v>
      </c>
      <c r="C255">
        <v>0.2969970703125</v>
      </c>
    </row>
    <row r="256" spans="1:3" x14ac:dyDescent="0.25">
      <c r="A256">
        <v>-0.2208251953125</v>
      </c>
      <c r="B256">
        <v>-0.5721435546875</v>
      </c>
      <c r="C256">
        <v>0.2921142578125</v>
      </c>
    </row>
    <row r="257" spans="1:3" x14ac:dyDescent="0.25">
      <c r="A257">
        <v>-0.2174072265625</v>
      </c>
      <c r="B257">
        <v>-0.5804443359375</v>
      </c>
      <c r="C257">
        <v>0.2982177734375</v>
      </c>
    </row>
    <row r="258" spans="1:3" x14ac:dyDescent="0.25">
      <c r="A258">
        <v>-0.2176513671875</v>
      </c>
      <c r="B258">
        <v>-0.6060791015625</v>
      </c>
      <c r="C258">
        <v>0.2989501953125</v>
      </c>
    </row>
    <row r="259" spans="1:3" x14ac:dyDescent="0.25">
      <c r="A259">
        <v>-0.2093505859375</v>
      </c>
      <c r="B259">
        <v>-0.5987548828125</v>
      </c>
      <c r="C259">
        <v>0.3011474609375</v>
      </c>
    </row>
    <row r="260" spans="1:3" x14ac:dyDescent="0.25">
      <c r="A260">
        <v>-0.2113037109375</v>
      </c>
      <c r="B260">
        <v>-0.6029052734375</v>
      </c>
      <c r="C260">
        <v>0.2969970703125</v>
      </c>
    </row>
    <row r="261" spans="1:3" x14ac:dyDescent="0.25">
      <c r="A261">
        <v>-0.2125244140625</v>
      </c>
      <c r="B261">
        <v>-0.5938720703125</v>
      </c>
      <c r="C261">
        <v>0.2955322265625</v>
      </c>
    </row>
    <row r="262" spans="1:3" x14ac:dyDescent="0.25">
      <c r="A262">
        <v>-0.2135009765625</v>
      </c>
      <c r="B262">
        <v>-0.5872802734375</v>
      </c>
      <c r="C262">
        <v>0.2918701171875</v>
      </c>
    </row>
    <row r="263" spans="1:3" x14ac:dyDescent="0.25">
      <c r="A263">
        <v>-0.2073974609375</v>
      </c>
      <c r="B263">
        <v>-0.5767822265625</v>
      </c>
      <c r="C263">
        <v>0.29296875</v>
      </c>
    </row>
    <row r="264" spans="1:3" x14ac:dyDescent="0.25">
      <c r="A264">
        <v>-0.2095947265625</v>
      </c>
      <c r="B264">
        <v>-0.5699462890625</v>
      </c>
      <c r="C264">
        <v>0.2899169921875</v>
      </c>
    </row>
    <row r="265" spans="1:3" x14ac:dyDescent="0.25">
      <c r="A265">
        <v>-0.2049560546875</v>
      </c>
      <c r="B265">
        <v>-0.5577392578125</v>
      </c>
      <c r="C265">
        <v>0.2960205078125</v>
      </c>
    </row>
    <row r="266" spans="1:3" x14ac:dyDescent="0.25">
      <c r="A266">
        <v>-0.2093505859375</v>
      </c>
      <c r="B266">
        <v>-0.5592041015625</v>
      </c>
      <c r="C266">
        <v>0.2939453125</v>
      </c>
    </row>
    <row r="267" spans="1:3" x14ac:dyDescent="0.25">
      <c r="A267">
        <v>-0.2132568359375</v>
      </c>
      <c r="B267">
        <v>-0.5531005859375</v>
      </c>
      <c r="C267">
        <v>0.2862548828125</v>
      </c>
    </row>
    <row r="268" spans="1:3" x14ac:dyDescent="0.25">
      <c r="A268">
        <v>-0.2059326171875</v>
      </c>
      <c r="B268">
        <v>-0.5438232421875</v>
      </c>
      <c r="C268">
        <v>0.2861328125</v>
      </c>
    </row>
    <row r="269" spans="1:3" x14ac:dyDescent="0.25">
      <c r="A269">
        <v>-0.2044677734375</v>
      </c>
      <c r="B269">
        <v>-0.5343017578125</v>
      </c>
      <c r="C269">
        <v>0.28515625</v>
      </c>
    </row>
    <row r="270" spans="1:3" x14ac:dyDescent="0.25">
      <c r="A270">
        <v>-0.1981201171875</v>
      </c>
      <c r="B270">
        <v>-0.5262451171875</v>
      </c>
      <c r="C270">
        <v>0.2906494140625</v>
      </c>
    </row>
    <row r="271" spans="1:3" x14ac:dyDescent="0.25">
      <c r="A271">
        <v>-0.1949462890625</v>
      </c>
      <c r="B271">
        <v>-0.5277099609375</v>
      </c>
      <c r="C271">
        <v>0.28515625</v>
      </c>
    </row>
    <row r="272" spans="1:3" x14ac:dyDescent="0.25">
      <c r="A272">
        <v>-0.1937255859375</v>
      </c>
      <c r="B272">
        <v>-0.5069580078125</v>
      </c>
      <c r="C272">
        <v>0.289794921875</v>
      </c>
    </row>
    <row r="273" spans="1:3" x14ac:dyDescent="0.25">
      <c r="A273">
        <v>-0.1939697265625</v>
      </c>
      <c r="B273">
        <v>-0.5079345703125</v>
      </c>
      <c r="C273">
        <v>0.2852783203125</v>
      </c>
    </row>
    <row r="274" spans="1:3" x14ac:dyDescent="0.25">
      <c r="A274">
        <v>-0.1861572265625</v>
      </c>
      <c r="B274">
        <v>-0.4962158203125</v>
      </c>
      <c r="C274">
        <v>0.290283203125</v>
      </c>
    </row>
    <row r="275" spans="1:3" x14ac:dyDescent="0.25">
      <c r="A275">
        <v>-0.1937255859375</v>
      </c>
      <c r="B275">
        <v>-0.4986572265625</v>
      </c>
      <c r="C275">
        <v>0.2906494140625</v>
      </c>
    </row>
    <row r="276" spans="1:3" x14ac:dyDescent="0.25">
      <c r="A276">
        <v>-0.1766357421875</v>
      </c>
      <c r="B276">
        <v>-0.4871826171875</v>
      </c>
      <c r="C276">
        <v>0.283447265625</v>
      </c>
    </row>
    <row r="277" spans="1:3" x14ac:dyDescent="0.25">
      <c r="A277">
        <v>-0.1763916015625</v>
      </c>
      <c r="B277">
        <v>-0.4854736328125</v>
      </c>
      <c r="C277">
        <v>0.28125</v>
      </c>
    </row>
    <row r="278" spans="1:3" x14ac:dyDescent="0.25">
      <c r="A278">
        <v>-0.1746826171875</v>
      </c>
      <c r="B278">
        <v>-0.4737548828125</v>
      </c>
      <c r="C278">
        <v>0.2784423828125</v>
      </c>
    </row>
    <row r="279" spans="1:3" x14ac:dyDescent="0.25">
      <c r="A279">
        <v>-0.1744384765625</v>
      </c>
      <c r="B279">
        <v>-0.4776611328125</v>
      </c>
      <c r="C279">
        <v>0.28564453125</v>
      </c>
    </row>
    <row r="280" spans="1:3" x14ac:dyDescent="0.25">
      <c r="A280">
        <v>-0.1710205078125</v>
      </c>
      <c r="B280">
        <v>-0.4656982421875</v>
      </c>
      <c r="C280">
        <v>0.286865234375</v>
      </c>
    </row>
    <row r="281" spans="1:3" x14ac:dyDescent="0.25">
      <c r="A281">
        <v>-0.1705322265625</v>
      </c>
      <c r="B281">
        <v>-0.4591064453125</v>
      </c>
      <c r="C281">
        <v>0.285888671875</v>
      </c>
    </row>
    <row r="282" spans="1:3" x14ac:dyDescent="0.25">
      <c r="A282">
        <v>-0.1673583984375</v>
      </c>
      <c r="B282">
        <v>-0.4554443359375</v>
      </c>
      <c r="C282">
        <v>0.2794189453125</v>
      </c>
    </row>
    <row r="283" spans="1:3" x14ac:dyDescent="0.25">
      <c r="A283">
        <v>-0.1590576171875</v>
      </c>
      <c r="B283">
        <v>-0.4476318359375</v>
      </c>
      <c r="C283">
        <v>0.2879638671875</v>
      </c>
    </row>
    <row r="284" spans="1:3" x14ac:dyDescent="0.25">
      <c r="A284">
        <v>-0.1541748046875</v>
      </c>
      <c r="B284">
        <v>-0.4447021484375</v>
      </c>
      <c r="C284">
        <v>0.2818603515625</v>
      </c>
    </row>
    <row r="285" spans="1:3" x14ac:dyDescent="0.25">
      <c r="A285">
        <v>-0.1505126953125</v>
      </c>
      <c r="B285">
        <v>-0.4395751953125</v>
      </c>
      <c r="C285">
        <v>0.2857666015625</v>
      </c>
    </row>
    <row r="286" spans="1:3" x14ac:dyDescent="0.25">
      <c r="A286">
        <v>-0.1539306640625</v>
      </c>
      <c r="B286">
        <v>-0.4427490234375</v>
      </c>
      <c r="C286">
        <v>0.285888671875</v>
      </c>
    </row>
    <row r="287" spans="1:3" x14ac:dyDescent="0.25">
      <c r="A287">
        <v>-0.1483154296875</v>
      </c>
      <c r="B287">
        <v>-0.4339599609375</v>
      </c>
      <c r="C287">
        <v>0.2816162109375</v>
      </c>
    </row>
    <row r="288" spans="1:3" x14ac:dyDescent="0.25">
      <c r="A288">
        <v>-0.1495361328125</v>
      </c>
      <c r="B288">
        <v>-0.4290771484375</v>
      </c>
      <c r="C288">
        <v>0.2813720703125</v>
      </c>
    </row>
    <row r="289" spans="1:3" x14ac:dyDescent="0.25">
      <c r="A289">
        <v>-0.1427001953125</v>
      </c>
      <c r="B289">
        <v>-0.4212646484375</v>
      </c>
      <c r="C289">
        <v>0.2852783203125</v>
      </c>
    </row>
    <row r="290" spans="1:3" x14ac:dyDescent="0.25">
      <c r="A290">
        <v>-0.1358642578125</v>
      </c>
      <c r="B290">
        <v>-0.4161376953125</v>
      </c>
      <c r="C290">
        <v>0.285888671875</v>
      </c>
    </row>
    <row r="291" spans="1:3" x14ac:dyDescent="0.25">
      <c r="A291">
        <v>-0.1226806640625</v>
      </c>
      <c r="B291">
        <v>-0.4095458984375</v>
      </c>
      <c r="C291">
        <v>0.2900390625</v>
      </c>
    </row>
    <row r="292" spans="1:3" x14ac:dyDescent="0.25">
      <c r="A292">
        <v>-0.1158447265625</v>
      </c>
      <c r="B292">
        <v>-0.4024658203125</v>
      </c>
      <c r="C292">
        <v>0.2796630859375</v>
      </c>
    </row>
    <row r="293" spans="1:3" x14ac:dyDescent="0.25">
      <c r="A293">
        <v>-0.1143798828125</v>
      </c>
      <c r="B293">
        <v>-0.3946533203125</v>
      </c>
      <c r="C293">
        <v>0.2734375</v>
      </c>
    </row>
    <row r="294" spans="1:3" x14ac:dyDescent="0.25">
      <c r="A294">
        <v>-0.1134033203125</v>
      </c>
      <c r="B294">
        <v>-0.3868408203125</v>
      </c>
      <c r="C294">
        <v>0.2646484375</v>
      </c>
    </row>
    <row r="295" spans="1:3" x14ac:dyDescent="0.25">
      <c r="A295">
        <v>-0.1080322265625</v>
      </c>
      <c r="B295">
        <v>-0.3868408203125</v>
      </c>
      <c r="C295">
        <v>0.2681884765625</v>
      </c>
    </row>
    <row r="296" spans="1:3" x14ac:dyDescent="0.25">
      <c r="A296">
        <v>-0.1051025390625</v>
      </c>
      <c r="B296">
        <v>-0.3851318359375</v>
      </c>
      <c r="C296">
        <v>0.282958984375</v>
      </c>
    </row>
    <row r="297" spans="1:3" x14ac:dyDescent="0.25">
      <c r="A297">
        <v>-0.1024169921875</v>
      </c>
      <c r="B297">
        <v>-0.3704833984375</v>
      </c>
      <c r="C297">
        <v>0.2816162109375</v>
      </c>
    </row>
    <row r="298" spans="1:3" x14ac:dyDescent="0.25">
      <c r="A298">
        <v>-0.1002197265625</v>
      </c>
      <c r="B298">
        <v>-0.3814697265625</v>
      </c>
      <c r="C298">
        <v>0.27685546875</v>
      </c>
    </row>
    <row r="299" spans="1:3" x14ac:dyDescent="0.25">
      <c r="A299">
        <v>-0.1009521484375</v>
      </c>
      <c r="B299">
        <v>-0.3819580078125</v>
      </c>
      <c r="C299">
        <v>0.279052734375</v>
      </c>
    </row>
    <row r="300" spans="1:3" x14ac:dyDescent="0.25">
      <c r="A300">
        <v>-0.1029052734375</v>
      </c>
      <c r="B300">
        <v>-0.3802490234375</v>
      </c>
      <c r="C300">
        <v>0.27490234375</v>
      </c>
    </row>
    <row r="301" spans="1:3" x14ac:dyDescent="0.25">
      <c r="A301">
        <v>-0.1046142578125</v>
      </c>
      <c r="B301">
        <v>-0.3717041015625</v>
      </c>
      <c r="C301">
        <v>0.2872314453125</v>
      </c>
    </row>
    <row r="302" spans="1:3" x14ac:dyDescent="0.25">
      <c r="A302">
        <v>-9.33837890625E-2</v>
      </c>
      <c r="B302">
        <v>-0.3724365234375</v>
      </c>
      <c r="C302">
        <v>0.2794189453125</v>
      </c>
    </row>
    <row r="303" spans="1:3" x14ac:dyDescent="0.25">
      <c r="A303">
        <v>-8.63037109375E-2</v>
      </c>
      <c r="B303">
        <v>-0.3663330078125</v>
      </c>
      <c r="C303">
        <v>0.2816162109375</v>
      </c>
    </row>
    <row r="304" spans="1:3" x14ac:dyDescent="0.25">
      <c r="A304">
        <v>-7.92236328125E-2</v>
      </c>
      <c r="B304">
        <v>-0.3536376953125</v>
      </c>
      <c r="C304">
        <v>0.289306640625</v>
      </c>
    </row>
    <row r="305" spans="1:3" x14ac:dyDescent="0.25">
      <c r="A305">
        <v>-6.99462890625E-2</v>
      </c>
      <c r="B305">
        <v>-0.3450927734375</v>
      </c>
      <c r="C305">
        <v>0.2886962890625</v>
      </c>
    </row>
    <row r="306" spans="1:3" x14ac:dyDescent="0.25">
      <c r="A306">
        <v>-6.16455078125E-2</v>
      </c>
      <c r="B306">
        <v>-0.3521728515625</v>
      </c>
      <c r="C306">
        <v>0.2801513671875</v>
      </c>
    </row>
    <row r="307" spans="1:3" x14ac:dyDescent="0.25">
      <c r="A307">
        <v>-5.31005859375E-2</v>
      </c>
      <c r="B307">
        <v>-0.3453369140625</v>
      </c>
      <c r="C307">
        <v>0.2928466796875</v>
      </c>
    </row>
    <row r="308" spans="1:3" x14ac:dyDescent="0.25">
      <c r="A308">
        <v>-4.45556640625E-2</v>
      </c>
      <c r="B308">
        <v>-0.3321533203125</v>
      </c>
      <c r="C308">
        <v>0.281982421875</v>
      </c>
    </row>
    <row r="309" spans="1:3" x14ac:dyDescent="0.25">
      <c r="A309">
        <v>-4.60205078125E-2</v>
      </c>
      <c r="B309">
        <v>-0.3358154296875</v>
      </c>
      <c r="C309">
        <v>0.2821044921875</v>
      </c>
    </row>
    <row r="310" spans="1:3" x14ac:dyDescent="0.25">
      <c r="A310">
        <v>-4.08935546875E-2</v>
      </c>
      <c r="B310">
        <v>-0.3233642578125</v>
      </c>
      <c r="C310">
        <v>0.2855224609375</v>
      </c>
    </row>
    <row r="311" spans="1:3" x14ac:dyDescent="0.25">
      <c r="A311">
        <v>-3.11279296875E-2</v>
      </c>
      <c r="B311">
        <v>-0.3226318359375</v>
      </c>
      <c r="C311">
        <v>0.2850341796875</v>
      </c>
    </row>
    <row r="312" spans="1:3" x14ac:dyDescent="0.25">
      <c r="A312">
        <v>-2.33154296875E-2</v>
      </c>
      <c r="B312">
        <v>-0.3214111328125</v>
      </c>
      <c r="C312">
        <v>0.2786865234375</v>
      </c>
    </row>
    <row r="313" spans="1:3" x14ac:dyDescent="0.25">
      <c r="A313">
        <v>-1.40380859375E-2</v>
      </c>
      <c r="B313">
        <v>-0.3184814453125</v>
      </c>
      <c r="C313">
        <v>0.2860107421875</v>
      </c>
    </row>
    <row r="314" spans="1:3" x14ac:dyDescent="0.25">
      <c r="A314">
        <v>-1.59912109375E-2</v>
      </c>
      <c r="B314">
        <v>-0.3043212890625</v>
      </c>
      <c r="C314">
        <v>0.2874755859375</v>
      </c>
    </row>
    <row r="315" spans="1:3" x14ac:dyDescent="0.25">
      <c r="A315">
        <v>-1.11083984375E-2</v>
      </c>
      <c r="B315">
        <v>-0.3082275390625</v>
      </c>
      <c r="C315">
        <v>0.28955078125</v>
      </c>
    </row>
    <row r="316" spans="1:3" x14ac:dyDescent="0.25">
      <c r="A316">
        <v>9.6435546875E-3</v>
      </c>
      <c r="B316">
        <v>-0.3062744140625</v>
      </c>
      <c r="C316">
        <v>0.279541015625</v>
      </c>
    </row>
    <row r="317" spans="1:3" x14ac:dyDescent="0.25">
      <c r="A317">
        <v>5.9814453125E-3</v>
      </c>
      <c r="B317">
        <v>-0.2984619140625</v>
      </c>
      <c r="C317">
        <v>0.2921142578125</v>
      </c>
    </row>
    <row r="318" spans="1:3" x14ac:dyDescent="0.25">
      <c r="A318">
        <v>1.94091796875E-2</v>
      </c>
      <c r="B318">
        <v>-0.2989501953125</v>
      </c>
      <c r="C318">
        <v>0.2913818359375</v>
      </c>
    </row>
    <row r="319" spans="1:3" x14ac:dyDescent="0.25">
      <c r="A319">
        <v>2.89306640625E-2</v>
      </c>
      <c r="B319">
        <v>-0.2950439453125</v>
      </c>
      <c r="C319">
        <v>0.29736328125</v>
      </c>
    </row>
    <row r="320" spans="1:3" x14ac:dyDescent="0.25">
      <c r="A320">
        <v>3.03955078125E-2</v>
      </c>
      <c r="B320">
        <v>-0.2962646484375</v>
      </c>
      <c r="C320">
        <v>0.2882080078125</v>
      </c>
    </row>
    <row r="321" spans="1:3" x14ac:dyDescent="0.25">
      <c r="A321">
        <v>3.99169921875E-2</v>
      </c>
      <c r="B321">
        <v>-0.2855224609375</v>
      </c>
      <c r="C321">
        <v>0.2828369140625</v>
      </c>
    </row>
    <row r="322" spans="1:3" x14ac:dyDescent="0.25">
      <c r="A322">
        <v>4.16259765625E-2</v>
      </c>
      <c r="B322">
        <v>-0.2867431640625</v>
      </c>
      <c r="C322">
        <v>0.29833984375</v>
      </c>
    </row>
    <row r="323" spans="1:3" x14ac:dyDescent="0.25">
      <c r="A323">
        <v>5.18798828125E-2</v>
      </c>
      <c r="B323">
        <v>-0.2796630859375</v>
      </c>
      <c r="C323">
        <v>0.297119140625</v>
      </c>
    </row>
    <row r="324" spans="1:3" x14ac:dyDescent="0.25">
      <c r="A324">
        <v>6.18896484375E-2</v>
      </c>
      <c r="B324">
        <v>-0.2821044921875</v>
      </c>
      <c r="C324">
        <v>0.2847900390625</v>
      </c>
    </row>
    <row r="325" spans="1:3" x14ac:dyDescent="0.25">
      <c r="A325">
        <v>6.21337890625E-2</v>
      </c>
      <c r="B325">
        <v>-0.2789306640625</v>
      </c>
      <c r="C325">
        <v>0.296875</v>
      </c>
    </row>
    <row r="326" spans="1:3" x14ac:dyDescent="0.25">
      <c r="A326">
        <v>7.58056640625E-2</v>
      </c>
      <c r="B326">
        <v>-0.2794189453125</v>
      </c>
      <c r="C326">
        <v>0.2923583984375</v>
      </c>
    </row>
    <row r="327" spans="1:3" x14ac:dyDescent="0.25">
      <c r="A327">
        <v>8.28857421875E-2</v>
      </c>
      <c r="B327">
        <v>-0.2864990234375</v>
      </c>
      <c r="C327">
        <v>0.29443359375</v>
      </c>
    </row>
    <row r="328" spans="1:3" x14ac:dyDescent="0.25">
      <c r="A328">
        <v>8.75244140625E-2</v>
      </c>
      <c r="B328">
        <v>-0.2781982421875</v>
      </c>
      <c r="C328">
        <v>0.2957763671875</v>
      </c>
    </row>
    <row r="329" spans="1:3" x14ac:dyDescent="0.25">
      <c r="A329">
        <v>9.14306640625E-2</v>
      </c>
      <c r="B329">
        <v>-0.2872314453125</v>
      </c>
      <c r="C329">
        <v>0.3011474609375</v>
      </c>
    </row>
    <row r="330" spans="1:3" x14ac:dyDescent="0.25">
      <c r="A330">
        <v>9.55810546875E-2</v>
      </c>
      <c r="B330">
        <v>-0.2840576171875</v>
      </c>
      <c r="C330">
        <v>0.3074951171875</v>
      </c>
    </row>
    <row r="331" spans="1:3" x14ac:dyDescent="0.25">
      <c r="A331">
        <v>9.65576171875E-2</v>
      </c>
      <c r="B331">
        <v>-0.2818603515625</v>
      </c>
      <c r="C331">
        <v>0.2958984375</v>
      </c>
    </row>
    <row r="332" spans="1:3" x14ac:dyDescent="0.25">
      <c r="A332">
        <v>9.65576171875E-2</v>
      </c>
      <c r="B332">
        <v>-0.2857666015625</v>
      </c>
      <c r="C332">
        <v>0.2978515625</v>
      </c>
    </row>
    <row r="333" spans="1:3" x14ac:dyDescent="0.25">
      <c r="A333">
        <v>9.50927734375E-2</v>
      </c>
      <c r="B333">
        <v>-0.2840576171875</v>
      </c>
      <c r="C333">
        <v>0.29052734375</v>
      </c>
    </row>
    <row r="334" spans="1:3" x14ac:dyDescent="0.25">
      <c r="A334">
        <v>0.1014404296875</v>
      </c>
      <c r="B334">
        <v>-0.2882080078125</v>
      </c>
      <c r="C334">
        <v>0.2967529296875</v>
      </c>
    </row>
    <row r="335" spans="1:3" x14ac:dyDescent="0.25">
      <c r="A335">
        <v>0.1048583984375</v>
      </c>
      <c r="B335">
        <v>-0.2921142578125</v>
      </c>
      <c r="C335">
        <v>0.2989501953125</v>
      </c>
    </row>
    <row r="336" spans="1:3" x14ac:dyDescent="0.25">
      <c r="A336">
        <v>0.1138916015625</v>
      </c>
      <c r="B336">
        <v>-0.2926025390625</v>
      </c>
      <c r="C336">
        <v>0.2994384765625</v>
      </c>
    </row>
    <row r="337" spans="1:3" x14ac:dyDescent="0.25">
      <c r="A337">
        <v>0.1270751953125</v>
      </c>
      <c r="B337">
        <v>-0.3045654296875</v>
      </c>
      <c r="C337">
        <v>0.3052978515625</v>
      </c>
    </row>
    <row r="338" spans="1:3" x14ac:dyDescent="0.25">
      <c r="A338">
        <v>0.1373291015625</v>
      </c>
      <c r="B338">
        <v>-0.2991943359375</v>
      </c>
      <c r="C338">
        <v>0.296875</v>
      </c>
    </row>
    <row r="339" spans="1:3" x14ac:dyDescent="0.25">
      <c r="A339">
        <v>0.1361083984375</v>
      </c>
      <c r="B339">
        <v>-0.3092041015625</v>
      </c>
      <c r="C339">
        <v>0.30517578125</v>
      </c>
    </row>
    <row r="340" spans="1:3" x14ac:dyDescent="0.25">
      <c r="A340">
        <v>0.1444091796875</v>
      </c>
      <c r="B340">
        <v>-0.3094482421875</v>
      </c>
      <c r="C340">
        <v>0.2926025390625</v>
      </c>
    </row>
    <row r="341" spans="1:3" x14ac:dyDescent="0.25">
      <c r="A341">
        <v>0.1507568359375</v>
      </c>
      <c r="B341">
        <v>-0.3216552734375</v>
      </c>
      <c r="C341">
        <v>0.2991943359375</v>
      </c>
    </row>
    <row r="342" spans="1:3" x14ac:dyDescent="0.25">
      <c r="A342">
        <v>0.1422119140625</v>
      </c>
      <c r="B342">
        <v>-0.3277587890625</v>
      </c>
      <c r="C342">
        <v>0.298095703125</v>
      </c>
    </row>
    <row r="343" spans="1:3" x14ac:dyDescent="0.25">
      <c r="A343">
        <v>0.1512451171875</v>
      </c>
      <c r="B343">
        <v>-0.3441162109375</v>
      </c>
      <c r="C343">
        <v>0.2972412109375</v>
      </c>
    </row>
    <row r="344" spans="1:3" x14ac:dyDescent="0.25">
      <c r="A344">
        <v>0.1558837890625</v>
      </c>
      <c r="B344">
        <v>-0.3319091796875</v>
      </c>
      <c r="C344">
        <v>0.304931640625</v>
      </c>
    </row>
    <row r="345" spans="1:3" x14ac:dyDescent="0.25">
      <c r="A345">
        <v>0.1544189453125</v>
      </c>
      <c r="B345">
        <v>-0.3399658203125</v>
      </c>
      <c r="C345">
        <v>0.3082275390625</v>
      </c>
    </row>
    <row r="346" spans="1:3" x14ac:dyDescent="0.25">
      <c r="A346">
        <v>0.1588134765625</v>
      </c>
      <c r="B346">
        <v>-0.3463134765625</v>
      </c>
      <c r="C346">
        <v>0.3115234375</v>
      </c>
    </row>
    <row r="347" spans="1:3" x14ac:dyDescent="0.25">
      <c r="A347">
        <v>0.1593017578125</v>
      </c>
      <c r="B347">
        <v>-0.3428955078125</v>
      </c>
      <c r="C347">
        <v>0.3048095703125</v>
      </c>
    </row>
    <row r="348" spans="1:3" x14ac:dyDescent="0.25">
      <c r="A348">
        <v>0.1610107421875</v>
      </c>
      <c r="B348">
        <v>-0.3487548828125</v>
      </c>
      <c r="C348">
        <v>0.2987060546875</v>
      </c>
    </row>
    <row r="349" spans="1:3" x14ac:dyDescent="0.25">
      <c r="A349">
        <v>0.1593017578125</v>
      </c>
      <c r="B349">
        <v>-0.3436279296875</v>
      </c>
      <c r="C349">
        <v>0.308349609375</v>
      </c>
    </row>
    <row r="350" spans="1:3" x14ac:dyDescent="0.25">
      <c r="A350">
        <v>0.1668701171875</v>
      </c>
      <c r="B350">
        <v>-0.3575439453125</v>
      </c>
      <c r="C350">
        <v>0.30322265625</v>
      </c>
    </row>
    <row r="351" spans="1:3" x14ac:dyDescent="0.25">
      <c r="A351">
        <v>0.1593017578125</v>
      </c>
      <c r="B351">
        <v>-0.3619384765625</v>
      </c>
      <c r="C351">
        <v>0.3050537109375</v>
      </c>
    </row>
    <row r="352" spans="1:3" x14ac:dyDescent="0.25">
      <c r="A352">
        <v>0.1683349609375</v>
      </c>
      <c r="B352">
        <v>-0.3653564453125</v>
      </c>
      <c r="C352">
        <v>0.3153076171875</v>
      </c>
    </row>
    <row r="353" spans="1:3" x14ac:dyDescent="0.25">
      <c r="A353">
        <v>0.1617431640625</v>
      </c>
      <c r="B353">
        <v>-0.3748779296875</v>
      </c>
      <c r="C353">
        <v>0.3092041015625</v>
      </c>
    </row>
    <row r="354" spans="1:3" x14ac:dyDescent="0.25">
      <c r="A354">
        <v>0.1676025390625</v>
      </c>
      <c r="B354">
        <v>-0.3787841796875</v>
      </c>
      <c r="C354">
        <v>0.302734375</v>
      </c>
    </row>
    <row r="355" spans="1:3" x14ac:dyDescent="0.25">
      <c r="A355">
        <v>0.1668701171875</v>
      </c>
      <c r="B355">
        <v>-0.3804931640625</v>
      </c>
      <c r="C355">
        <v>0.30419921875</v>
      </c>
    </row>
    <row r="356" spans="1:3" x14ac:dyDescent="0.25">
      <c r="A356">
        <v>0.1678466796875</v>
      </c>
      <c r="B356">
        <v>-0.3817138671875</v>
      </c>
      <c r="C356">
        <v>0.30908203125</v>
      </c>
    </row>
    <row r="357" spans="1:3" x14ac:dyDescent="0.25">
      <c r="A357">
        <v>0.1685791015625</v>
      </c>
      <c r="B357">
        <v>-0.3895263671875</v>
      </c>
      <c r="C357">
        <v>0.3162841796875</v>
      </c>
    </row>
    <row r="358" spans="1:3" x14ac:dyDescent="0.25">
      <c r="A358">
        <v>0.1724853515625</v>
      </c>
      <c r="B358">
        <v>-0.3922119140625</v>
      </c>
      <c r="C358">
        <v>0.3048095703125</v>
      </c>
    </row>
    <row r="359" spans="1:3" x14ac:dyDescent="0.25">
      <c r="A359">
        <v>0.1697998046875</v>
      </c>
      <c r="B359">
        <v>-0.3973388671875</v>
      </c>
      <c r="C359">
        <v>0.3140869140625</v>
      </c>
    </row>
    <row r="360" spans="1:3" x14ac:dyDescent="0.25">
      <c r="A360">
        <v>0.1627197265625</v>
      </c>
      <c r="B360">
        <v>-0.4027099609375</v>
      </c>
      <c r="C360">
        <v>0.3189697265625</v>
      </c>
    </row>
    <row r="361" spans="1:3" x14ac:dyDescent="0.25">
      <c r="A361">
        <v>0.1656494140625</v>
      </c>
      <c r="B361">
        <v>-0.4097900390625</v>
      </c>
      <c r="C361">
        <v>0.30859375</v>
      </c>
    </row>
    <row r="362" spans="1:3" x14ac:dyDescent="0.25">
      <c r="A362">
        <v>0.1646728515625</v>
      </c>
      <c r="B362">
        <v>-0.4154052734375</v>
      </c>
      <c r="C362">
        <v>0.3260498046875</v>
      </c>
    </row>
    <row r="363" spans="1:3" x14ac:dyDescent="0.25">
      <c r="A363">
        <v>0.1624755859375</v>
      </c>
      <c r="B363">
        <v>-0.4176025390625</v>
      </c>
      <c r="C363">
        <v>0.31591796875</v>
      </c>
    </row>
    <row r="364" spans="1:3" x14ac:dyDescent="0.25">
      <c r="A364">
        <v>0.1693115234375</v>
      </c>
      <c r="B364">
        <v>-0.4195556640625</v>
      </c>
      <c r="C364">
        <v>0.3187255859375</v>
      </c>
    </row>
    <row r="365" spans="1:3" x14ac:dyDescent="0.25">
      <c r="A365">
        <v>0.1644287109375</v>
      </c>
      <c r="B365">
        <v>-0.4268798828125</v>
      </c>
      <c r="C365">
        <v>0.3106689453125</v>
      </c>
    </row>
    <row r="366" spans="1:3" x14ac:dyDescent="0.25">
      <c r="A366">
        <v>0.1602783203125</v>
      </c>
      <c r="B366">
        <v>-0.4283447265625</v>
      </c>
      <c r="C366">
        <v>0.3116455078125</v>
      </c>
    </row>
    <row r="367" spans="1:3" x14ac:dyDescent="0.25">
      <c r="A367">
        <v>0.1654052734375</v>
      </c>
      <c r="B367">
        <v>-0.4283447265625</v>
      </c>
      <c r="C367">
        <v>0.3170166015625</v>
      </c>
    </row>
    <row r="368" spans="1:3" x14ac:dyDescent="0.25">
      <c r="A368">
        <v>0.1556396484375</v>
      </c>
      <c r="B368">
        <v>-0.4364013671875</v>
      </c>
      <c r="C368">
        <v>0.3125</v>
      </c>
    </row>
    <row r="369" spans="1:3" x14ac:dyDescent="0.25">
      <c r="A369">
        <v>0.1571044921875</v>
      </c>
      <c r="B369">
        <v>-0.4488525390625</v>
      </c>
      <c r="C369">
        <v>0.320068359375</v>
      </c>
    </row>
    <row r="370" spans="1:3" x14ac:dyDescent="0.25">
      <c r="A370">
        <v>0.1531982421875</v>
      </c>
      <c r="B370">
        <v>-0.4683837890625</v>
      </c>
      <c r="C370">
        <v>0.32080078125</v>
      </c>
    </row>
    <row r="371" spans="1:3" x14ac:dyDescent="0.25">
      <c r="A371">
        <v>0.1510009765625</v>
      </c>
      <c r="B371">
        <v>-0.4737548828125</v>
      </c>
      <c r="C371">
        <v>0.3240966796875</v>
      </c>
    </row>
    <row r="372" spans="1:3" x14ac:dyDescent="0.25">
      <c r="A372">
        <v>0.1470947265625</v>
      </c>
      <c r="B372">
        <v>-0.4876708984375</v>
      </c>
      <c r="C372">
        <v>0.3199462890625</v>
      </c>
    </row>
    <row r="373" spans="1:3" x14ac:dyDescent="0.25">
      <c r="A373">
        <v>0.1439208984375</v>
      </c>
      <c r="B373">
        <v>-0.4949951171875</v>
      </c>
      <c r="C373">
        <v>0.31591796875</v>
      </c>
    </row>
    <row r="374" spans="1:3" x14ac:dyDescent="0.25">
      <c r="A374">
        <v>0.1322021484375</v>
      </c>
      <c r="B374">
        <v>-0.5108642578125</v>
      </c>
      <c r="C374">
        <v>0.3194580078125</v>
      </c>
    </row>
    <row r="375" spans="1:3" x14ac:dyDescent="0.25">
      <c r="A375">
        <v>0.1273193359375</v>
      </c>
      <c r="B375">
        <v>-0.5213623046875</v>
      </c>
      <c r="C375">
        <v>0.3128662109375</v>
      </c>
    </row>
    <row r="376" spans="1:3" x14ac:dyDescent="0.25">
      <c r="A376">
        <v>0.1263427734375</v>
      </c>
      <c r="B376">
        <v>-0.5223388671875</v>
      </c>
      <c r="C376">
        <v>0.3216552734375</v>
      </c>
    </row>
    <row r="377" spans="1:3" x14ac:dyDescent="0.25">
      <c r="A377">
        <v>0.1190185546875</v>
      </c>
      <c r="B377">
        <v>-0.5294189453125</v>
      </c>
      <c r="C377">
        <v>0.3272705078125</v>
      </c>
    </row>
    <row r="378" spans="1:3" x14ac:dyDescent="0.25">
      <c r="A378">
        <v>0.1119384765625</v>
      </c>
      <c r="B378">
        <v>-0.5399169921875</v>
      </c>
      <c r="C378">
        <v>0.3173828125</v>
      </c>
    </row>
    <row r="379" spans="1:3" x14ac:dyDescent="0.25">
      <c r="A379">
        <v>0.1160888671875</v>
      </c>
      <c r="B379">
        <v>-0.5421142578125</v>
      </c>
      <c r="C379">
        <v>0.320068359375</v>
      </c>
    </row>
    <row r="380" spans="1:3" x14ac:dyDescent="0.25">
      <c r="A380">
        <v>0.1063232421875</v>
      </c>
      <c r="B380">
        <v>-0.5367431640625</v>
      </c>
      <c r="C380">
        <v>0.325927734375</v>
      </c>
    </row>
    <row r="381" spans="1:3" x14ac:dyDescent="0.25">
      <c r="A381">
        <v>0.1009521484375</v>
      </c>
      <c r="B381">
        <v>-0.5531005859375</v>
      </c>
      <c r="C381">
        <v>0.3206787109375</v>
      </c>
    </row>
    <row r="382" spans="1:3" x14ac:dyDescent="0.25">
      <c r="A382">
        <v>0.1019287109375</v>
      </c>
      <c r="B382">
        <v>-0.5697021484375</v>
      </c>
      <c r="C382">
        <v>0.3167724609375</v>
      </c>
    </row>
    <row r="383" spans="1:3" x14ac:dyDescent="0.25">
      <c r="A383">
        <v>8.92333984375E-2</v>
      </c>
      <c r="B383">
        <v>-0.5677490234375</v>
      </c>
      <c r="C383">
        <v>0.324951171875</v>
      </c>
    </row>
    <row r="384" spans="1:3" x14ac:dyDescent="0.25">
      <c r="A384">
        <v>8.48388671875E-2</v>
      </c>
      <c r="B384">
        <v>-0.5772705078125</v>
      </c>
      <c r="C384">
        <v>0.3267822265625</v>
      </c>
    </row>
    <row r="385" spans="1:3" x14ac:dyDescent="0.25">
      <c r="A385">
        <v>7.99560546875E-2</v>
      </c>
      <c r="B385">
        <v>-0.5799560546875</v>
      </c>
      <c r="C385">
        <v>0.3255615234375</v>
      </c>
    </row>
    <row r="386" spans="1:3" x14ac:dyDescent="0.25">
      <c r="A386">
        <v>6.45751953125E-2</v>
      </c>
      <c r="B386">
        <v>-0.5970458984375</v>
      </c>
      <c r="C386">
        <v>0.3311767578125</v>
      </c>
    </row>
    <row r="387" spans="1:3" x14ac:dyDescent="0.25">
      <c r="A387">
        <v>6.48193359375E-2</v>
      </c>
      <c r="B387">
        <v>-0.5933837890625</v>
      </c>
      <c r="C387">
        <v>0.335205078125</v>
      </c>
    </row>
    <row r="388" spans="1:3" x14ac:dyDescent="0.25">
      <c r="A388">
        <v>4.94384765625E-2</v>
      </c>
      <c r="B388">
        <v>-0.6175537109375</v>
      </c>
      <c r="C388">
        <v>0.330078125</v>
      </c>
    </row>
    <row r="389" spans="1:3" x14ac:dyDescent="0.25">
      <c r="A389">
        <v>4.65087890625E-2</v>
      </c>
      <c r="B389">
        <v>-0.6204833984375</v>
      </c>
      <c r="C389">
        <v>0.327880859375</v>
      </c>
    </row>
    <row r="390" spans="1:3" x14ac:dyDescent="0.25">
      <c r="A390">
        <v>4.69970703125E-2</v>
      </c>
      <c r="B390">
        <v>-0.6134033203125</v>
      </c>
      <c r="C390">
        <v>0.329345703125</v>
      </c>
    </row>
    <row r="391" spans="1:3" x14ac:dyDescent="0.25">
      <c r="A391">
        <v>5.96923828125E-2</v>
      </c>
      <c r="B391">
        <v>-0.6153564453125</v>
      </c>
      <c r="C391">
        <v>0.3345947265625</v>
      </c>
    </row>
    <row r="392" spans="1:3" x14ac:dyDescent="0.25">
      <c r="A392">
        <v>5.79833984375E-2</v>
      </c>
      <c r="B392">
        <v>-0.6168212890625</v>
      </c>
      <c r="C392">
        <v>0.3372802734375</v>
      </c>
    </row>
    <row r="393" spans="1:3" x14ac:dyDescent="0.25">
      <c r="A393">
        <v>5.40771484375E-2</v>
      </c>
      <c r="B393">
        <v>-0.6214599609375</v>
      </c>
      <c r="C393">
        <v>0.328857421875</v>
      </c>
    </row>
    <row r="394" spans="1:3" x14ac:dyDescent="0.25">
      <c r="A394">
        <v>3.55224609375E-2</v>
      </c>
      <c r="B394">
        <v>-0.6287841796875</v>
      </c>
      <c r="C394">
        <v>0.3326416015625</v>
      </c>
    </row>
    <row r="395" spans="1:3" x14ac:dyDescent="0.25">
      <c r="A395">
        <v>1.81884765625E-2</v>
      </c>
      <c r="B395">
        <v>-0.6451416015625</v>
      </c>
      <c r="C395">
        <v>0.3271484375</v>
      </c>
    </row>
    <row r="396" spans="1:3" x14ac:dyDescent="0.25">
      <c r="A396">
        <v>-1.0986328125E-3</v>
      </c>
      <c r="B396">
        <v>-0.6546630859375</v>
      </c>
      <c r="C396">
        <v>0.331298828125</v>
      </c>
    </row>
    <row r="397" spans="1:3" x14ac:dyDescent="0.25">
      <c r="A397">
        <v>-1.81884765625E-2</v>
      </c>
      <c r="B397">
        <v>-0.6583251953125</v>
      </c>
      <c r="C397">
        <v>0.3330078125</v>
      </c>
    </row>
    <row r="398" spans="1:3" x14ac:dyDescent="0.25">
      <c r="A398">
        <v>-2.11181640625E-2</v>
      </c>
      <c r="B398">
        <v>-0.6676025390625</v>
      </c>
      <c r="C398">
        <v>0.3272705078125</v>
      </c>
    </row>
    <row r="399" spans="1:3" x14ac:dyDescent="0.25">
      <c r="A399">
        <v>-3.25927734375E-2</v>
      </c>
      <c r="B399">
        <v>-0.6607666015625</v>
      </c>
      <c r="C399">
        <v>0.33056640625</v>
      </c>
    </row>
    <row r="400" spans="1:3" x14ac:dyDescent="0.25">
      <c r="A400">
        <v>-3.67431640625E-2</v>
      </c>
      <c r="B400">
        <v>-0.6746826171875</v>
      </c>
      <c r="C400">
        <v>0.3271484375</v>
      </c>
    </row>
    <row r="401" spans="1:3" x14ac:dyDescent="0.25">
      <c r="A401">
        <v>-3.99169921875E-2</v>
      </c>
      <c r="B401">
        <v>-0.6729736328125</v>
      </c>
      <c r="C401">
        <v>0.3267822265625</v>
      </c>
    </row>
    <row r="402" spans="1:3" x14ac:dyDescent="0.25">
      <c r="A402">
        <v>-5.74951171875E-2</v>
      </c>
      <c r="B402">
        <v>-0.6678466796875</v>
      </c>
      <c r="C402">
        <v>0.3280029296875</v>
      </c>
    </row>
    <row r="403" spans="1:3" x14ac:dyDescent="0.25">
      <c r="A403">
        <v>-5.92041015625E-2</v>
      </c>
      <c r="B403">
        <v>-0.6798095703125</v>
      </c>
      <c r="C403">
        <v>0.3206787109375</v>
      </c>
    </row>
    <row r="404" spans="1:3" x14ac:dyDescent="0.25">
      <c r="A404">
        <v>-7.58056640625E-2</v>
      </c>
      <c r="B404">
        <v>-0.6839599609375</v>
      </c>
      <c r="C404">
        <v>0.336181640625</v>
      </c>
    </row>
    <row r="405" spans="1:3" x14ac:dyDescent="0.25">
      <c r="A405">
        <v>-7.11669921875E-2</v>
      </c>
      <c r="B405">
        <v>-0.6846923828125</v>
      </c>
      <c r="C405">
        <v>0.3311767578125</v>
      </c>
    </row>
    <row r="406" spans="1:3" x14ac:dyDescent="0.25">
      <c r="A406">
        <v>-9.60693359375E-2</v>
      </c>
      <c r="B406">
        <v>-0.6832275390625</v>
      </c>
      <c r="C406">
        <v>0.32421875</v>
      </c>
    </row>
    <row r="407" spans="1:3" x14ac:dyDescent="0.25">
      <c r="A407">
        <v>-9.65576171875E-2</v>
      </c>
      <c r="B407">
        <v>-0.6842041015625</v>
      </c>
      <c r="C407">
        <v>0.3319091796875</v>
      </c>
    </row>
    <row r="408" spans="1:3" x14ac:dyDescent="0.25">
      <c r="A408">
        <v>-0.1004638671875</v>
      </c>
      <c r="B408">
        <v>-0.6856689453125</v>
      </c>
      <c r="C408">
        <v>0.3277587890625</v>
      </c>
    </row>
    <row r="409" spans="1:3" x14ac:dyDescent="0.25">
      <c r="A409">
        <v>-0.1026611328125</v>
      </c>
      <c r="B409">
        <v>-0.6934814453125</v>
      </c>
      <c r="C409">
        <v>0.3197021484375</v>
      </c>
    </row>
    <row r="410" spans="1:3" x14ac:dyDescent="0.25">
      <c r="A410">
        <v>-0.1224365234375</v>
      </c>
      <c r="B410">
        <v>-0.6881103515625</v>
      </c>
      <c r="C410">
        <v>0.329833984375</v>
      </c>
    </row>
    <row r="411" spans="1:3" x14ac:dyDescent="0.25">
      <c r="A411">
        <v>-0.1246337890625</v>
      </c>
      <c r="B411">
        <v>-0.6961669921875</v>
      </c>
      <c r="C411">
        <v>0.318603515625</v>
      </c>
    </row>
    <row r="412" spans="1:3" x14ac:dyDescent="0.25">
      <c r="A412">
        <v>-0.1341552734375</v>
      </c>
      <c r="B412">
        <v>-0.6922607421875</v>
      </c>
      <c r="C412">
        <v>0.32958984375</v>
      </c>
    </row>
    <row r="413" spans="1:3" x14ac:dyDescent="0.25">
      <c r="A413">
        <v>-0.1251220703125</v>
      </c>
      <c r="B413">
        <v>-0.6861572265625</v>
      </c>
      <c r="C413">
        <v>0.32861328125</v>
      </c>
    </row>
    <row r="414" spans="1:3" x14ac:dyDescent="0.25">
      <c r="A414">
        <v>-0.1280517578125</v>
      </c>
      <c r="B414">
        <v>-0.6912841796875</v>
      </c>
      <c r="C414">
        <v>0.3177490234375</v>
      </c>
    </row>
    <row r="415" spans="1:3" x14ac:dyDescent="0.25">
      <c r="A415">
        <v>-0.1219482421875</v>
      </c>
      <c r="B415">
        <v>-0.6964111328125</v>
      </c>
      <c r="C415">
        <v>0.31982421875</v>
      </c>
    </row>
    <row r="416" spans="1:3" x14ac:dyDescent="0.25">
      <c r="A416">
        <v>-0.1290283203125</v>
      </c>
      <c r="B416">
        <v>-0.6885986328125</v>
      </c>
      <c r="C416">
        <v>0.3248291015625</v>
      </c>
    </row>
    <row r="417" spans="1:3" x14ac:dyDescent="0.25">
      <c r="A417">
        <v>-0.1363525390625</v>
      </c>
      <c r="B417">
        <v>-0.6939697265625</v>
      </c>
      <c r="C417">
        <v>0.3216552734375</v>
      </c>
    </row>
    <row r="418" spans="1:3" x14ac:dyDescent="0.25">
      <c r="A418">
        <v>-0.1461181640625</v>
      </c>
      <c r="B418">
        <v>-0.6805419921875</v>
      </c>
      <c r="C418">
        <v>0.3304443359375</v>
      </c>
    </row>
    <row r="419" spans="1:3" x14ac:dyDescent="0.25">
      <c r="A419">
        <v>-0.1561279296875</v>
      </c>
      <c r="B419">
        <v>-0.6810302734375</v>
      </c>
      <c r="C419">
        <v>0.3173828125</v>
      </c>
    </row>
    <row r="420" spans="1:3" x14ac:dyDescent="0.25">
      <c r="A420">
        <v>-0.1649169921875</v>
      </c>
      <c r="B420">
        <v>-0.6734619140625</v>
      </c>
      <c r="C420">
        <v>0.3260498046875</v>
      </c>
    </row>
    <row r="421" spans="1:3" x14ac:dyDescent="0.25">
      <c r="A421">
        <v>-0.1744384765625</v>
      </c>
      <c r="B421">
        <v>-0.6785888671875</v>
      </c>
      <c r="C421">
        <v>0.322265625</v>
      </c>
    </row>
    <row r="422" spans="1:3" x14ac:dyDescent="0.25">
      <c r="A422">
        <v>-0.1788330078125</v>
      </c>
      <c r="B422">
        <v>-0.6680908203125</v>
      </c>
      <c r="C422">
        <v>0.3184814453125</v>
      </c>
    </row>
    <row r="423" spans="1:3" x14ac:dyDescent="0.25">
      <c r="A423">
        <v>-0.1854248046875</v>
      </c>
      <c r="B423">
        <v>-0.6610107421875</v>
      </c>
      <c r="C423">
        <v>0.3162841796875</v>
      </c>
    </row>
    <row r="424" spans="1:3" x14ac:dyDescent="0.25">
      <c r="A424">
        <v>-0.1993408203125</v>
      </c>
      <c r="B424">
        <v>-0.6541748046875</v>
      </c>
      <c r="C424">
        <v>0.315185546875</v>
      </c>
    </row>
    <row r="425" spans="1:3" x14ac:dyDescent="0.25">
      <c r="A425">
        <v>-0.2008056640625</v>
      </c>
      <c r="B425">
        <v>-0.6480712890625</v>
      </c>
      <c r="C425">
        <v>0.31396484375</v>
      </c>
    </row>
    <row r="426" spans="1:3" x14ac:dyDescent="0.25">
      <c r="A426">
        <v>-0.1990966796875</v>
      </c>
      <c r="B426">
        <v>-0.6429443359375</v>
      </c>
      <c r="C426">
        <v>0.3162841796875</v>
      </c>
    </row>
    <row r="427" spans="1:3" x14ac:dyDescent="0.25">
      <c r="A427">
        <v>-0.2030029296875</v>
      </c>
      <c r="B427">
        <v>-0.6395263671875</v>
      </c>
      <c r="C427">
        <v>0.317138671875</v>
      </c>
    </row>
    <row r="428" spans="1:3" x14ac:dyDescent="0.25">
      <c r="A428">
        <v>-0.2052001953125</v>
      </c>
      <c r="B428">
        <v>-0.6177978515625</v>
      </c>
      <c r="C428">
        <v>0.31298828125</v>
      </c>
    </row>
    <row r="429" spans="1:3" x14ac:dyDescent="0.25">
      <c r="A429">
        <v>-0.2069091796875</v>
      </c>
      <c r="B429">
        <v>-0.6168212890625</v>
      </c>
      <c r="C429">
        <v>0.307861328125</v>
      </c>
    </row>
    <row r="430" spans="1:3" x14ac:dyDescent="0.25">
      <c r="A430">
        <v>-0.2113037109375</v>
      </c>
      <c r="B430">
        <v>-0.6077880859375</v>
      </c>
      <c r="C430">
        <v>0.3134765625</v>
      </c>
    </row>
    <row r="431" spans="1:3" x14ac:dyDescent="0.25">
      <c r="A431">
        <v>-0.2108154296875</v>
      </c>
      <c r="B431">
        <v>-0.6072998046875</v>
      </c>
      <c r="C431">
        <v>0.3135986328125</v>
      </c>
    </row>
    <row r="432" spans="1:3" x14ac:dyDescent="0.25">
      <c r="A432">
        <v>-0.2098388671875</v>
      </c>
      <c r="B432">
        <v>-0.6129150390625</v>
      </c>
      <c r="C432">
        <v>0.3065185546875</v>
      </c>
    </row>
    <row r="433" spans="1:3" x14ac:dyDescent="0.25">
      <c r="A433">
        <v>-0.2093505859375</v>
      </c>
      <c r="B433">
        <v>-0.6077880859375</v>
      </c>
      <c r="C433">
        <v>0.3101806640625</v>
      </c>
    </row>
    <row r="434" spans="1:3" x14ac:dyDescent="0.25">
      <c r="A434">
        <v>-0.2152099609375</v>
      </c>
      <c r="B434">
        <v>-0.6016845703125</v>
      </c>
      <c r="C434">
        <v>0.30712890625</v>
      </c>
    </row>
    <row r="435" spans="1:3" x14ac:dyDescent="0.25">
      <c r="A435">
        <v>-0.2154541015625</v>
      </c>
      <c r="B435">
        <v>-0.5787353515625</v>
      </c>
      <c r="C435">
        <v>0.303466796875</v>
      </c>
    </row>
    <row r="436" spans="1:3" x14ac:dyDescent="0.25">
      <c r="A436">
        <v>-0.2154541015625</v>
      </c>
      <c r="B436">
        <v>-0.5745849609375</v>
      </c>
      <c r="C436">
        <v>0.3017578125</v>
      </c>
    </row>
    <row r="437" spans="1:3" x14ac:dyDescent="0.25">
      <c r="A437">
        <v>-0.2164306640625</v>
      </c>
      <c r="B437">
        <v>-0.5704345703125</v>
      </c>
      <c r="C437">
        <v>0.30859375</v>
      </c>
    </row>
    <row r="438" spans="1:3" x14ac:dyDescent="0.25">
      <c r="A438">
        <v>-0.2142333984375</v>
      </c>
      <c r="B438">
        <v>-0.5572509765625</v>
      </c>
      <c r="C438">
        <v>0.2958984375</v>
      </c>
    </row>
    <row r="439" spans="1:3" x14ac:dyDescent="0.25">
      <c r="A439">
        <v>-0.2049560546875</v>
      </c>
      <c r="B439">
        <v>-0.5242919921875</v>
      </c>
      <c r="C439">
        <v>0.298095703125</v>
      </c>
    </row>
    <row r="440" spans="1:3" x14ac:dyDescent="0.25">
      <c r="A440">
        <v>-0.2000732421875</v>
      </c>
      <c r="B440">
        <v>-0.5218505859375</v>
      </c>
      <c r="C440">
        <v>0.28515625</v>
      </c>
    </row>
    <row r="441" spans="1:3" x14ac:dyDescent="0.25">
      <c r="A441">
        <v>-0.1917724609375</v>
      </c>
      <c r="B441">
        <v>-0.5089111328125</v>
      </c>
      <c r="C441">
        <v>0.2984619140625</v>
      </c>
    </row>
    <row r="442" spans="1:3" x14ac:dyDescent="0.25">
      <c r="A442">
        <v>-0.1861572265625</v>
      </c>
      <c r="B442">
        <v>-0.4935302734375</v>
      </c>
      <c r="C442">
        <v>0.3013916015625</v>
      </c>
    </row>
    <row r="443" spans="1:3" x14ac:dyDescent="0.25">
      <c r="A443">
        <v>-0.1864013671875</v>
      </c>
      <c r="B443">
        <v>-0.4866943359375</v>
      </c>
      <c r="C443">
        <v>0.2994384765625</v>
      </c>
    </row>
    <row r="444" spans="1:3" x14ac:dyDescent="0.25">
      <c r="A444">
        <v>-0.1785888671875</v>
      </c>
      <c r="B444">
        <v>-0.4681396484375</v>
      </c>
      <c r="C444">
        <v>0.2928466796875</v>
      </c>
    </row>
    <row r="445" spans="1:3" x14ac:dyDescent="0.25">
      <c r="A445">
        <v>-0.1749267578125</v>
      </c>
      <c r="B445">
        <v>-0.4749755859375</v>
      </c>
      <c r="C445">
        <v>0.296630859375</v>
      </c>
    </row>
    <row r="446" spans="1:3" x14ac:dyDescent="0.25">
      <c r="A446">
        <v>-0.1636962890625</v>
      </c>
      <c r="B446">
        <v>-0.4503173828125</v>
      </c>
      <c r="C446">
        <v>0.2979736328125</v>
      </c>
    </row>
    <row r="447" spans="1:3" x14ac:dyDescent="0.25">
      <c r="A447">
        <v>-0.1644287109375</v>
      </c>
      <c r="B447">
        <v>-0.4464111328125</v>
      </c>
      <c r="C447">
        <v>0.2939453125</v>
      </c>
    </row>
    <row r="448" spans="1:3" x14ac:dyDescent="0.25">
      <c r="A448">
        <v>-0.1536865234375</v>
      </c>
      <c r="B448">
        <v>-0.4381103515625</v>
      </c>
      <c r="C448">
        <v>0.2945556640625</v>
      </c>
    </row>
    <row r="449" spans="1:3" x14ac:dyDescent="0.25">
      <c r="A449">
        <v>-0.1434326171875</v>
      </c>
      <c r="B449">
        <v>-0.4261474609375</v>
      </c>
      <c r="C449">
        <v>0.2939453125</v>
      </c>
    </row>
    <row r="450" spans="1:3" x14ac:dyDescent="0.25">
      <c r="A450">
        <v>-0.1531982421875</v>
      </c>
      <c r="B450">
        <v>-0.4381103515625</v>
      </c>
      <c r="C450">
        <v>0.2926025390625</v>
      </c>
    </row>
    <row r="451" spans="1:3" x14ac:dyDescent="0.25">
      <c r="A451">
        <v>-0.1544189453125</v>
      </c>
      <c r="B451">
        <v>-0.4354248046875</v>
      </c>
      <c r="C451">
        <v>0.290771484375</v>
      </c>
    </row>
    <row r="452" spans="1:3" x14ac:dyDescent="0.25">
      <c r="A452">
        <v>-0.1573486328125</v>
      </c>
      <c r="B452">
        <v>-0.4361572265625</v>
      </c>
      <c r="C452">
        <v>0.2926025390625</v>
      </c>
    </row>
    <row r="453" spans="1:3" x14ac:dyDescent="0.25">
      <c r="A453">
        <v>-0.1375732421875</v>
      </c>
      <c r="B453">
        <v>-0.4183349609375</v>
      </c>
      <c r="C453">
        <v>0.293212890625</v>
      </c>
    </row>
    <row r="454" spans="1:3" x14ac:dyDescent="0.25">
      <c r="A454">
        <v>-0.1304931640625</v>
      </c>
      <c r="B454">
        <v>-0.4105224609375</v>
      </c>
      <c r="C454">
        <v>0.2935791015625</v>
      </c>
    </row>
    <row r="455" spans="1:3" x14ac:dyDescent="0.25">
      <c r="A455">
        <v>-0.1258544921875</v>
      </c>
      <c r="B455">
        <v>-0.4068603515625</v>
      </c>
      <c r="C455">
        <v>0.294677734375</v>
      </c>
    </row>
    <row r="456" spans="1:3" x14ac:dyDescent="0.25">
      <c r="A456">
        <v>-0.1239013671875</v>
      </c>
      <c r="B456">
        <v>-0.3966064453125</v>
      </c>
      <c r="C456">
        <v>0.29150390625</v>
      </c>
    </row>
    <row r="457" spans="1:3" x14ac:dyDescent="0.25">
      <c r="A457">
        <v>-0.1107177734375</v>
      </c>
      <c r="B457">
        <v>-0.3743896484375</v>
      </c>
      <c r="C457">
        <v>0.293212890625</v>
      </c>
    </row>
    <row r="458" spans="1:3" x14ac:dyDescent="0.25">
      <c r="A458">
        <v>-9.77783203125E-2</v>
      </c>
      <c r="B458">
        <v>-0.3721923828125</v>
      </c>
      <c r="C458">
        <v>0.2835693359375</v>
      </c>
    </row>
    <row r="459" spans="1:3" x14ac:dyDescent="0.25">
      <c r="A459">
        <v>-9.16748046875E-2</v>
      </c>
      <c r="B459">
        <v>-0.3599853515625</v>
      </c>
      <c r="C459">
        <v>0.2911376953125</v>
      </c>
    </row>
    <row r="460" spans="1:3" x14ac:dyDescent="0.25">
      <c r="A460">
        <v>-8.36181640625E-2</v>
      </c>
      <c r="B460">
        <v>-0.3565673828125</v>
      </c>
      <c r="C460">
        <v>0.2869873046875</v>
      </c>
    </row>
    <row r="461" spans="1:3" x14ac:dyDescent="0.25">
      <c r="A461">
        <v>-8.06884765625E-2</v>
      </c>
      <c r="B461">
        <v>-0.3509521484375</v>
      </c>
      <c r="C461">
        <v>0.2923583984375</v>
      </c>
    </row>
    <row r="462" spans="1:3" x14ac:dyDescent="0.25">
      <c r="A462">
        <v>-7.18994140625E-2</v>
      </c>
      <c r="B462">
        <v>-0.3560791015625</v>
      </c>
      <c r="C462">
        <v>0.2906494140625</v>
      </c>
    </row>
    <row r="463" spans="1:3" x14ac:dyDescent="0.25">
      <c r="A463">
        <v>-6.38427734375E-2</v>
      </c>
      <c r="B463">
        <v>-0.3468017578125</v>
      </c>
      <c r="C463">
        <v>0.2962646484375</v>
      </c>
    </row>
    <row r="464" spans="1:3" x14ac:dyDescent="0.25">
      <c r="A464">
        <v>-6.87255859375E-2</v>
      </c>
      <c r="B464">
        <v>-0.3450927734375</v>
      </c>
      <c r="C464">
        <v>0.2947998046875</v>
      </c>
    </row>
    <row r="465" spans="1:3" x14ac:dyDescent="0.25">
      <c r="A465">
        <v>-5.96923828125E-2</v>
      </c>
      <c r="B465">
        <v>-0.3409423828125</v>
      </c>
      <c r="C465">
        <v>0.2913818359375</v>
      </c>
    </row>
    <row r="466" spans="1:3" x14ac:dyDescent="0.25">
      <c r="A466">
        <v>-5.16357421875E-2</v>
      </c>
      <c r="B466">
        <v>-0.3336181640625</v>
      </c>
      <c r="C466">
        <v>0.296630859375</v>
      </c>
    </row>
    <row r="467" spans="1:3" x14ac:dyDescent="0.25">
      <c r="A467">
        <v>-3.91845703125E-2</v>
      </c>
      <c r="B467">
        <v>-0.3323974609375</v>
      </c>
      <c r="C467">
        <v>0.285400390625</v>
      </c>
    </row>
    <row r="468" spans="1:3" x14ac:dyDescent="0.25">
      <c r="A468">
        <v>-3.99169921875E-2</v>
      </c>
      <c r="B468">
        <v>-0.3275146484375</v>
      </c>
      <c r="C468">
        <v>0.2845458984375</v>
      </c>
    </row>
    <row r="469" spans="1:3" x14ac:dyDescent="0.25">
      <c r="A469">
        <v>-3.35693359375E-2</v>
      </c>
      <c r="B469">
        <v>-0.3199462890625</v>
      </c>
      <c r="C469">
        <v>0.2889404296875</v>
      </c>
    </row>
    <row r="470" spans="1:3" x14ac:dyDescent="0.25">
      <c r="A470">
        <v>-2.23388671875E-2</v>
      </c>
      <c r="B470">
        <v>-0.3155517578125</v>
      </c>
      <c r="C470">
        <v>0.29296875</v>
      </c>
    </row>
    <row r="471" spans="1:3" x14ac:dyDescent="0.25">
      <c r="A471">
        <v>-2.08740234375E-2</v>
      </c>
      <c r="B471">
        <v>-0.3167724609375</v>
      </c>
      <c r="C471">
        <v>0.298095703125</v>
      </c>
    </row>
    <row r="472" spans="1:3" x14ac:dyDescent="0.25">
      <c r="A472">
        <v>-2.06298828125E-2</v>
      </c>
      <c r="B472">
        <v>-0.3184814453125</v>
      </c>
      <c r="C472">
        <v>0.301025390625</v>
      </c>
    </row>
    <row r="473" spans="1:3" x14ac:dyDescent="0.25">
      <c r="A473">
        <v>-2.55126953125E-2</v>
      </c>
      <c r="B473">
        <v>-0.3287353515625</v>
      </c>
      <c r="C473">
        <v>0.29638671875</v>
      </c>
    </row>
    <row r="474" spans="1:3" x14ac:dyDescent="0.25">
      <c r="A474">
        <v>-2.06298828125E-2</v>
      </c>
      <c r="B474">
        <v>-0.3292236328125</v>
      </c>
      <c r="C474">
        <v>0.2904052734375</v>
      </c>
    </row>
    <row r="475" spans="1:3" x14ac:dyDescent="0.25">
      <c r="A475">
        <v>-2.86865234375E-2</v>
      </c>
      <c r="B475">
        <v>-0.3214111328125</v>
      </c>
      <c r="C475">
        <v>0.3004150390625</v>
      </c>
    </row>
    <row r="476" spans="1:3" x14ac:dyDescent="0.25">
      <c r="A476">
        <v>-2.20947265625E-2</v>
      </c>
      <c r="B476">
        <v>-0.3228759765625</v>
      </c>
      <c r="C476">
        <v>0.2950439453125</v>
      </c>
    </row>
    <row r="477" spans="1:3" x14ac:dyDescent="0.25">
      <c r="A477">
        <v>-3.01513671875E-2</v>
      </c>
      <c r="B477">
        <v>-0.3255615234375</v>
      </c>
      <c r="C477">
        <v>0.2857666015625</v>
      </c>
    </row>
    <row r="478" spans="1:3" x14ac:dyDescent="0.25">
      <c r="A478">
        <v>-2.38037109375E-2</v>
      </c>
      <c r="B478">
        <v>-0.3216552734375</v>
      </c>
      <c r="C478">
        <v>0.2940673828125</v>
      </c>
    </row>
    <row r="479" spans="1:3" x14ac:dyDescent="0.25">
      <c r="A479">
        <v>-2.74658203125E-2</v>
      </c>
      <c r="B479">
        <v>-0.3209228515625</v>
      </c>
      <c r="C479">
        <v>0.2967529296875</v>
      </c>
    </row>
    <row r="480" spans="1:3" x14ac:dyDescent="0.25">
      <c r="A480">
        <v>-2.52685546875E-2</v>
      </c>
      <c r="B480">
        <v>-0.3214111328125</v>
      </c>
      <c r="C480">
        <v>0.2921142578125</v>
      </c>
    </row>
    <row r="481" spans="1:3" x14ac:dyDescent="0.25">
      <c r="A481">
        <v>-2.96630859375E-2</v>
      </c>
      <c r="B481">
        <v>-0.3201904296875</v>
      </c>
      <c r="C481">
        <v>0.2943115234375</v>
      </c>
    </row>
    <row r="482" spans="1:3" x14ac:dyDescent="0.25">
      <c r="A482">
        <v>-2.99072265625E-2</v>
      </c>
      <c r="B482">
        <v>-0.3187255859375</v>
      </c>
      <c r="C482">
        <v>0.2880859375</v>
      </c>
    </row>
    <row r="483" spans="1:3" x14ac:dyDescent="0.25">
      <c r="A483">
        <v>-2.79541015625E-2</v>
      </c>
      <c r="B483">
        <v>-0.3197021484375</v>
      </c>
      <c r="C483">
        <v>0.2943115234375</v>
      </c>
    </row>
    <row r="484" spans="1:3" x14ac:dyDescent="0.25">
      <c r="A484">
        <v>-3.30810546875E-2</v>
      </c>
      <c r="B484">
        <v>-0.3199462890625</v>
      </c>
      <c r="C484">
        <v>0.3043212890625</v>
      </c>
    </row>
    <row r="485" spans="1:3" x14ac:dyDescent="0.25">
      <c r="A485">
        <v>-3.06396484375E-2</v>
      </c>
      <c r="B485">
        <v>-0.3258056640625</v>
      </c>
      <c r="C485">
        <v>0.3009033203125</v>
      </c>
    </row>
    <row r="486" spans="1:3" x14ac:dyDescent="0.25">
      <c r="A486">
        <v>-3.16162109375E-2</v>
      </c>
      <c r="B486">
        <v>-0.3253173828125</v>
      </c>
      <c r="C486">
        <v>0.2987060546875</v>
      </c>
    </row>
    <row r="487" spans="1:3" x14ac:dyDescent="0.25">
      <c r="A487">
        <v>-2.52685546875E-2</v>
      </c>
      <c r="B487">
        <v>-0.3175048828125</v>
      </c>
      <c r="C487">
        <v>0.2967529296875</v>
      </c>
    </row>
    <row r="488" spans="1:3" x14ac:dyDescent="0.25">
      <c r="A488">
        <v>-2.45361328125E-2</v>
      </c>
      <c r="B488">
        <v>-0.3250732421875</v>
      </c>
      <c r="C488">
        <v>0.2939453125</v>
      </c>
    </row>
    <row r="489" spans="1:3" x14ac:dyDescent="0.25">
      <c r="A489">
        <v>-3.52783203125E-2</v>
      </c>
      <c r="B489">
        <v>-0.3262939453125</v>
      </c>
      <c r="C489">
        <v>0.29638671875</v>
      </c>
    </row>
    <row r="490" spans="1:3" x14ac:dyDescent="0.25">
      <c r="A490">
        <v>-3.25927734375E-2</v>
      </c>
      <c r="B490">
        <v>-0.3304443359375</v>
      </c>
      <c r="C490">
        <v>0.295654296875</v>
      </c>
    </row>
    <row r="491" spans="1:3" x14ac:dyDescent="0.25">
      <c r="A491">
        <v>-2.42919921875E-2</v>
      </c>
      <c r="B491">
        <v>-0.3277587890625</v>
      </c>
      <c r="C491">
        <v>0.2965087890625</v>
      </c>
    </row>
    <row r="492" spans="1:3" x14ac:dyDescent="0.25">
      <c r="A492">
        <v>-3.18603515625E-2</v>
      </c>
      <c r="B492">
        <v>-0.3260498046875</v>
      </c>
      <c r="C492">
        <v>0.2916259765625</v>
      </c>
    </row>
    <row r="493" spans="1:3" x14ac:dyDescent="0.25">
      <c r="A493">
        <v>-3.06396484375E-2</v>
      </c>
      <c r="B493">
        <v>-0.3209228515625</v>
      </c>
      <c r="C493">
        <v>0.2945556640625</v>
      </c>
    </row>
    <row r="494" spans="1:3" x14ac:dyDescent="0.25">
      <c r="A494">
        <v>-2.69775390625E-2</v>
      </c>
      <c r="B494">
        <v>-0.3157958984375</v>
      </c>
      <c r="C494">
        <v>0.30859375</v>
      </c>
    </row>
    <row r="495" spans="1:3" x14ac:dyDescent="0.25">
      <c r="A495">
        <v>-1.94091796875E-2</v>
      </c>
      <c r="B495">
        <v>-0.3160400390625</v>
      </c>
      <c r="C495">
        <v>0.2978515625</v>
      </c>
    </row>
    <row r="496" spans="1:3" x14ac:dyDescent="0.25">
      <c r="A496">
        <v>-3.06396484375E-2</v>
      </c>
      <c r="B496">
        <v>-0.3189697265625</v>
      </c>
      <c r="C496">
        <v>0.3043212890625</v>
      </c>
    </row>
    <row r="497" spans="1:3" x14ac:dyDescent="0.25">
      <c r="A497">
        <v>-3.30810546875E-2</v>
      </c>
      <c r="B497">
        <v>-0.3267822265625</v>
      </c>
      <c r="C497">
        <v>0.30029296875</v>
      </c>
    </row>
    <row r="498" spans="1:3" x14ac:dyDescent="0.25">
      <c r="A498">
        <v>-2.72216796875E-2</v>
      </c>
      <c r="B498">
        <v>-0.3192138671875</v>
      </c>
      <c r="C498">
        <v>0.297119140625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513"/>
  <sheetViews>
    <sheetView showGridLines="0" tabSelected="1" topLeftCell="D1" workbookViewId="0">
      <selection activeCell="Y20" sqref="Y20"/>
    </sheetView>
  </sheetViews>
  <sheetFormatPr defaultRowHeight="15" x14ac:dyDescent="0.25"/>
  <cols>
    <col min="18" max="18" width="11.42578125" customWidth="1"/>
    <col min="19" max="19" width="10" customWidth="1"/>
    <col min="20" max="20" width="10.5703125" customWidth="1"/>
  </cols>
  <sheetData>
    <row r="1" spans="1:45" x14ac:dyDescent="0.25">
      <c r="O1" s="21" t="s">
        <v>15</v>
      </c>
      <c r="P1" s="21"/>
      <c r="Q1" s="19"/>
      <c r="R1" s="19"/>
      <c r="S1" s="19"/>
      <c r="T1" s="19"/>
      <c r="U1" s="19"/>
      <c r="V1" s="22"/>
      <c r="W1" s="22"/>
      <c r="X1" s="22"/>
      <c r="Y1" s="22"/>
      <c r="Z1" s="19"/>
      <c r="AA1" s="19"/>
      <c r="AB1" s="19"/>
      <c r="AC1" s="19"/>
    </row>
    <row r="2" spans="1:45" x14ac:dyDescent="0.25">
      <c r="O2" s="19" t="s">
        <v>16</v>
      </c>
      <c r="P2" s="23" t="s">
        <v>17</v>
      </c>
      <c r="Q2" s="19"/>
      <c r="R2" s="19"/>
      <c r="S2" s="19"/>
      <c r="T2" s="19"/>
      <c r="U2" s="19"/>
      <c r="V2" s="22"/>
      <c r="W2" s="22"/>
      <c r="X2" s="22"/>
      <c r="Y2" s="22"/>
      <c r="Z2" s="19"/>
      <c r="AA2" s="19"/>
      <c r="AB2" s="19"/>
      <c r="AC2" s="19"/>
    </row>
    <row r="3" spans="1:45" x14ac:dyDescent="0.25">
      <c r="O3" s="19" t="s">
        <v>18</v>
      </c>
      <c r="P3" s="24">
        <f>-(S4+T5)</f>
        <v>-19.127849012613297</v>
      </c>
      <c r="Q3" s="19"/>
      <c r="R3" s="25"/>
      <c r="S3" s="56" t="s">
        <v>19</v>
      </c>
      <c r="T3" s="57"/>
      <c r="U3" s="19"/>
      <c r="V3" s="22" t="s">
        <v>20</v>
      </c>
      <c r="W3" s="22"/>
      <c r="X3" s="22"/>
      <c r="Z3" s="19"/>
      <c r="AA3" s="19"/>
      <c r="AB3" s="19"/>
      <c r="AC3" s="19"/>
    </row>
    <row r="4" spans="1:45" x14ac:dyDescent="0.25">
      <c r="O4" s="19" t="s">
        <v>21</v>
      </c>
      <c r="P4" s="24">
        <f>S4*T5-T4*S5</f>
        <v>66.749764360589765</v>
      </c>
      <c r="Q4" s="19"/>
      <c r="R4" s="80">
        <f>P7</f>
        <v>14.53573379485977</v>
      </c>
      <c r="S4" s="81">
        <f>SUM(Q16:Q513)</f>
        <v>7.9853662550449371</v>
      </c>
      <c r="T4" s="82">
        <f>SUM(R16:R513)</f>
        <v>4.7145563364028931</v>
      </c>
      <c r="U4" s="19"/>
      <c r="V4" s="27" t="s">
        <v>22</v>
      </c>
      <c r="W4" s="22"/>
      <c r="X4" s="22"/>
      <c r="Y4" s="76"/>
      <c r="Z4" s="5" t="s">
        <v>13</v>
      </c>
      <c r="AA4" s="6" t="s">
        <v>38</v>
      </c>
      <c r="AC4" s="4"/>
      <c r="AD4" s="5" t="s">
        <v>0</v>
      </c>
      <c r="AE4" s="5" t="s">
        <v>1</v>
      </c>
      <c r="AF4" s="6" t="s">
        <v>2</v>
      </c>
      <c r="AH4" s="34"/>
      <c r="AI4" s="35" t="s">
        <v>13</v>
      </c>
      <c r="AJ4" s="36" t="s">
        <v>14</v>
      </c>
    </row>
    <row r="5" spans="1:45" x14ac:dyDescent="0.25">
      <c r="O5" s="19" t="s">
        <v>23</v>
      </c>
      <c r="P5" s="19"/>
      <c r="Q5" s="19"/>
      <c r="R5" s="83">
        <f>P8</f>
        <v>4.592115217753526</v>
      </c>
      <c r="S5" s="84">
        <f>SUM(S16:S513)</f>
        <v>4.7145563364028931</v>
      </c>
      <c r="T5" s="85">
        <f>SUM(T16:T513)</f>
        <v>11.142482757568359</v>
      </c>
      <c r="U5" s="19"/>
      <c r="V5" s="28">
        <f>IF(SIGN(R7)&lt;&gt;SIGN(T7),ATAN2(S12,T12)*180/PI()-180,ATAN2(S12,T12)*180/PI())</f>
        <v>54.255954820064851</v>
      </c>
      <c r="W5" s="79">
        <f>SQRT(POWER((AD16-AD34),2)+POWER((AE16-AE34),2))</f>
        <v>2.4267117676609721E-2</v>
      </c>
      <c r="X5" s="23" t="s">
        <v>24</v>
      </c>
      <c r="Y5" s="67" t="s">
        <v>3</v>
      </c>
      <c r="Z5" s="68">
        <f>MIN(V16:V513)</f>
        <v>-0.24179167956375652</v>
      </c>
      <c r="AA5" s="69">
        <f>MIN(W16:W513)</f>
        <v>-0.24800295665087499</v>
      </c>
      <c r="AC5" s="7" t="s">
        <v>3</v>
      </c>
      <c r="AD5" s="8">
        <f>MIN(A$16:A$513)</f>
        <v>-0.21045607791693818</v>
      </c>
      <c r="AE5" s="8">
        <f>MIN(B$16:B$513)</f>
        <v>-0.68567081650593487</v>
      </c>
      <c r="AF5" s="9">
        <f>MIN(C$16:C$513)</f>
        <v>0.27991056266414005</v>
      </c>
      <c r="AH5" s="39" t="s">
        <v>4</v>
      </c>
      <c r="AI5" s="40">
        <f>MAX(V16:V52)</f>
        <v>-0.14945545575695074</v>
      </c>
      <c r="AJ5" s="41">
        <f>MAX(W16:W52)</f>
        <v>0.17626954729700547</v>
      </c>
    </row>
    <row r="6" spans="1:45" x14ac:dyDescent="0.25">
      <c r="O6" s="56" t="s">
        <v>25</v>
      </c>
      <c r="P6" s="57"/>
      <c r="Q6" s="19"/>
      <c r="R6" s="86" t="s">
        <v>26</v>
      </c>
      <c r="S6" s="87"/>
      <c r="T6" s="87"/>
      <c r="U6" s="19"/>
      <c r="V6" s="29">
        <f>IF(SIGN(R9)&lt;&gt;SIGN(T9),ATAN2(S13,T13)*180/PI()-180,ATAN2(S13,T13)*180/PI())</f>
        <v>-35.744045179935171</v>
      </c>
      <c r="W6" s="79">
        <f>SQRT(POWER((AD25-AD43),2)+POWER((AE25-AE43),2))</f>
        <v>4.2585580087193382E-2</v>
      </c>
      <c r="X6" s="23" t="s">
        <v>27</v>
      </c>
      <c r="Y6" s="70" t="s">
        <v>4</v>
      </c>
      <c r="Z6" s="71">
        <f>MAX(V16:V513)</f>
        <v>0.27140500318895233</v>
      </c>
      <c r="AA6" s="72">
        <f>MAX(W16:W513)</f>
        <v>0.25258058500910002</v>
      </c>
      <c r="AC6" s="10" t="s">
        <v>4</v>
      </c>
      <c r="AD6" s="11">
        <f>MAX(A$16:A$513)</f>
        <v>0.16247418522317691</v>
      </c>
      <c r="AE6" s="11">
        <f>MAX(B$16:B$513)</f>
        <v>-0.28052745638249105</v>
      </c>
      <c r="AF6" s="12">
        <f>MAX(C$16:C$513)</f>
        <v>0.32858109330006952</v>
      </c>
      <c r="AH6" s="42" t="s">
        <v>3</v>
      </c>
      <c r="AI6" s="43">
        <f>MIN(V16:V52)</f>
        <v>-0.22876922217321116</v>
      </c>
      <c r="AJ6" s="31">
        <f>MIN(W16:W52)</f>
        <v>7.1814323568016036E-2</v>
      </c>
    </row>
    <row r="7" spans="1:45" x14ac:dyDescent="0.25">
      <c r="O7" s="30" t="s">
        <v>13</v>
      </c>
      <c r="P7" s="31">
        <f>(-P3+SQRT(POWER(P3,2)-4*P4))/2</f>
        <v>14.53573379485977</v>
      </c>
      <c r="Q7" s="19"/>
      <c r="R7" s="88">
        <f>R4-S4</f>
        <v>6.5503675398148324</v>
      </c>
      <c r="S7" s="89">
        <v>0</v>
      </c>
      <c r="T7" s="90">
        <f>T4</f>
        <v>4.7145563364028931</v>
      </c>
      <c r="U7" s="19"/>
      <c r="V7" s="32" t="s">
        <v>28</v>
      </c>
      <c r="W7" s="22"/>
      <c r="X7" s="22"/>
      <c r="Y7" s="73" t="s">
        <v>5</v>
      </c>
      <c r="Z7" s="71">
        <f>(Z6+Z5)/2</f>
        <v>1.4806661812597904E-2</v>
      </c>
      <c r="AA7" s="72">
        <f>(AA6+AA5)/2</f>
        <v>2.2888141791125166E-3</v>
      </c>
      <c r="AC7" s="60" t="s">
        <v>5</v>
      </c>
      <c r="AD7" s="61">
        <f>(AD6+AD5)/2</f>
        <v>-2.3990946346880634E-2</v>
      </c>
      <c r="AE7" s="61">
        <f>(AE6+AE5)/2</f>
        <v>-0.48309913644421298</v>
      </c>
      <c r="AF7" s="62">
        <f t="shared" ref="AE7:AF7" si="0">(AF6-AF5)/2</f>
        <v>2.4335265317964733E-2</v>
      </c>
      <c r="AH7" s="42" t="s">
        <v>34</v>
      </c>
      <c r="AI7" s="43">
        <f>(AI5+AI6)/2</f>
        <v>-0.18911233896508095</v>
      </c>
      <c r="AJ7" s="31">
        <f>(AJ5+AJ6)/2</f>
        <v>0.12404193543251076</v>
      </c>
      <c r="AM7" t="s">
        <v>43</v>
      </c>
    </row>
    <row r="8" spans="1:45" x14ac:dyDescent="0.25">
      <c r="O8" s="30" t="s">
        <v>14</v>
      </c>
      <c r="P8" s="31">
        <f>(-P3-SQRT(POWER(P3,2)-4*P4))/2</f>
        <v>4.592115217753526</v>
      </c>
      <c r="Q8" s="19"/>
      <c r="R8" s="83">
        <f>R4-T5</f>
        <v>3.3932510372914102</v>
      </c>
      <c r="S8" s="84">
        <f>S5</f>
        <v>4.7145563364028931</v>
      </c>
      <c r="T8" s="85">
        <v>0</v>
      </c>
      <c r="U8" s="19"/>
      <c r="V8" s="33">
        <f>IF(W5&gt;W6,V5,V6)</f>
        <v>-35.744045179935171</v>
      </c>
      <c r="W8" s="22"/>
      <c r="X8" s="22"/>
      <c r="Y8" s="63" t="s">
        <v>29</v>
      </c>
      <c r="Z8" s="74">
        <f>Z6-Z5</f>
        <v>0.5131966827527088</v>
      </c>
      <c r="AA8" s="75">
        <f>AA6-AA5</f>
        <v>0.50058354165997498</v>
      </c>
      <c r="AC8" s="63" t="s">
        <v>29</v>
      </c>
      <c r="AD8" s="64">
        <f>AD6-AD5</f>
        <v>0.37293026314011513</v>
      </c>
      <c r="AE8" s="64">
        <f>AE6-AE5</f>
        <v>0.40514336012344382</v>
      </c>
      <c r="AF8" s="65">
        <f>AF6-AF5</f>
        <v>4.8670530635929465E-2</v>
      </c>
      <c r="AH8" s="48" t="s">
        <v>29</v>
      </c>
      <c r="AI8" s="49">
        <f>(AI5-AI6)/2</f>
        <v>3.9656883208130211E-2</v>
      </c>
      <c r="AJ8" s="50">
        <f>(AJ5-AJ6)/2</f>
        <v>5.2227611864494719E-2</v>
      </c>
    </row>
    <row r="9" spans="1:45" x14ac:dyDescent="0.25">
      <c r="O9" s="37" t="s">
        <v>29</v>
      </c>
      <c r="P9" s="38">
        <f>SQRT(P7/P8)</f>
        <v>1.7791480637697208</v>
      </c>
      <c r="Q9" s="19"/>
      <c r="R9" s="88">
        <f>R5-S4</f>
        <v>-3.3932510372914111</v>
      </c>
      <c r="S9" s="89">
        <v>0</v>
      </c>
      <c r="T9" s="90">
        <f>T4</f>
        <v>4.7145563364028931</v>
      </c>
      <c r="U9" s="19"/>
      <c r="V9" s="22"/>
      <c r="W9" s="22"/>
      <c r="X9" s="22"/>
      <c r="Y9" s="22"/>
      <c r="AQ9" s="4"/>
      <c r="AR9" s="5" t="s">
        <v>0</v>
      </c>
      <c r="AS9" s="6" t="s">
        <v>1</v>
      </c>
    </row>
    <row r="10" spans="1:45" ht="15.75" thickBot="1" x14ac:dyDescent="0.3">
      <c r="O10" s="19"/>
      <c r="P10" s="19"/>
      <c r="Q10" s="19"/>
      <c r="R10" s="83">
        <f>R5-T5</f>
        <v>-6.5503675398148333</v>
      </c>
      <c r="S10" s="84">
        <f>S5</f>
        <v>4.7145563364028931</v>
      </c>
      <c r="T10" s="85">
        <v>0</v>
      </c>
      <c r="U10" s="19"/>
      <c r="V10" s="23" t="s">
        <v>30</v>
      </c>
      <c r="W10" s="22"/>
      <c r="X10" s="22"/>
      <c r="Y10" s="22"/>
      <c r="AE10" s="1"/>
      <c r="AF10" s="1"/>
      <c r="AG10" s="1"/>
      <c r="AH10" s="53" t="s">
        <v>36</v>
      </c>
      <c r="AI10">
        <f>MAX(AH16:AH513)</f>
        <v>0.24495210305218504</v>
      </c>
      <c r="AJ10" s="1" t="s">
        <v>39</v>
      </c>
      <c r="AK10" s="1" t="s">
        <v>38</v>
      </c>
      <c r="AM10" s="16" t="s">
        <v>42</v>
      </c>
      <c r="AN10" s="16"/>
      <c r="AQ10" s="7" t="s">
        <v>3</v>
      </c>
      <c r="AR10" s="8">
        <f>MIN(AM$16:AM$513)</f>
        <v>-0.13867976655574851</v>
      </c>
      <c r="AS10" s="9">
        <f>MIN(AN$16:AN$513)</f>
        <v>-0.23583878948149439</v>
      </c>
    </row>
    <row r="11" spans="1:45" x14ac:dyDescent="0.25">
      <c r="A11" t="s">
        <v>44</v>
      </c>
      <c r="B11">
        <v>0.1</v>
      </c>
      <c r="N11" t="s">
        <v>51</v>
      </c>
      <c r="O11" s="19">
        <f>(MAX('Raw Data'!A1:A498)+MIN('Raw Data'!A1:A498))/2</f>
        <v>-2.4169921875E-2</v>
      </c>
      <c r="P11" s="19"/>
      <c r="Q11" s="19"/>
      <c r="R11" s="19"/>
      <c r="S11" s="56" t="s">
        <v>31</v>
      </c>
      <c r="T11" s="57"/>
      <c r="U11" s="19"/>
      <c r="V11" s="58" t="s">
        <v>32</v>
      </c>
      <c r="W11" s="59"/>
      <c r="X11" s="44" t="s">
        <v>33</v>
      </c>
      <c r="Y11" s="45"/>
      <c r="AH11" s="53" t="s">
        <v>40</v>
      </c>
      <c r="AI11">
        <f>(ASIN(AK11/AI10))</f>
        <v>0.88284086763950487</v>
      </c>
      <c r="AJ11">
        <f>INDEX(AD16:AD513,$AI$12)</f>
        <v>0.15553454458995214</v>
      </c>
      <c r="AK11">
        <f>INDEX(AE16:AE513,$AI$12)</f>
        <v>0.18923672537032676</v>
      </c>
      <c r="AM11">
        <f>COS(AI11)</f>
        <v>0.63495900893252077</v>
      </c>
      <c r="AN11">
        <f>SIN(AI11)</f>
        <v>0.77254582839818053</v>
      </c>
      <c r="AQ11" s="10" t="s">
        <v>4</v>
      </c>
      <c r="AR11" s="11">
        <f>MAX(AM$16:AM$513)</f>
        <v>0.14340501229489122</v>
      </c>
      <c r="AS11" s="12">
        <f>MAX(AN$16:AN$513)</f>
        <v>0.24236084928392432</v>
      </c>
    </row>
    <row r="12" spans="1:45" x14ac:dyDescent="0.25">
      <c r="A12" t="s">
        <v>45</v>
      </c>
      <c r="B12">
        <f>1-B11</f>
        <v>0.9</v>
      </c>
      <c r="N12" t="s">
        <v>52</v>
      </c>
      <c r="O12" s="19">
        <f>(MAX('Raw Data'!B1:B498)+MIN('Raw Data'!B1:B498))/2</f>
        <v>-0.4837646484375</v>
      </c>
      <c r="P12" s="19"/>
      <c r="Q12" s="19"/>
      <c r="R12" s="19"/>
      <c r="S12" s="43">
        <f>T7/(R7+0.0000000000000001)</f>
        <v>0.71973920665467961</v>
      </c>
      <c r="T12" s="46">
        <v>1</v>
      </c>
      <c r="U12" s="19"/>
      <c r="V12" s="91">
        <f>IF(W5&gt;W6,COS(V8*PI()/180),COS(V8*PI()/180)*P9)</f>
        <v>1.4440183038550212</v>
      </c>
      <c r="W12" s="92">
        <f>IF(W5&gt;W6,SIN(V8*PI()/180),SIN(V8*PI()/180)*P9)</f>
        <v>-1.0393165884114495</v>
      </c>
      <c r="X12" s="47">
        <f>-O11</f>
        <v>2.4169921875E-2</v>
      </c>
      <c r="Y12" s="45"/>
      <c r="AH12" s="53" t="s">
        <v>37</v>
      </c>
      <c r="AI12">
        <f>MATCH(AI10,AH16:AH513,0)</f>
        <v>102</v>
      </c>
      <c r="AM12">
        <f>-AN11</f>
        <v>-0.77254582839818053</v>
      </c>
      <c r="AN12">
        <f>AM11</f>
        <v>0.63495900893252077</v>
      </c>
      <c r="AQ12" s="13" t="s">
        <v>5</v>
      </c>
      <c r="AR12" s="14">
        <f>(AR11+AR10)/2</f>
        <v>2.3626228695713541E-3</v>
      </c>
      <c r="AS12" s="15">
        <f>(AS11+AS10)/2</f>
        <v>3.2610299012149624E-3</v>
      </c>
    </row>
    <row r="13" spans="1:45" ht="15.75" thickBot="1" x14ac:dyDescent="0.3">
      <c r="O13" s="19"/>
      <c r="P13" s="19"/>
      <c r="Q13" s="19"/>
      <c r="R13" s="19"/>
      <c r="S13" s="49">
        <f>T9/(R9+0.0000000000000001)</f>
        <v>-1.3893921447574906</v>
      </c>
      <c r="T13" s="51">
        <v>1</v>
      </c>
      <c r="U13" s="19"/>
      <c r="V13" s="93">
        <f>IF(W5&gt;W6,-SIN(V8*PI()/180)*P9,-SIN(V8*PI()/180))</f>
        <v>0.58416531461092081</v>
      </c>
      <c r="W13" s="94">
        <f>IF(W5&gt;W6,COS(V8*PI()/180)*P9,COS(V8*PI()/180))</f>
        <v>0.81163469936020105</v>
      </c>
      <c r="X13" s="52">
        <f>-O12</f>
        <v>0.4837646484375</v>
      </c>
      <c r="Y13" s="45"/>
      <c r="AP13" s="53"/>
      <c r="AQ13" s="54" t="s">
        <v>29</v>
      </c>
      <c r="AR13">
        <f>IF(-AR10+AR11&gt;-AS10+AS11,1,(-AS10+AS11)/(-AR10+AR11))</f>
        <v>1.6952337545962353</v>
      </c>
      <c r="AS13">
        <f>IF(-AR10+AR11&lt;-AS10+AS11,1,(-AR10+AR11)/(-AS10+AS11))</f>
        <v>1</v>
      </c>
    </row>
    <row r="14" spans="1:45" x14ac:dyDescent="0.25">
      <c r="N14" s="77" t="s">
        <v>50</v>
      </c>
      <c r="O14" s="77"/>
      <c r="Q14" s="78" t="s">
        <v>7</v>
      </c>
      <c r="R14" s="78"/>
      <c r="S14" s="78"/>
      <c r="T14" s="78"/>
      <c r="V14" s="55" t="s">
        <v>12</v>
      </c>
      <c r="W14" s="55"/>
      <c r="X14" s="95"/>
      <c r="Y14" s="95"/>
      <c r="AD14" s="16" t="s">
        <v>6</v>
      </c>
      <c r="AE14" s="17"/>
      <c r="AF14" s="17"/>
      <c r="AM14" s="16" t="s">
        <v>41</v>
      </c>
      <c r="AN14" s="17"/>
      <c r="AP14" s="53"/>
      <c r="AQ14" s="16" t="s">
        <v>46</v>
      </c>
      <c r="AR14" s="17"/>
    </row>
    <row r="15" spans="1:45" x14ac:dyDescent="0.25">
      <c r="A15" s="1" t="s">
        <v>0</v>
      </c>
      <c r="B15" s="1" t="s">
        <v>1</v>
      </c>
      <c r="C15" s="1" t="s">
        <v>2</v>
      </c>
      <c r="D15" s="1"/>
      <c r="N15" s="18" t="s">
        <v>13</v>
      </c>
      <c r="O15" s="18" t="s">
        <v>14</v>
      </c>
      <c r="Q15" s="18" t="s">
        <v>8</v>
      </c>
      <c r="R15" s="18" t="s">
        <v>9</v>
      </c>
      <c r="S15" s="18" t="s">
        <v>10</v>
      </c>
      <c r="T15" s="18" t="s">
        <v>11</v>
      </c>
      <c r="V15" s="18" t="s">
        <v>13</v>
      </c>
      <c r="W15" s="18" t="s">
        <v>14</v>
      </c>
      <c r="X15" s="26"/>
      <c r="Y15" s="26"/>
      <c r="AD15" s="18" t="s">
        <v>0</v>
      </c>
      <c r="AE15" s="18" t="s">
        <v>1</v>
      </c>
      <c r="AH15" s="26" t="s">
        <v>35</v>
      </c>
      <c r="AM15" s="18" t="s">
        <v>0</v>
      </c>
      <c r="AN15" s="18" t="s">
        <v>1</v>
      </c>
      <c r="AO15" s="18" t="s">
        <v>35</v>
      </c>
      <c r="AP15" s="53"/>
      <c r="AQ15" s="18" t="s">
        <v>0</v>
      </c>
      <c r="AR15" s="18" t="s">
        <v>1</v>
      </c>
    </row>
    <row r="16" spans="1:45" x14ac:dyDescent="0.25">
      <c r="A16">
        <f>'Raw Data'!A1</f>
        <v>-7.94677734375E-2</v>
      </c>
      <c r="B16">
        <f>'Raw Data'!B1</f>
        <v>-0.3524169921875</v>
      </c>
      <c r="C16">
        <f>'Raw Data'!C1</f>
        <v>0.2816162109375</v>
      </c>
      <c r="N16" s="66">
        <f>'Raw Data'!A1-$O$11</f>
        <v>-5.52978515625E-2</v>
      </c>
      <c r="O16" s="66">
        <f>'Raw Data'!B1-$O$12</f>
        <v>0.13134765625</v>
      </c>
      <c r="Q16" s="19">
        <f>N16*N16</f>
        <v>3.0578523874282837E-3</v>
      </c>
      <c r="R16" s="19">
        <f>N16*O16</f>
        <v>-7.2632431983947754E-3</v>
      </c>
      <c r="S16" s="19">
        <f>N16*O16</f>
        <v>-7.2632431983947754E-3</v>
      </c>
      <c r="T16" s="19">
        <f>O16*O16</f>
        <v>1.7252206802368164E-2</v>
      </c>
      <c r="V16" s="20">
        <f>('Raw Data'!A1+$X$12)*$V$12+('Raw Data'!B1+$X$13)*$W$12</f>
        <v>-0.21636290780969777</v>
      </c>
      <c r="W16" s="20">
        <f>('Raw Data'!B1+$X$13)*$W$13+('Raw Data'!A1+$X$12)*$V$13</f>
        <v>7.4303228636819971E-2</v>
      </c>
      <c r="X16" s="95"/>
      <c r="Y16" s="95"/>
      <c r="AD16" s="3">
        <f>A16-AD$7</f>
        <v>-5.5476827090619366E-2</v>
      </c>
      <c r="AE16" s="3">
        <f>B16-AE$7</f>
        <v>0.13068214425671298</v>
      </c>
      <c r="AH16">
        <f>SQRT(AD16*AD16+AE16*AE16)</f>
        <v>0.14197007139384984</v>
      </c>
      <c r="AM16">
        <f>AD16*$AM$11+AE16*$AM$12</f>
        <v>-0.13618345653983335</v>
      </c>
      <c r="AN16">
        <f>AD16*$AN$11+AE16*$AN$12</f>
        <v>4.0119413460794028E-2</v>
      </c>
      <c r="AO16">
        <f>SQRT(AM16*AM16+AN16*AN16)</f>
        <v>0.14197007139384984</v>
      </c>
      <c r="AQ16">
        <f>AM16*AR$13</f>
        <v>-0.23086279234391494</v>
      </c>
      <c r="AR16">
        <f>AN16*AS$13</f>
        <v>4.0119413460794028E-2</v>
      </c>
    </row>
    <row r="17" spans="1:44" x14ac:dyDescent="0.25">
      <c r="A17">
        <f>'Raw Data'!A2*$B$11+A16*$B$12</f>
        <v>-7.9443359374999994E-2</v>
      </c>
      <c r="B17">
        <f>'Raw Data'!B2*$B$11+B16*$B$12</f>
        <v>-0.35246582031250001</v>
      </c>
      <c r="C17">
        <f>'Raw Data'!C2*$B$11+C16*$B$12</f>
        <v>0.28121337890625003</v>
      </c>
      <c r="N17" s="66">
        <f>'Raw Data'!A2-$O$11</f>
        <v>-5.50537109375E-2</v>
      </c>
      <c r="O17" s="66">
        <f>'Raw Data'!B2-$O$12</f>
        <v>0.130859375</v>
      </c>
      <c r="Q17" s="19">
        <f t="shared" ref="Q17:Q80" si="1">N17*N17</f>
        <v>3.0309110879898071E-3</v>
      </c>
      <c r="R17" s="19">
        <f t="shared" ref="R17:R80" si="2">N17*O17</f>
        <v>-7.2042942047119141E-3</v>
      </c>
      <c r="S17" s="19">
        <f t="shared" ref="S17:S80" si="3">N17*O17</f>
        <v>-7.2042942047119141E-3</v>
      </c>
      <c r="T17" s="19">
        <f t="shared" ref="T17:T80" si="4">O17*O17</f>
        <v>1.7124176025390625E-2</v>
      </c>
      <c r="V17" s="20">
        <f>('Raw Data'!A2+$X$12)*$V$12+('Raw Data'!B2+$X$13)*$W$12</f>
        <v>-0.21550288547554788</v>
      </c>
      <c r="W17" s="20">
        <f>('Raw Data'!B2+$X$13)*$W$13+('Raw Data'!A2+$X$12)*$V$13</f>
        <v>7.4049541116285422E-2</v>
      </c>
      <c r="AD17" s="3">
        <f t="shared" ref="AD17:AD80" si="5">A17-AD$7</f>
        <v>-5.545241302811936E-2</v>
      </c>
      <c r="AE17" s="3">
        <f t="shared" ref="AE17:AE80" si="6">B17-AE$7</f>
        <v>0.13063331613171297</v>
      </c>
      <c r="AH17">
        <f>SQRT(AD17*AD17+AE17*AE17)</f>
        <v>0.1419155854520891</v>
      </c>
      <c r="AM17">
        <f>AD17*$AM$11+AE17*$AM$12</f>
        <v>-0.13613023264662708</v>
      </c>
      <c r="AN17">
        <f>AD17*$AN$11+AE17*$AN$12</f>
        <v>4.0107270585074621E-2</v>
      </c>
      <c r="AO17">
        <f t="shared" ref="AO17:AO80" si="7">SQRT(AM17*AM17+AN17*AN17)</f>
        <v>0.1419155854520891</v>
      </c>
      <c r="AQ17">
        <f>AM17*AR$13</f>
        <v>-0.23077256540360061</v>
      </c>
      <c r="AR17">
        <f>AN17*AS$13</f>
        <v>4.0107270585074621E-2</v>
      </c>
    </row>
    <row r="18" spans="1:44" x14ac:dyDescent="0.25">
      <c r="A18">
        <f>'Raw Data'!A3*$B$11+A17*$B$12</f>
        <v>-7.8981933593749998E-2</v>
      </c>
      <c r="B18">
        <f>'Raw Data'!B3*$B$11+B17*$B$12</f>
        <v>-0.35233886718750002</v>
      </c>
      <c r="C18">
        <f>'Raw Data'!C3*$B$11+C17*$B$12</f>
        <v>0.28153442382812505</v>
      </c>
      <c r="N18" s="66">
        <f>'Raw Data'!A3-$O$11</f>
        <v>-5.06591796875E-2</v>
      </c>
      <c r="O18" s="66">
        <f>'Raw Data'!B3-$O$12</f>
        <v>0.132568359375</v>
      </c>
      <c r="Q18" s="19">
        <f t="shared" si="1"/>
        <v>2.5663524866104126E-3</v>
      </c>
      <c r="R18" s="19">
        <f t="shared" si="2"/>
        <v>-6.7158043384552002E-3</v>
      </c>
      <c r="S18" s="19">
        <f t="shared" si="3"/>
        <v>-6.7158043384552002E-3</v>
      </c>
      <c r="T18" s="19">
        <f t="shared" si="4"/>
        <v>1.757436990737915E-2</v>
      </c>
      <c r="V18" s="20">
        <f>('Raw Data'!A3+$X$12)*$V$12+('Raw Data'!B3+$X$13)*$W$12</f>
        <v>-0.21093327772395848</v>
      </c>
      <c r="W18" s="20">
        <f>('Raw Data'!B3+$X$13)*$W$13+('Raw Data'!A3+$X$12)*$V$13</f>
        <v>7.8003744865923597E-2</v>
      </c>
      <c r="AD18" s="3">
        <f t="shared" si="5"/>
        <v>-5.4990987246869363E-2</v>
      </c>
      <c r="AE18" s="3">
        <f t="shared" si="6"/>
        <v>0.13076026925671297</v>
      </c>
      <c r="AH18">
        <f>SQRT(AD18*AD18+AE18*AE18)</f>
        <v>0.14185294038007609</v>
      </c>
      <c r="AM18">
        <f>AD18*$AM$11+AE18*$AM$12</f>
        <v>-0.13593532329698951</v>
      </c>
      <c r="AN18">
        <f>AD18*$AN$11+AE18*$AN$12</f>
        <v>4.0544353177925554E-2</v>
      </c>
      <c r="AO18">
        <f t="shared" si="7"/>
        <v>0.14185294038007609</v>
      </c>
      <c r="AQ18">
        <f t="shared" ref="AQ18:AR18" si="8">AM18*AR$13</f>
        <v>-0.23044214849500863</v>
      </c>
      <c r="AR18">
        <f t="shared" si="8"/>
        <v>4.0544353177925554E-2</v>
      </c>
    </row>
    <row r="19" spans="1:44" x14ac:dyDescent="0.25">
      <c r="A19">
        <f>'Raw Data'!A4*$B$11+A18*$B$12</f>
        <v>-7.8981689453125004E-2</v>
      </c>
      <c r="B19">
        <f>'Raw Data'!B4*$B$11+B18*$B$12</f>
        <v>-0.35268847656250002</v>
      </c>
      <c r="C19">
        <f>'Raw Data'!C4*$B$11+C18*$B$12</f>
        <v>0.28101770019531258</v>
      </c>
      <c r="N19" s="66">
        <f>'Raw Data'!A4-$O$11</f>
        <v>-5.48095703125E-2</v>
      </c>
      <c r="O19" s="66">
        <f>'Raw Data'!B4-$O$12</f>
        <v>0.1279296875</v>
      </c>
      <c r="Q19" s="19">
        <f t="shared" si="1"/>
        <v>3.0040889978408813E-3</v>
      </c>
      <c r="R19" s="19">
        <f t="shared" si="2"/>
        <v>-7.0117712020874023E-3</v>
      </c>
      <c r="S19" s="19">
        <f t="shared" si="3"/>
        <v>-7.0117712020874023E-3</v>
      </c>
      <c r="T19" s="19">
        <f t="shared" si="4"/>
        <v>1.6366004943847656E-2</v>
      </c>
      <c r="V19" s="20">
        <f>('Raw Data'!A4+$X$12)*$V$12+('Raw Data'!B4+$X$13)*$W$12</f>
        <v>-0.21210546912672162</v>
      </c>
      <c r="W19" s="20">
        <f>('Raw Data'!B4+$X$13)*$W$13+('Raw Data'!A4+$X$12)*$V$13</f>
        <v>7.1814323568016036E-2</v>
      </c>
      <c r="AD19" s="3">
        <f t="shared" si="5"/>
        <v>-5.4990743106244369E-2</v>
      </c>
      <c r="AE19" s="3">
        <f t="shared" si="6"/>
        <v>0.13041065988171296</v>
      </c>
      <c r="AH19">
        <f>SQRT(AD19*AD19+AE19*AE19)</f>
        <v>0.14153063992705178</v>
      </c>
      <c r="AM19">
        <f>AD19*$AM$11+AE19*$AM$12</f>
        <v>-0.13566507901347508</v>
      </c>
      <c r="AN19">
        <f>AD19*$AN$11+AE19*$AN$12</f>
        <v>4.0322554165483422E-2</v>
      </c>
      <c r="AO19">
        <f t="shared" si="7"/>
        <v>0.14153063992705175</v>
      </c>
      <c r="AQ19">
        <f t="shared" ref="AQ19:AR19" si="9">AM19*AR$13</f>
        <v>-0.22998402126360828</v>
      </c>
      <c r="AR19">
        <f t="shared" si="9"/>
        <v>4.0322554165483422E-2</v>
      </c>
    </row>
    <row r="20" spans="1:44" x14ac:dyDescent="0.25">
      <c r="A20">
        <f>'Raw Data'!A5*$B$11+A19*$B$12</f>
        <v>-7.8712915039062512E-2</v>
      </c>
      <c r="B20">
        <f>'Raw Data'!B5*$B$11+B19*$B$12</f>
        <v>-0.35283222656250002</v>
      </c>
      <c r="C20">
        <f>'Raw Data'!C5*$B$11+C19*$B$12</f>
        <v>0.28157803955078137</v>
      </c>
      <c r="N20" s="66">
        <f>'Raw Data'!A5-$O$11</f>
        <v>-5.21240234375E-2</v>
      </c>
      <c r="O20" s="66">
        <f>'Raw Data'!B5-$O$12</f>
        <v>0.129638671875</v>
      </c>
      <c r="Q20" s="19">
        <f t="shared" si="1"/>
        <v>2.7169138193130493E-3</v>
      </c>
      <c r="R20" s="19">
        <f t="shared" si="2"/>
        <v>-6.7572891712188721E-3</v>
      </c>
      <c r="S20" s="19">
        <f t="shared" si="3"/>
        <v>-6.7572891712188721E-3</v>
      </c>
      <c r="T20" s="19">
        <f t="shared" si="4"/>
        <v>1.6806185245513916E-2</v>
      </c>
      <c r="V20" s="20">
        <f>('Raw Data'!A5+$X$12)*$V$12+('Raw Data'!B5+$X$13)*$W$12</f>
        <v>-0.21000366609363447</v>
      </c>
      <c r="W20" s="20">
        <f>('Raw Data'!B5+$X$13)*$W$13+('Raw Data'!A5+$X$12)*$V$13</f>
        <v>7.4770197922567186E-2</v>
      </c>
      <c r="AD20" s="3">
        <f t="shared" si="5"/>
        <v>-5.4721968692181877E-2</v>
      </c>
      <c r="AE20" s="3">
        <f t="shared" si="6"/>
        <v>0.13026690988171297</v>
      </c>
      <c r="AH20">
        <f>SQRT(AD20*AD20+AE20*AE20)</f>
        <v>0.14129388404201529</v>
      </c>
      <c r="AM20">
        <f>AD20*$AM$11+AE20*$AM$12</f>
        <v>-0.1353833648150633</v>
      </c>
      <c r="AN20">
        <f>AD20*$AN$11+AE20*$AN$12</f>
        <v>4.0438919360313505E-2</v>
      </c>
      <c r="AO20">
        <f t="shared" si="7"/>
        <v>0.14129388404201526</v>
      </c>
      <c r="AQ20">
        <f t="shared" ref="AQ20:AR20" si="10">AM20*AR$13</f>
        <v>-0.2295064498453116</v>
      </c>
      <c r="AR20">
        <f t="shared" si="10"/>
        <v>4.0438919360313505E-2</v>
      </c>
    </row>
    <row r="21" spans="1:44" x14ac:dyDescent="0.25">
      <c r="A21">
        <f>'Raw Data'!A6*$B$11+A20*$B$12</f>
        <v>-7.9032541503906262E-2</v>
      </c>
      <c r="B21">
        <f>'Raw Data'!B6*$B$11+B20*$B$12</f>
        <v>-0.35193621093749999</v>
      </c>
      <c r="C21">
        <f>'Raw Data'!C6*$B$11+C20*$B$12</f>
        <v>0.28169171997070325</v>
      </c>
      <c r="N21" s="66">
        <f>'Raw Data'!A6-$O$11</f>
        <v>-5.77392578125E-2</v>
      </c>
      <c r="O21" s="66">
        <f>'Raw Data'!B6-$O$12</f>
        <v>0.139892578125</v>
      </c>
      <c r="Q21" s="19">
        <f t="shared" si="1"/>
        <v>3.3338218927383423E-3</v>
      </c>
      <c r="R21" s="19">
        <f t="shared" si="2"/>
        <v>-8.0772936344146729E-3</v>
      </c>
      <c r="S21" s="19">
        <f t="shared" si="3"/>
        <v>-8.0772936344146729E-3</v>
      </c>
      <c r="T21" s="19">
        <f t="shared" si="4"/>
        <v>1.9569933414459229E-2</v>
      </c>
      <c r="V21" s="20">
        <f>('Raw Data'!A6+$X$12)*$V$12+('Raw Data'!B6+$X$13)*$W$12</f>
        <v>-0.22876922217321116</v>
      </c>
      <c r="W21" s="20">
        <f>('Raw Data'!B6+$X$13)*$W$13+('Raw Data'!A6+$X$12)*$V$13</f>
        <v>7.9812398883767691E-2</v>
      </c>
      <c r="AD21" s="3">
        <f t="shared" si="5"/>
        <v>-5.5041595157025627E-2</v>
      </c>
      <c r="AE21" s="3">
        <f t="shared" si="6"/>
        <v>0.13116292550671299</v>
      </c>
      <c r="AH21">
        <f>SQRT(AD21*AD21+AE21*AE21)</f>
        <v>0.14224377042566558</v>
      </c>
      <c r="AM21">
        <f>AD21*$AM$11+AE21*$AM$12</f>
        <v>-0.13627852765168247</v>
      </c>
      <c r="AN21">
        <f>AD21*$AN$11+AE21*$AN$12</f>
        <v>4.0760926461490883E-2</v>
      </c>
      <c r="AO21">
        <f t="shared" si="7"/>
        <v>0.14224377042566558</v>
      </c>
      <c r="AQ21">
        <f t="shared" ref="AQ21:AR21" si="11">AM21*AR$13</f>
        <v>-0.23102396010180853</v>
      </c>
      <c r="AR21">
        <f t="shared" si="11"/>
        <v>4.0760926461490883E-2</v>
      </c>
    </row>
    <row r="22" spans="1:44" x14ac:dyDescent="0.25">
      <c r="A22">
        <f>'Raw Data'!A7*$B$11+A21*$B$12</f>
        <v>-7.9027236572265638E-2</v>
      </c>
      <c r="B22">
        <f>'Raw Data'!B7*$B$11+B21*$B$12</f>
        <v>-0.352301671875</v>
      </c>
      <c r="C22">
        <f>'Raw Data'!C7*$B$11+C21*$B$12</f>
        <v>0.28197713781738293</v>
      </c>
      <c r="N22" s="66">
        <f>'Raw Data'!A7-$O$11</f>
        <v>-5.48095703125E-2</v>
      </c>
      <c r="O22" s="66">
        <f>'Raw Data'!B7-$O$12</f>
        <v>0.128173828125</v>
      </c>
      <c r="Q22" s="19">
        <f t="shared" si="1"/>
        <v>3.0040889978408813E-3</v>
      </c>
      <c r="R22" s="19">
        <f t="shared" si="2"/>
        <v>-7.0251524448394775E-3</v>
      </c>
      <c r="S22" s="19">
        <f t="shared" si="3"/>
        <v>-7.0251524448394775E-3</v>
      </c>
      <c r="T22" s="19">
        <f t="shared" si="4"/>
        <v>1.6428530216217041E-2</v>
      </c>
      <c r="V22" s="20">
        <f>('Raw Data'!A7+$X$12)*$V$12+('Raw Data'!B7+$X$13)*$W$12</f>
        <v>-0.21235920852818929</v>
      </c>
      <c r="W22" s="20">
        <f>('Raw Data'!B7+$X$13)*$W$13+('Raw Data'!A7+$X$12)*$V$13</f>
        <v>7.2012476570789519E-2</v>
      </c>
      <c r="AD22" s="3">
        <f t="shared" si="5"/>
        <v>-5.5036290225385004E-2</v>
      </c>
      <c r="AE22" s="3">
        <f t="shared" si="6"/>
        <v>0.13079746456921298</v>
      </c>
      <c r="AH22">
        <f>SQRT(AD22*AD22+AE22*AE22)</f>
        <v>0.14190479195399758</v>
      </c>
      <c r="AM22">
        <f>AD22*$AM$11+AE22*$AM$12</f>
        <v>-0.13599282391483736</v>
      </c>
      <c r="AN22">
        <f>AD22*$AN$11+AE22*$AN$12</f>
        <v>4.0532972049621238E-2</v>
      </c>
      <c r="AO22">
        <f t="shared" si="7"/>
        <v>0.14190479195399758</v>
      </c>
      <c r="AQ22">
        <f t="shared" ref="AQ22:AR22" si="12">AM22*AR$13</f>
        <v>-0.23053962548329443</v>
      </c>
      <c r="AR22">
        <f t="shared" si="12"/>
        <v>4.0532972049621238E-2</v>
      </c>
    </row>
    <row r="23" spans="1:44" x14ac:dyDescent="0.25">
      <c r="A23">
        <f>'Raw Data'!A8*$B$11+A22*$B$12</f>
        <v>-7.733789182128907E-2</v>
      </c>
      <c r="B23">
        <f>'Raw Data'!B8*$B$11+B22*$B$12</f>
        <v>-0.35099484453125002</v>
      </c>
      <c r="C23">
        <f>'Raw Data'!C8*$B$11+C22*$B$12</f>
        <v>0.28161145528564463</v>
      </c>
      <c r="N23" s="66">
        <f>'Raw Data'!A8-$O$11</f>
        <v>-3.79638671875E-2</v>
      </c>
      <c r="O23" s="66">
        <f>'Raw Data'!B8-$O$12</f>
        <v>0.14453125</v>
      </c>
      <c r="Q23" s="19">
        <f t="shared" si="1"/>
        <v>1.4412552118301392E-3</v>
      </c>
      <c r="R23" s="19">
        <f t="shared" si="2"/>
        <v>-5.4869651794433594E-3</v>
      </c>
      <c r="S23" s="19">
        <f t="shared" si="3"/>
        <v>-5.4869651794433594E-3</v>
      </c>
      <c r="T23" s="19">
        <f t="shared" si="4"/>
        <v>2.08892822265625E-2</v>
      </c>
      <c r="V23" s="20">
        <f>('Raw Data'!A8+$X$12)*$V$12+('Raw Data'!B8+$X$13)*$W$12</f>
        <v>-0.20503424477271334</v>
      </c>
      <c r="W23" s="20">
        <f>('Raw Data'!B8+$X$13)*$W$13+('Raw Data'!A8+$X$12)*$V$13</f>
        <v>9.5129403222470904E-2</v>
      </c>
      <c r="AD23" s="3">
        <f t="shared" si="5"/>
        <v>-5.3346945474408436E-2</v>
      </c>
      <c r="AE23" s="3">
        <f t="shared" si="6"/>
        <v>0.13210429191296297</v>
      </c>
      <c r="AH23">
        <f>SQRT(AD23*AD23+AE23*AE23)</f>
        <v>0.1424690862372425</v>
      </c>
      <c r="AM23">
        <f>AD23*$AM$11+AE23*$AM$12</f>
        <v>-0.13592974325886265</v>
      </c>
      <c r="AN23">
        <f>AD23*$AN$11+AE23*$AN$12</f>
        <v>4.2667850084747945E-2</v>
      </c>
      <c r="AO23">
        <f t="shared" si="7"/>
        <v>0.1424690862372425</v>
      </c>
      <c r="AQ23">
        <f t="shared" ref="AQ23:AR23" si="13">AM23*AR$13</f>
        <v>-0.23043268902602401</v>
      </c>
      <c r="AR23">
        <f t="shared" si="13"/>
        <v>4.2667850084747945E-2</v>
      </c>
    </row>
    <row r="24" spans="1:44" x14ac:dyDescent="0.25">
      <c r="A24">
        <f>'Raw Data'!A9*$B$11+A23*$B$12</f>
        <v>-7.6305762795410167E-2</v>
      </c>
      <c r="B24">
        <f>'Raw Data'!B9*$B$11+B23*$B$12</f>
        <v>-0.34969662960937503</v>
      </c>
      <c r="C24">
        <f>'Raw Data'!C9*$B$11+C23*$B$12</f>
        <v>0.28120909881958017</v>
      </c>
      <c r="N24" s="66">
        <f>'Raw Data'!A9-$O$11</f>
        <v>-4.28466796875E-2</v>
      </c>
      <c r="O24" s="66">
        <f>'Raw Data'!B9-$O$12</f>
        <v>0.145751953125</v>
      </c>
      <c r="Q24" s="19">
        <f t="shared" si="1"/>
        <v>1.8358379602432251E-3</v>
      </c>
      <c r="R24" s="19">
        <f t="shared" si="2"/>
        <v>-6.2449872493743896E-3</v>
      </c>
      <c r="S24" s="19">
        <f t="shared" si="3"/>
        <v>-6.2449872493743896E-3</v>
      </c>
      <c r="T24" s="19">
        <f t="shared" si="4"/>
        <v>2.1243631839752197E-2</v>
      </c>
      <c r="V24" s="20">
        <f>('Raw Data'!A9+$X$12)*$V$12+('Raw Data'!B9+$X$13)*$W$12</f>
        <v>-0.21335381240434365</v>
      </c>
      <c r="W24" s="20">
        <f>('Raw Data'!B9+$X$13)*$W$13+('Raw Data'!A9+$X$12)*$V$13</f>
        <v>9.3267798536089713E-2</v>
      </c>
      <c r="AD24" s="3">
        <f t="shared" si="5"/>
        <v>-5.2314816448529533E-2</v>
      </c>
      <c r="AE24" s="3">
        <f t="shared" si="6"/>
        <v>0.13340250683483795</v>
      </c>
      <c r="AH24">
        <f>SQRT(AD24*AD24+AE24*AE24)</f>
        <v>0.14329364553204138</v>
      </c>
      <c r="AM24">
        <f>AD24*$AM$11+AE24*$AM$12</f>
        <v>-0.13627731415775887</v>
      </c>
      <c r="AN24">
        <f>AD24*$AN$11+AE24*$AN$12</f>
        <v>4.4289530318234523E-2</v>
      </c>
      <c r="AO24">
        <f t="shared" si="7"/>
        <v>0.14329364553204138</v>
      </c>
      <c r="AQ24">
        <f t="shared" ref="AQ24:AR24" si="14">AM24*AR$13</f>
        <v>-0.23102190294594827</v>
      </c>
      <c r="AR24">
        <f t="shared" si="14"/>
        <v>4.4289530318234523E-2</v>
      </c>
    </row>
    <row r="25" spans="1:44" x14ac:dyDescent="0.25">
      <c r="A25">
        <f>'Raw Data'!A10*$B$11+A24*$B$12</f>
        <v>-7.5401260734619155E-2</v>
      </c>
      <c r="B25">
        <f>'Raw Data'!B10*$B$11+B24*$B$12</f>
        <v>-0.34867472055468751</v>
      </c>
      <c r="C25">
        <f>'Raw Data'!C10*$B$11+C24*$B$12</f>
        <v>0.28160381393762213</v>
      </c>
      <c r="N25" s="66">
        <f>'Raw Data'!A10-$O$11</f>
        <v>-4.30908203125E-2</v>
      </c>
      <c r="O25" s="66">
        <f>'Raw Data'!B10-$O$12</f>
        <v>0.144287109375</v>
      </c>
      <c r="Q25" s="19">
        <f t="shared" si="1"/>
        <v>1.8568187952041626E-3</v>
      </c>
      <c r="R25" s="19">
        <f t="shared" si="2"/>
        <v>-6.2174499034881592E-3</v>
      </c>
      <c r="S25" s="19">
        <f t="shared" si="3"/>
        <v>-6.2174499034881592E-3</v>
      </c>
      <c r="T25" s="19">
        <f t="shared" si="4"/>
        <v>2.0818769931793213E-2</v>
      </c>
      <c r="V25" s="20">
        <f>('Raw Data'!A10+$X$12)*$V$12+('Raw Data'!B10+$X$13)*$W$12</f>
        <v>-0.21218391952675242</v>
      </c>
      <c r="W25" s="20">
        <f>('Raw Data'!B10+$X$13)*$W$13+('Raw Data'!A10+$X$12)*$V$13</f>
        <v>9.1936262034436347E-2</v>
      </c>
      <c r="AD25" s="3">
        <f t="shared" si="5"/>
        <v>-5.141031438773852E-2</v>
      </c>
      <c r="AE25" s="3">
        <f t="shared" si="6"/>
        <v>0.13442441588952547</v>
      </c>
      <c r="AH25">
        <f>SQRT(AD25*AD25+AE25*AE25)</f>
        <v>0.14391992222304117</v>
      </c>
      <c r="AM25">
        <f>AD25*$AM$11+AE25*$AM$12</f>
        <v>-0.13649246400286277</v>
      </c>
      <c r="AN25">
        <f>AD25*$AN$11+AE25*$AN$12</f>
        <v>4.5637169972659736E-2</v>
      </c>
      <c r="AO25">
        <f t="shared" si="7"/>
        <v>0.1439199222230412</v>
      </c>
      <c r="AQ25">
        <f t="shared" ref="AQ25:AR25" si="15">AM25*AR$13</f>
        <v>-0.23138663222566455</v>
      </c>
      <c r="AR25">
        <f t="shared" si="15"/>
        <v>4.5637169972659736E-2</v>
      </c>
    </row>
    <row r="26" spans="1:44" x14ac:dyDescent="0.25">
      <c r="A26">
        <f>'Raw Data'!A11*$B$11+A25*$B$12</f>
        <v>-7.4782521379907249E-2</v>
      </c>
      <c r="B26">
        <f>'Raw Data'!B11*$B$11+B25*$B$12</f>
        <v>-0.34738879146796875</v>
      </c>
      <c r="C26">
        <f>'Raw Data'!C11*$B$11+C25*$B$12</f>
        <v>0.28159284660635991</v>
      </c>
      <c r="N26" s="66">
        <f>'Raw Data'!A11-$O$11</f>
        <v>-4.50439453125E-2</v>
      </c>
      <c r="O26" s="66">
        <f>'Raw Data'!B11-$O$12</f>
        <v>0.14794921875</v>
      </c>
      <c r="Q26" s="19">
        <f t="shared" si="1"/>
        <v>2.0289570093154907E-3</v>
      </c>
      <c r="R26" s="19">
        <f t="shared" si="2"/>
        <v>-6.6642165184020996E-3</v>
      </c>
      <c r="S26" s="19">
        <f t="shared" si="3"/>
        <v>-6.6642165184020996E-3</v>
      </c>
      <c r="T26" s="19">
        <f t="shared" si="4"/>
        <v>2.1888971328735352E-2</v>
      </c>
      <c r="V26" s="20">
        <f>('Raw Data'!A11+$X$12)*$V$12+('Raw Data'!B11+$X$13)*$W$12</f>
        <v>-0.21881035879848384</v>
      </c>
      <c r="W26" s="20">
        <f>('Raw Data'!B11+$X$13)*$W$13+('Raw Data'!A11+$X$12)*$V$13</f>
        <v>9.3767609195939197E-2</v>
      </c>
      <c r="AD26" s="3">
        <f t="shared" si="5"/>
        <v>-5.0791575033026615E-2</v>
      </c>
      <c r="AE26" s="3">
        <f t="shared" si="6"/>
        <v>0.13571034497624423</v>
      </c>
      <c r="AH26">
        <f>SQRT(AD26*AD26+AE26*AE26)</f>
        <v>0.14490369846179493</v>
      </c>
      <c r="AM26">
        <f>AD26*$AM$11+AE26*$AM$12</f>
        <v>-0.13709302902696779</v>
      </c>
      <c r="AN26">
        <f>AD26*$AN$11+AE26*$AN$12</f>
        <v>4.6931686738468655E-2</v>
      </c>
      <c r="AO26">
        <f t="shared" si="7"/>
        <v>0.14490369846179493</v>
      </c>
      <c r="AQ26">
        <f t="shared" ref="AQ26:AR26" si="16">AM26*AR$13</f>
        <v>-0.23240473032635728</v>
      </c>
      <c r="AR26">
        <f t="shared" si="16"/>
        <v>4.6931686738468655E-2</v>
      </c>
    </row>
    <row r="27" spans="1:44" x14ac:dyDescent="0.25">
      <c r="A27">
        <f>'Raw Data'!A12*$B$11+A26*$B$12</f>
        <v>-7.4567452835666528E-2</v>
      </c>
      <c r="B27">
        <f>'Raw Data'!B12*$B$11+B26*$B$12</f>
        <v>-0.3460361427899219</v>
      </c>
      <c r="C27">
        <f>'Raw Data'!C12*$B$11+C26*$B$12</f>
        <v>0.28260836663322392</v>
      </c>
      <c r="N27" s="66">
        <f>'Raw Data'!A12-$O$11</f>
        <v>-4.84619140625E-2</v>
      </c>
      <c r="O27" s="66">
        <f>'Raw Data'!B12-$O$12</f>
        <v>0.14990234375</v>
      </c>
      <c r="Q27" s="19">
        <f t="shared" si="1"/>
        <v>2.3485571146011353E-3</v>
      </c>
      <c r="R27" s="19">
        <f t="shared" si="2"/>
        <v>-7.264554500579834E-3</v>
      </c>
      <c r="S27" s="19">
        <f t="shared" si="3"/>
        <v>-7.264554500579834E-3</v>
      </c>
      <c r="T27" s="19">
        <f t="shared" si="4"/>
        <v>2.2470712661743164E-2</v>
      </c>
      <c r="V27" s="20">
        <f>('Raw Data'!A12+$X$12)*$V$12+('Raw Data'!B12+$X$13)*$W$12</f>
        <v>-0.2257758834472294</v>
      </c>
      <c r="W27" s="20">
        <f>('Raw Data'!B12+$X$13)*$W$13+('Raw Data'!A12+$X$12)*$V$13</f>
        <v>9.3356174427953048E-2</v>
      </c>
      <c r="AD27" s="3">
        <f t="shared" si="5"/>
        <v>-5.0576506488785894E-2</v>
      </c>
      <c r="AE27" s="3">
        <f t="shared" si="6"/>
        <v>0.13706299365429109</v>
      </c>
      <c r="AH27">
        <f>SQRT(AD27*AD27+AE27*AE27)</f>
        <v>0.14609670508976733</v>
      </c>
      <c r="AM27">
        <f>AD27*$AM$11+AE27*$AM$12</f>
        <v>-0.13800145241077755</v>
      </c>
      <c r="AN27">
        <f>AD27*$AN$11+AE27*$AN$12</f>
        <v>4.7956713509187995E-2</v>
      </c>
      <c r="AO27">
        <f t="shared" si="7"/>
        <v>0.1460967050897673</v>
      </c>
      <c r="AQ27">
        <f t="shared" ref="AQ27:AR27" si="17">AM27*AR$13</f>
        <v>-0.23394472031005611</v>
      </c>
      <c r="AR27">
        <f t="shared" si="17"/>
        <v>4.7956713509187995E-2</v>
      </c>
    </row>
    <row r="28" spans="1:44" x14ac:dyDescent="0.25">
      <c r="A28">
        <f>'Raw Data'!A13*$B$11+A27*$B$12</f>
        <v>-7.3006703645849866E-2</v>
      </c>
      <c r="B28">
        <f>'Raw Data'!B13*$B$11+B27*$B$12</f>
        <v>-0.34452579022967972</v>
      </c>
      <c r="C28">
        <f>'Raw Data'!C13*$B$11+C27*$B$12</f>
        <v>0.28303405340740151</v>
      </c>
      <c r="N28" s="66">
        <f>'Raw Data'!A13-$O$11</f>
        <v>-3.47900390625E-2</v>
      </c>
      <c r="O28" s="66">
        <f>'Raw Data'!B13-$O$12</f>
        <v>0.15283203125</v>
      </c>
      <c r="Q28" s="19">
        <f t="shared" si="1"/>
        <v>1.2103468179702759E-3</v>
      </c>
      <c r="R28" s="19">
        <f t="shared" si="2"/>
        <v>-5.3170323371887207E-3</v>
      </c>
      <c r="S28" s="19">
        <f t="shared" si="3"/>
        <v>-5.3170323371887207E-3</v>
      </c>
      <c r="T28" s="19">
        <f t="shared" si="4"/>
        <v>2.3357629776000977E-2</v>
      </c>
      <c r="V28" s="20">
        <f>('Raw Data'!A13+$X$12)*$V$12+('Raw Data'!B13+$X$13)*$W$12</f>
        <v>-0.20907831851682321</v>
      </c>
      <c r="W28" s="20">
        <f>('Raw Data'!B13+$X$13)*$W$13+('Raw Data'!A13+$X$12)*$V$13</f>
        <v>0.10372064562193106</v>
      </c>
      <c r="AD28" s="3">
        <f t="shared" si="5"/>
        <v>-4.9015757298969231E-2</v>
      </c>
      <c r="AE28" s="3">
        <f t="shared" si="6"/>
        <v>0.13857334621453327</v>
      </c>
      <c r="AH28">
        <f>SQRT(AD28*AD28+AE28*AE28)</f>
        <v>0.14698679105512971</v>
      </c>
      <c r="AM28">
        <f>AD28*$AM$11+AE28*$AM$12</f>
        <v>-0.13817725722184496</v>
      </c>
      <c r="AN28">
        <f>AD28*$AN$11+AE28*$AN$12</f>
        <v>5.0121475749746777E-2</v>
      </c>
      <c r="AO28">
        <f t="shared" si="7"/>
        <v>0.14698679105512971</v>
      </c>
      <c r="AQ28">
        <f t="shared" ref="AQ28:AR28" si="18">AM28*AR$13</f>
        <v>-0.23424275055999799</v>
      </c>
      <c r="AR28">
        <f t="shared" si="18"/>
        <v>5.0121475749746777E-2</v>
      </c>
    </row>
    <row r="29" spans="1:44" x14ac:dyDescent="0.25">
      <c r="A29">
        <f>'Raw Data'!A14*$B$11+A28*$B$12</f>
        <v>-7.0820779375014881E-2</v>
      </c>
      <c r="B29">
        <f>'Raw Data'!B14*$B$11+B28*$B$12</f>
        <v>-0.34292233230046176</v>
      </c>
      <c r="C29">
        <f>'Raw Data'!C14*$B$11+C28*$B$12</f>
        <v>0.28300213244166134</v>
      </c>
      <c r="N29" s="66">
        <f>'Raw Data'!A14-$O$11</f>
        <v>-2.69775390625E-2</v>
      </c>
      <c r="O29" s="66">
        <f>'Raw Data'!B14-$O$12</f>
        <v>0.1552734375</v>
      </c>
      <c r="Q29" s="19">
        <f t="shared" si="1"/>
        <v>7.2778761386871338E-4</v>
      </c>
      <c r="R29" s="19">
        <f t="shared" si="2"/>
        <v>-4.1888952255249023E-3</v>
      </c>
      <c r="S29" s="19">
        <f t="shared" si="3"/>
        <v>-4.1888952255249023E-3</v>
      </c>
      <c r="T29" s="19">
        <f t="shared" si="4"/>
        <v>2.4109840393066406E-2</v>
      </c>
      <c r="V29" s="20">
        <f>('Raw Data'!A14+$X$12)*$V$12+('Raw Data'!B14+$X$13)*$W$12</f>
        <v>-0.20033431953263225</v>
      </c>
      <c r="W29" s="20">
        <f>('Raw Data'!B14+$X$13)*$W$13+('Raw Data'!A14+$X$12)*$V$13</f>
        <v>0.11026596717006376</v>
      </c>
      <c r="AD29" s="3">
        <f t="shared" si="5"/>
        <v>-4.6829833028134246E-2</v>
      </c>
      <c r="AE29" s="3">
        <f t="shared" si="6"/>
        <v>0.14017680414375122</v>
      </c>
      <c r="AH29">
        <f>SQRT(AD29*AD29+AE29*AE29)</f>
        <v>0.14779231942627644</v>
      </c>
      <c r="AM29">
        <f>AD29*$AM$11+AE29*$AM$12</f>
        <v>-0.13802802964746336</v>
      </c>
      <c r="AN29">
        <f>AD29*$AN$11+AE29*$AN$12</f>
        <v>5.28283324839759E-2</v>
      </c>
      <c r="AO29">
        <f t="shared" si="7"/>
        <v>0.14779231942627644</v>
      </c>
      <c r="AQ29">
        <f t="shared" ref="AQ29:AR29" si="19">AM29*AR$13</f>
        <v>-0.23398977493878978</v>
      </c>
      <c r="AR29">
        <f t="shared" si="19"/>
        <v>5.28283324839759E-2</v>
      </c>
    </row>
    <row r="30" spans="1:44" x14ac:dyDescent="0.25">
      <c r="A30">
        <f>'Raw Data'!A15*$B$11+A29*$B$12</f>
        <v>-6.9244072531263398E-2</v>
      </c>
      <c r="B30">
        <f>'Raw Data'!B15*$B$11+B29*$B$12</f>
        <v>-0.34128390766416561</v>
      </c>
      <c r="C30">
        <f>'Raw Data'!C15*$B$11+C29*$B$12</f>
        <v>0.28299781763499521</v>
      </c>
      <c r="N30" s="66">
        <f>'Raw Data'!A15-$O$11</f>
        <v>-3.08837890625E-2</v>
      </c>
      <c r="O30" s="66">
        <f>'Raw Data'!B15-$O$12</f>
        <v>0.1572265625</v>
      </c>
      <c r="Q30" s="19">
        <f t="shared" si="1"/>
        <v>9.5380842685699463E-4</v>
      </c>
      <c r="R30" s="19">
        <f t="shared" si="2"/>
        <v>-4.8557519912719727E-3</v>
      </c>
      <c r="S30" s="19">
        <f t="shared" si="3"/>
        <v>-4.8557519912719727E-3</v>
      </c>
      <c r="T30" s="19">
        <f t="shared" si="4"/>
        <v>2.4720191955566406E-2</v>
      </c>
      <c r="V30" s="20">
        <f>('Raw Data'!A15+$X$12)*$V$12+('Raw Data'!B15+$X$13)*$W$12</f>
        <v>-0.20800493124380703</v>
      </c>
      <c r="W30" s="20">
        <f>('Raw Data'!B15+$X$13)*$W$13+('Raw Data'!A15+$X$12)*$V$13</f>
        <v>0.10956929543205274</v>
      </c>
      <c r="AD30" s="3">
        <f t="shared" si="5"/>
        <v>-4.5253126184382764E-2</v>
      </c>
      <c r="AE30" s="3">
        <f t="shared" si="6"/>
        <v>0.14181522878004738</v>
      </c>
      <c r="AH30">
        <f>SQRT(AD30*AD30+AE30*AE30)</f>
        <v>0.14886035248983137</v>
      </c>
      <c r="AM30">
        <f>AD30*$AM$11+AE30*$AM$12</f>
        <v>-0.13829264355049317</v>
      </c>
      <c r="AN30">
        <f>AD30*$AN$11+AE30*$AN$12</f>
        <v>5.5086743261996203E-2</v>
      </c>
      <c r="AO30">
        <f t="shared" si="7"/>
        <v>0.14886035248983137</v>
      </c>
      <c r="AQ30">
        <f t="shared" ref="AQ30:AR30" si="20">AM30*AR$13</f>
        <v>-0.23443835735914137</v>
      </c>
      <c r="AR30">
        <f t="shared" si="20"/>
        <v>5.5086743261996203E-2</v>
      </c>
    </row>
    <row r="31" spans="1:44" x14ac:dyDescent="0.25">
      <c r="A31">
        <f>'Raw Data'!A16*$B$11+A30*$B$12</f>
        <v>-6.8069176996887054E-2</v>
      </c>
      <c r="B31">
        <f>'Raw Data'!B16*$B$11+B30*$B$12</f>
        <v>-0.34005346611649906</v>
      </c>
      <c r="C31">
        <f>'Raw Data'!C16*$B$11+C30*$B$12</f>
        <v>0.28270096555899571</v>
      </c>
      <c r="N31" s="66">
        <f>'Raw Data'!A16-$O$11</f>
        <v>-3.33251953125E-2</v>
      </c>
      <c r="O31" s="66">
        <f>'Raw Data'!B16-$O$12</f>
        <v>0.15478515625</v>
      </c>
      <c r="Q31" s="19">
        <f t="shared" si="1"/>
        <v>1.110568642616272E-3</v>
      </c>
      <c r="R31" s="19">
        <f t="shared" si="2"/>
        <v>-5.1582455635070801E-3</v>
      </c>
      <c r="S31" s="19">
        <f t="shared" si="3"/>
        <v>-5.1582455635070801E-3</v>
      </c>
      <c r="T31" s="19">
        <f t="shared" si="4"/>
        <v>2.3958444595336914E-2</v>
      </c>
      <c r="V31" s="20">
        <f>('Raw Data'!A16+$X$12)*$V$12+('Raw Data'!B16+$X$13)*$W$12</f>
        <v>-0.20899297254127669</v>
      </c>
      <c r="W31" s="20">
        <f>('Raw Data'!B16+$X$13)*$W$13+('Raw Data'!A16+$X$12)*$V$13</f>
        <v>0.10616158055419356</v>
      </c>
      <c r="AD31" s="3">
        <f t="shared" si="5"/>
        <v>-4.407823065000642E-2</v>
      </c>
      <c r="AE31" s="3">
        <f t="shared" si="6"/>
        <v>0.14304567032771393</v>
      </c>
      <c r="AH31">
        <f>SQRT(AD31*AD31+AE31*AE31)</f>
        <v>0.14968284543240146</v>
      </c>
      <c r="AM31">
        <f>AD31*$AM$11+AE31*$AM$12</f>
        <v>-0.13849720553112393</v>
      </c>
      <c r="AN31">
        <f>AD31*$AN$11+AE31*$AN$12</f>
        <v>5.6775683851538042E-2</v>
      </c>
      <c r="AO31">
        <f t="shared" si="7"/>
        <v>0.14968284543240146</v>
      </c>
      <c r="AQ31">
        <f t="shared" ref="AQ31:AR31" si="21">AM31*AR$13</f>
        <v>-0.2347851377336137</v>
      </c>
      <c r="AR31">
        <f t="shared" si="21"/>
        <v>5.6775683851538042E-2</v>
      </c>
    </row>
    <row r="32" spans="1:44" x14ac:dyDescent="0.25">
      <c r="A32">
        <f>'Raw Data'!A17*$B$11+A31*$B$12</f>
        <v>-6.6474661640948354E-2</v>
      </c>
      <c r="B32">
        <f>'Raw Data'!B17*$B$11+B31*$B$12</f>
        <v>-0.33850661559859918</v>
      </c>
      <c r="C32">
        <f>'Raw Data'!C17*$B$11+C31*$B$12</f>
        <v>0.28286104478434615</v>
      </c>
      <c r="N32" s="66">
        <f>'Raw Data'!A17-$O$11</f>
        <v>-2.79541015625E-2</v>
      </c>
      <c r="O32" s="66">
        <f>'Raw Data'!B17-$O$12</f>
        <v>0.1591796875</v>
      </c>
      <c r="Q32" s="19">
        <f t="shared" si="1"/>
        <v>7.8143179416656494E-4</v>
      </c>
      <c r="R32" s="19">
        <f t="shared" si="2"/>
        <v>-4.4497251510620117E-3</v>
      </c>
      <c r="S32" s="19">
        <f t="shared" si="3"/>
        <v>-4.4497251510620117E-3</v>
      </c>
      <c r="T32" s="19">
        <f t="shared" si="4"/>
        <v>2.5338172912597656E-2</v>
      </c>
      <c r="V32" s="20">
        <f>('Raw Data'!A17+$X$12)*$V$12+('Raw Data'!B17+$X$13)*$W$12</f>
        <v>-0.20580432408097288</v>
      </c>
      <c r="W32" s="20">
        <f>('Raw Data'!B17+$X$13)*$W$13+('Raw Data'!A17+$X$12)*$V$13</f>
        <v>0.1128659412743898</v>
      </c>
      <c r="AD32" s="3">
        <f t="shared" si="5"/>
        <v>-4.248371529406772E-2</v>
      </c>
      <c r="AE32" s="3">
        <f t="shared" si="6"/>
        <v>0.1445925208456138</v>
      </c>
      <c r="AH32">
        <f>SQRT(AD32*AD32+AE32*AE32)</f>
        <v>0.1507045558358362</v>
      </c>
      <c r="AM32">
        <f>AD32*$AM$11+AE32*$AM$12</f>
        <v>-0.13867976655574851</v>
      </c>
      <c r="AN32">
        <f>AD32*$AN$11+AE32*$AN$12</f>
        <v>5.8989706709897789E-2</v>
      </c>
      <c r="AO32">
        <f t="shared" si="7"/>
        <v>0.1507045558358362</v>
      </c>
      <c r="AQ32">
        <f t="shared" ref="AQ32:AR32" si="22">AM32*AR$13</f>
        <v>-0.23509462134483097</v>
      </c>
      <c r="AR32">
        <f t="shared" si="22"/>
        <v>5.8989706709897789E-2</v>
      </c>
    </row>
    <row r="33" spans="1:44" x14ac:dyDescent="0.25">
      <c r="A33">
        <f>'Raw Data'!A18*$B$11+A32*$B$12</f>
        <v>-6.5137254070603529E-2</v>
      </c>
      <c r="B33">
        <f>'Raw Data'!B18*$B$11+B32*$B$12</f>
        <v>-0.33748066106998931</v>
      </c>
      <c r="C33">
        <f>'Raw Data'!C18*$B$11+C32*$B$12</f>
        <v>0.28305394421216157</v>
      </c>
      <c r="N33" s="66">
        <f>'Raw Data'!A18-$O$11</f>
        <v>-2.89306640625E-2</v>
      </c>
      <c r="O33" s="66">
        <f>'Raw Data'!B18-$O$12</f>
        <v>0.155517578125</v>
      </c>
      <c r="Q33" s="19">
        <f t="shared" si="1"/>
        <v>8.36983323097229E-4</v>
      </c>
      <c r="R33" s="19">
        <f t="shared" si="2"/>
        <v>-4.4992268085479736E-3</v>
      </c>
      <c r="S33" s="19">
        <f t="shared" si="3"/>
        <v>-4.4992268085479736E-3</v>
      </c>
      <c r="T33" s="19">
        <f t="shared" si="4"/>
        <v>2.4185717105865479E-2</v>
      </c>
      <c r="V33" s="20">
        <f>('Raw Data'!A18+$X$12)*$V$12+('Raw Data'!B18+$X$13)*$W$12</f>
        <v>-0.20340840718381673</v>
      </c>
      <c r="W33" s="20">
        <f>('Raw Data'!B18+$X$13)*$W$13+('Raw Data'!A18+$X$12)*$V$13</f>
        <v>0.10932317229273777</v>
      </c>
      <c r="AD33" s="3">
        <f t="shared" si="5"/>
        <v>-4.1146307723722894E-2</v>
      </c>
      <c r="AE33" s="3">
        <f t="shared" si="6"/>
        <v>0.14561847537422368</v>
      </c>
      <c r="AH33">
        <f>SQRT(AD33*AD33+AE33*AE33)</f>
        <v>0.15132005488238723</v>
      </c>
      <c r="AM33">
        <f>AD33*$AM$11+AE33*$AM$12</f>
        <v>-0.13862316446154729</v>
      </c>
      <c r="AN33">
        <f>AD33*$AN$11+AE33*$AN$12</f>
        <v>6.0674354419931797E-2</v>
      </c>
      <c r="AO33">
        <f t="shared" si="7"/>
        <v>0.15132005488238723</v>
      </c>
      <c r="AQ33">
        <f t="shared" ref="AQ33:AR33" si="23">AM33*AR$13</f>
        <v>-0.23499866756416021</v>
      </c>
      <c r="AR33">
        <f t="shared" si="23"/>
        <v>6.0674354419931797E-2</v>
      </c>
    </row>
    <row r="34" spans="1:44" x14ac:dyDescent="0.25">
      <c r="A34">
        <f>'Raw Data'!A19*$B$11+A33*$B$12</f>
        <v>-6.173632163229318E-2</v>
      </c>
      <c r="B34">
        <f>'Raw Data'!B19*$B$11+B33*$B$12</f>
        <v>-0.33584929418174037</v>
      </c>
      <c r="C34">
        <f>'Raw Data'!C19*$B$11+C33*$B$12</f>
        <v>0.28244630369719542</v>
      </c>
      <c r="N34" s="66">
        <f>'Raw Data'!A19-$O$11</f>
        <v>-6.9580078125E-3</v>
      </c>
      <c r="O34" s="66">
        <f>'Raw Data'!B19-$O$12</f>
        <v>0.16259765625</v>
      </c>
      <c r="Q34" s="19">
        <f t="shared" si="1"/>
        <v>4.8413872718811035E-5</v>
      </c>
      <c r="R34" s="19">
        <f t="shared" si="2"/>
        <v>-1.1313557624816895E-3</v>
      </c>
      <c r="S34" s="19">
        <f t="shared" si="3"/>
        <v>-1.1313557624816895E-3</v>
      </c>
      <c r="T34" s="19">
        <f t="shared" si="4"/>
        <v>2.6437997817993164E-2</v>
      </c>
      <c r="V34" s="20">
        <f>('Raw Data'!A19+$X$12)*$V$12+('Raw Data'!B19+$X$13)*$W$12</f>
        <v>-0.17903793201706383</v>
      </c>
      <c r="W34" s="20">
        <f>('Raw Data'!B19+$X$13)*$W$13+('Raw Data'!A19+$X$12)*$V$13</f>
        <v>0.12790527302428775</v>
      </c>
      <c r="AD34" s="3">
        <f t="shared" si="5"/>
        <v>-3.7745375285412545E-2</v>
      </c>
      <c r="AE34" s="3">
        <f t="shared" si="6"/>
        <v>0.14724984226247262</v>
      </c>
      <c r="AH34">
        <f>SQRT(AD34*AD34+AE34*AE34)</f>
        <v>0.15201062266091703</v>
      </c>
      <c r="AM34">
        <f>AD34*$AM$11+AE34*$AM$12</f>
        <v>-0.13772401745517493</v>
      </c>
      <c r="AN34">
        <f>AD34*$AN$11+AE34*$AN$12</f>
        <v>6.4337581690380383E-2</v>
      </c>
      <c r="AO34">
        <f t="shared" si="7"/>
        <v>0.15201062266091703</v>
      </c>
      <c r="AQ34">
        <f t="shared" ref="AQ34:AR34" si="24">AM34*AR$13</f>
        <v>-0.23347440320861365</v>
      </c>
      <c r="AR34">
        <f t="shared" si="24"/>
        <v>6.4337581690380383E-2</v>
      </c>
    </row>
    <row r="35" spans="1:44" x14ac:dyDescent="0.25">
      <c r="A35">
        <f>'Raw Data'!A20*$B$11+A34*$B$12</f>
        <v>-5.9310248062813861E-2</v>
      </c>
      <c r="B35">
        <f>'Raw Data'!B20*$B$11+B34*$B$12</f>
        <v>-0.33496700148231634</v>
      </c>
      <c r="C35">
        <f>'Raw Data'!C20*$B$11+C34*$B$12</f>
        <v>0.28357179051497589</v>
      </c>
      <c r="N35" s="66">
        <f>'Raw Data'!A20-$O$11</f>
        <v>-1.33056640625E-2</v>
      </c>
      <c r="O35" s="66">
        <f>'Raw Data'!B20-$O$12</f>
        <v>0.15673828125</v>
      </c>
      <c r="Q35" s="19">
        <f t="shared" si="1"/>
        <v>1.77040696144104E-4</v>
      </c>
      <c r="R35" s="19">
        <f t="shared" si="2"/>
        <v>-2.0855069160461426E-3</v>
      </c>
      <c r="S35" s="19">
        <f t="shared" si="3"/>
        <v>-2.0855069160461426E-3</v>
      </c>
      <c r="T35" s="19">
        <f t="shared" si="4"/>
        <v>2.4566888809204102E-2</v>
      </c>
      <c r="V35" s="20">
        <f>('Raw Data'!A20+$X$12)*$V$12+('Raw Data'!B20+$X$13)*$W$12</f>
        <v>-0.18211431819342022</v>
      </c>
      <c r="W35" s="20">
        <f>('Raw Data'!B20+$X$13)*$W$13+('Raw Data'!A20+$X$12)*$V$13</f>
        <v>0.11944152034740085</v>
      </c>
      <c r="AD35" s="3">
        <f t="shared" si="5"/>
        <v>-3.5319301715933227E-2</v>
      </c>
      <c r="AE35" s="3">
        <f t="shared" si="6"/>
        <v>0.14813213496189664</v>
      </c>
      <c r="AH35">
        <f>SQRT(AD35*AD35+AE35*AE35)</f>
        <v>0.15228454446223585</v>
      </c>
      <c r="AM35">
        <f>AD35*$AM$11+AE35*$AM$12</f>
        <v>-0.13686517173026716</v>
      </c>
      <c r="AN35">
        <f>AD35*$AN$11+AE35*$AN$12</f>
        <v>6.6772054403883396E-2</v>
      </c>
      <c r="AO35">
        <f t="shared" si="7"/>
        <v>0.15228454446223583</v>
      </c>
      <c r="AQ35">
        <f t="shared" ref="AQ35:AR35" si="25">AM35*AR$13</f>
        <v>-0.23201845894575931</v>
      </c>
      <c r="AR35">
        <f t="shared" si="25"/>
        <v>6.6772054403883396E-2</v>
      </c>
    </row>
    <row r="36" spans="1:44" x14ac:dyDescent="0.25">
      <c r="A36">
        <f>'Raw Data'!A21*$B$11+A35*$B$12</f>
        <v>-5.7981274037782478E-2</v>
      </c>
      <c r="B36">
        <f>'Raw Data'!B21*$B$11+B35*$B$12</f>
        <v>-0.3336358286778347</v>
      </c>
      <c r="C36">
        <f>'Raw Data'!C21*$B$11+C35*$B$12</f>
        <v>0.28423072474472827</v>
      </c>
      <c r="N36" s="66">
        <f>'Raw Data'!A21-$O$11</f>
        <v>-2.18505859375E-2</v>
      </c>
      <c r="O36" s="66">
        <f>'Raw Data'!B21-$O$12</f>
        <v>0.162109375</v>
      </c>
      <c r="Q36" s="19">
        <f t="shared" si="1"/>
        <v>4.7744810581207275E-4</v>
      </c>
      <c r="R36" s="19">
        <f t="shared" si="2"/>
        <v>-3.5421848297119141E-3</v>
      </c>
      <c r="S36" s="19">
        <f t="shared" si="3"/>
        <v>-3.5421848297119141E-3</v>
      </c>
      <c r="T36" s="19">
        <f t="shared" si="4"/>
        <v>2.6279449462890625E-2</v>
      </c>
      <c r="V36" s="20">
        <f>('Raw Data'!A21+$X$12)*$V$12+('Raw Data'!B21+$X$13)*$W$12</f>
        <v>-0.20003560861821945</v>
      </c>
      <c r="W36" s="20">
        <f>('Raw Data'!B21+$X$13)*$W$13+('Raw Data'!A21+$X$12)*$V$13</f>
        <v>0.11880923943298244</v>
      </c>
      <c r="AD36" s="3">
        <f t="shared" si="5"/>
        <v>-3.3990327690901843E-2</v>
      </c>
      <c r="AE36" s="3">
        <f t="shared" si="6"/>
        <v>0.14946330776637828</v>
      </c>
      <c r="AH36">
        <f>SQRT(AD36*AD36+AE36*AE36)</f>
        <v>0.15327955749219138</v>
      </c>
      <c r="AM36">
        <f>AD36*$AM$11+AE36*$AM$12</f>
        <v>-0.13704971969741558</v>
      </c>
      <c r="AN36">
        <f>AD36*$AN$11+AE36*$AN$12</f>
        <v>6.8643987907622508E-2</v>
      </c>
      <c r="AO36">
        <f t="shared" si="7"/>
        <v>0.15327955749219141</v>
      </c>
      <c r="AQ36">
        <f t="shared" ref="AQ36:AR36" si="26">AM36*AR$13</f>
        <v>-0.23233131088901143</v>
      </c>
      <c r="AR36">
        <f t="shared" si="26"/>
        <v>6.8643987907622508E-2</v>
      </c>
    </row>
    <row r="37" spans="1:44" x14ac:dyDescent="0.25">
      <c r="A37">
        <f>'Raw Data'!A22*$B$11+A36*$B$12</f>
        <v>-5.6418986477754229E-2</v>
      </c>
      <c r="B37">
        <f>'Raw Data'!B22*$B$11+B36*$B$12</f>
        <v>-0.33216921846630126</v>
      </c>
      <c r="C37">
        <f>'Raw Data'!C22*$B$11+C36*$B$12</f>
        <v>0.2836030624265054</v>
      </c>
      <c r="N37" s="66">
        <f>'Raw Data'!A22-$O$11</f>
        <v>-1.81884765625E-2</v>
      </c>
      <c r="O37" s="66">
        <f>'Raw Data'!B22-$O$12</f>
        <v>0.164794921875</v>
      </c>
      <c r="Q37" s="19">
        <f t="shared" si="1"/>
        <v>3.3082067966461182E-4</v>
      </c>
      <c r="R37" s="19">
        <f t="shared" si="2"/>
        <v>-2.9973685741424561E-3</v>
      </c>
      <c r="S37" s="19">
        <f t="shared" si="3"/>
        <v>-2.9973685741424561E-3</v>
      </c>
      <c r="T37" s="19">
        <f t="shared" si="4"/>
        <v>2.7157366275787354E-2</v>
      </c>
      <c r="V37" s="20">
        <f>('Raw Data'!A22+$X$12)*$V$12+('Raw Data'!B22+$X$13)*$W$12</f>
        <v>-0.19753858906614441</v>
      </c>
      <c r="W37" s="20">
        <f>('Raw Data'!B22+$X$13)*$W$13+('Raw Data'!A22+$X$12)*$V$13</f>
        <v>0.12312819973867728</v>
      </c>
      <c r="AD37" s="3">
        <f t="shared" si="5"/>
        <v>-3.2428040130873595E-2</v>
      </c>
      <c r="AE37" s="3">
        <f t="shared" si="6"/>
        <v>0.15092991797791172</v>
      </c>
      <c r="AH37">
        <f>SQRT(AD37*AD37+AE37*AE37)</f>
        <v>0.15437427871102333</v>
      </c>
      <c r="AM37">
        <f>AD37*$AM$11+AE37*$AM$12</f>
        <v>-0.13719075473743875</v>
      </c>
      <c r="AN37">
        <f>AD37*$AN$11+AE37*$AN$12</f>
        <v>7.0782164011286286E-2</v>
      </c>
      <c r="AO37">
        <f t="shared" si="7"/>
        <v>0.1543742787110233</v>
      </c>
      <c r="AQ37">
        <f t="shared" ref="AQ37:AR37" si="27">AM37*AR$13</f>
        <v>-0.23257039824943954</v>
      </c>
      <c r="AR37">
        <f t="shared" si="27"/>
        <v>7.0782164011286286E-2</v>
      </c>
    </row>
    <row r="38" spans="1:44" x14ac:dyDescent="0.25">
      <c r="A38">
        <f>'Raw Data'!A23*$B$11+A37*$B$12</f>
        <v>-5.4524646423728805E-2</v>
      </c>
      <c r="B38">
        <f>'Raw Data'!B23*$B$11+B37*$B$12</f>
        <v>-0.33141079271342117</v>
      </c>
      <c r="C38">
        <f>'Raw Data'!C23*$B$11+C37*$B$12</f>
        <v>0.28407576399635487</v>
      </c>
      <c r="N38" s="66">
        <f>'Raw Data'!A23-$O$11</f>
        <v>-1.33056640625E-2</v>
      </c>
      <c r="O38" s="66">
        <f>'Raw Data'!B23-$O$12</f>
        <v>0.1591796875</v>
      </c>
      <c r="Q38" s="19">
        <f t="shared" si="1"/>
        <v>1.77040696144104E-4</v>
      </c>
      <c r="R38" s="19">
        <f t="shared" si="2"/>
        <v>-2.1179914474487305E-3</v>
      </c>
      <c r="S38" s="19">
        <f t="shared" si="3"/>
        <v>-2.1179914474487305E-3</v>
      </c>
      <c r="T38" s="19">
        <f t="shared" si="4"/>
        <v>2.5338172912597656E-2</v>
      </c>
      <c r="V38" s="20">
        <f>('Raw Data'!A23+$X$12)*$V$12+('Raw Data'!B23+$X$13)*$W$12</f>
        <v>-0.18465171220809659</v>
      </c>
      <c r="W38" s="20">
        <f>('Raw Data'!B23+$X$13)*$W$13+('Raw Data'!A23+$X$12)*$V$13</f>
        <v>0.1214230503751357</v>
      </c>
      <c r="AD38" s="3">
        <f t="shared" si="5"/>
        <v>-3.0533700076848171E-2</v>
      </c>
      <c r="AE38" s="3">
        <f t="shared" si="6"/>
        <v>0.15168834373079182</v>
      </c>
      <c r="AH38">
        <f>SQRT(AD38*AD38+AE38*AE38)</f>
        <v>0.15473092924226159</v>
      </c>
      <c r="AM38">
        <f>AD38*$AM$11+AE38*$AM$12</f>
        <v>-0.13657384510569087</v>
      </c>
      <c r="AN38">
        <f>AD38*$AN$11+AE38*$AN$12</f>
        <v>7.272719778198887E-2</v>
      </c>
      <c r="AO38">
        <f t="shared" si="7"/>
        <v>0.15473092924226162</v>
      </c>
      <c r="AQ38">
        <f t="shared" ref="AQ38:AR38" si="28">AM38*AR$13</f>
        <v>-0.23152459221816502</v>
      </c>
      <c r="AR38">
        <f t="shared" si="28"/>
        <v>7.272719778198887E-2</v>
      </c>
    </row>
    <row r="39" spans="1:44" x14ac:dyDescent="0.25">
      <c r="A39">
        <f>'Raw Data'!A24*$B$11+A38*$B$12</f>
        <v>-5.3308021625105922E-2</v>
      </c>
      <c r="B39">
        <f>'Raw Data'!B24*$B$11+B38*$B$12</f>
        <v>-0.32980047516082905</v>
      </c>
      <c r="C39">
        <f>'Raw Data'!C24*$B$11+C38*$B$12</f>
        <v>0.2846476797842194</v>
      </c>
      <c r="N39" s="66">
        <f>'Raw Data'!A24-$O$11</f>
        <v>-1.81884765625E-2</v>
      </c>
      <c r="O39" s="66">
        <f>'Raw Data'!B24-$O$12</f>
        <v>0.16845703125</v>
      </c>
      <c r="Q39" s="19">
        <f t="shared" si="1"/>
        <v>3.3082067966461182E-4</v>
      </c>
      <c r="R39" s="19">
        <f t="shared" si="2"/>
        <v>-3.0639767646789551E-3</v>
      </c>
      <c r="S39" s="19">
        <f t="shared" si="3"/>
        <v>-3.0639767646789551E-3</v>
      </c>
      <c r="T39" s="19">
        <f t="shared" si="4"/>
        <v>2.8377771377563477E-2</v>
      </c>
      <c r="V39" s="20">
        <f>('Raw Data'!A24+$X$12)*$V$12+('Raw Data'!B24+$X$13)*$W$12</f>
        <v>-0.20134468008815898</v>
      </c>
      <c r="W39" s="20">
        <f>('Raw Data'!B24+$X$13)*$W$13+('Raw Data'!A24+$X$12)*$V$13</f>
        <v>0.12610049478027957</v>
      </c>
      <c r="AD39" s="3">
        <f t="shared" si="5"/>
        <v>-2.9317075278225288E-2</v>
      </c>
      <c r="AE39" s="3">
        <f t="shared" si="6"/>
        <v>0.15329866128338393</v>
      </c>
      <c r="AH39">
        <f>SQRT(AD39*AD39+AE39*AE39)</f>
        <v>0.15607680946939811</v>
      </c>
      <c r="AM39">
        <f>AD39*$AM$11+AE39*$AM$12</f>
        <v>-0.13704538233696595</v>
      </c>
      <c r="AN39">
        <f>AD39*$AN$11+AE39*$AN$12</f>
        <v>7.4689581832151283E-2</v>
      </c>
      <c r="AO39">
        <f t="shared" si="7"/>
        <v>0.15607680946939811</v>
      </c>
      <c r="AQ39">
        <f t="shared" ref="AQ39:AR39" si="29">AM39*AR$13</f>
        <v>-0.23232395804917136</v>
      </c>
      <c r="AR39">
        <f t="shared" si="29"/>
        <v>7.4689581832151283E-2</v>
      </c>
    </row>
    <row r="40" spans="1:44" x14ac:dyDescent="0.25">
      <c r="A40">
        <f>'Raw Data'!A25*$B$11+A39*$B$12</f>
        <v>-5.013786399384533E-2</v>
      </c>
      <c r="B40">
        <f>'Raw Data'!B25*$B$11+B39*$B$12</f>
        <v>-0.32754552530099612</v>
      </c>
      <c r="C40">
        <f>'Raw Data'!C25*$B$11+C39*$B$12</f>
        <v>0.28378300946204743</v>
      </c>
      <c r="N40" s="66">
        <f>'Raw Data'!A25-$O$11</f>
        <v>2.5634765625E-3</v>
      </c>
      <c r="O40" s="66">
        <f>'Raw Data'!B25-$O$12</f>
        <v>0.176513671875</v>
      </c>
      <c r="Q40" s="19">
        <f t="shared" si="1"/>
        <v>6.5714120864868164E-6</v>
      </c>
      <c r="R40" s="19">
        <f t="shared" si="2"/>
        <v>4.5248866081237793E-4</v>
      </c>
      <c r="S40" s="19">
        <f t="shared" si="3"/>
        <v>4.5248866081237793E-4</v>
      </c>
      <c r="T40" s="19">
        <f t="shared" si="4"/>
        <v>3.1157076358795166E-2</v>
      </c>
      <c r="V40" s="20">
        <f>('Raw Data'!A25+$X$12)*$V$12+('Raw Data'!B25+$X$13)*$W$12</f>
        <v>-0.17975188018334967</v>
      </c>
      <c r="W40" s="20">
        <f>('Raw Data'!B25+$X$13)*$W$13+('Raw Data'!A25+$X$12)*$V$13</f>
        <v>0.14476211509786133</v>
      </c>
      <c r="AD40" s="3">
        <f t="shared" si="5"/>
        <v>-2.6146917646964696E-2</v>
      </c>
      <c r="AE40" s="3">
        <f t="shared" si="6"/>
        <v>0.15555361114321686</v>
      </c>
      <c r="AH40">
        <f>SQRT(AD40*AD40+AE40*AE40)</f>
        <v>0.1577358147096983</v>
      </c>
      <c r="AM40">
        <f>AD40*$AM$11+AE40*$AM$12</f>
        <v>-0.13677451429672186</v>
      </c>
      <c r="AN40">
        <f>AD40*$AN$11+AE40*$AN$12</f>
        <v>7.8570474613738353E-2</v>
      </c>
      <c r="AO40">
        <f t="shared" si="7"/>
        <v>0.1577358147096983</v>
      </c>
      <c r="AQ40">
        <f t="shared" ref="AQ40:AR40" si="30">AM40*AR$13</f>
        <v>-0.23186477340430825</v>
      </c>
      <c r="AR40">
        <f t="shared" si="30"/>
        <v>7.8570474613738353E-2</v>
      </c>
    </row>
    <row r="41" spans="1:44" x14ac:dyDescent="0.25">
      <c r="A41">
        <f>'Raw Data'!A26*$B$11+A40*$B$12</f>
        <v>-4.7064995563210796E-2</v>
      </c>
      <c r="B41">
        <f>'Raw Data'!B26*$B$11+B40*$B$12</f>
        <v>-0.32607759386464652</v>
      </c>
      <c r="C41">
        <f>'Raw Data'!C26*$B$11+C40*$B$12</f>
        <v>0.28307804835959266</v>
      </c>
      <c r="N41" s="66">
        <f>'Raw Data'!A26-$O$11</f>
        <v>4.7607421875E-3</v>
      </c>
      <c r="O41" s="66">
        <f>'Raw Data'!B26-$O$12</f>
        <v>0.1708984375</v>
      </c>
      <c r="Q41" s="19">
        <f t="shared" si="1"/>
        <v>2.2664666175842285E-5</v>
      </c>
      <c r="R41" s="19">
        <f t="shared" si="2"/>
        <v>8.1360340118408203E-4</v>
      </c>
      <c r="S41" s="19">
        <f t="shared" si="3"/>
        <v>8.1360340118408203E-4</v>
      </c>
      <c r="T41" s="19">
        <f t="shared" si="4"/>
        <v>2.9206275939941406E-2</v>
      </c>
      <c r="V41" s="20">
        <f>('Raw Data'!A26+$X$12)*$V$12+('Raw Data'!B26+$X$13)*$W$12</f>
        <v>-0.17074298216866252</v>
      </c>
      <c r="W41" s="20">
        <f>('Raw Data'!B26+$X$13)*$W$13+('Raw Data'!A26+$X$12)*$V$13</f>
        <v>0.14148816239918305</v>
      </c>
      <c r="AD41" s="3">
        <f t="shared" si="5"/>
        <v>-2.3074049216330161E-2</v>
      </c>
      <c r="AE41" s="3">
        <f t="shared" si="6"/>
        <v>0.15702154257956646</v>
      </c>
      <c r="AH41">
        <f>SQRT(AD41*AD41+AE41*AE41)</f>
        <v>0.1587078340262516</v>
      </c>
      <c r="AM41">
        <f>AD41*$AM$11+AE41*$AM$12</f>
        <v>-0.13595741311095255</v>
      </c>
      <c r="AN41">
        <f>AD41*$AN$11+AE41*$AN$12</f>
        <v>8.1876482591046962E-2</v>
      </c>
      <c r="AO41">
        <f t="shared" si="7"/>
        <v>0.1587078340262516</v>
      </c>
      <c r="AQ41">
        <f t="shared" ref="AQ41:AR41" si="31">AM41*AR$13</f>
        <v>-0.23047959589327152</v>
      </c>
      <c r="AR41">
        <f t="shared" si="31"/>
        <v>8.1876482591046962E-2</v>
      </c>
    </row>
    <row r="42" spans="1:44" x14ac:dyDescent="0.25">
      <c r="A42">
        <f>'Raw Data'!A27*$B$11+A41*$B$12</f>
        <v>-4.4299413975639718E-2</v>
      </c>
      <c r="B42">
        <f>'Raw Data'!B27*$B$11+B41*$B$12</f>
        <v>-0.32402403369693189</v>
      </c>
      <c r="C42">
        <f>'Raw Data'!C27*$B$11+C41*$B$12</f>
        <v>0.28263889586738344</v>
      </c>
      <c r="N42" s="66">
        <f>'Raw Data'!A27-$O$11</f>
        <v>4.7607421875E-3</v>
      </c>
      <c r="O42" s="66">
        <f>'Raw Data'!B27-$O$12</f>
        <v>0.17822265625</v>
      </c>
      <c r="Q42" s="19">
        <f t="shared" si="1"/>
        <v>2.2664666175842285E-5</v>
      </c>
      <c r="R42" s="19">
        <f t="shared" si="2"/>
        <v>8.4847211837768555E-4</v>
      </c>
      <c r="S42" s="19">
        <f t="shared" si="3"/>
        <v>8.4847211837768555E-4</v>
      </c>
      <c r="T42" s="19">
        <f t="shared" si="4"/>
        <v>3.1763315200805664E-2</v>
      </c>
      <c r="V42" s="20">
        <f>('Raw Data'!A27+$X$12)*$V$12+('Raw Data'!B27+$X$13)*$W$12</f>
        <v>-0.17835516421269168</v>
      </c>
      <c r="W42" s="20">
        <f>('Raw Data'!B27+$X$13)*$W$13+('Raw Data'!A27+$X$12)*$V$13</f>
        <v>0.14743275248238763</v>
      </c>
      <c r="AD42" s="3">
        <f t="shared" si="5"/>
        <v>-2.0308467628759083E-2</v>
      </c>
      <c r="AE42" s="3">
        <f t="shared" si="6"/>
        <v>0.15907510274728109</v>
      </c>
      <c r="AH42">
        <f>SQRT(AD42*AD42+AE42*AE42)</f>
        <v>0.16036621268673271</v>
      </c>
      <c r="AM42">
        <f>AD42*$AM$11+AE42*$AM$12</f>
        <v>-0.135787851507919</v>
      </c>
      <c r="AN42">
        <f>AD42*$AN$11+AE42*$AN$12</f>
        <v>8.5316947638495191E-2</v>
      </c>
      <c r="AO42">
        <f t="shared" si="7"/>
        <v>0.16036621268673271</v>
      </c>
      <c r="AQ42">
        <f t="shared" ref="AQ42:AR42" si="32">AM42*AR$13</f>
        <v>-0.23019214934032559</v>
      </c>
      <c r="AR42">
        <f t="shared" si="32"/>
        <v>8.5316947638495191E-2</v>
      </c>
    </row>
    <row r="43" spans="1:44" x14ac:dyDescent="0.25">
      <c r="A43">
        <f>'Raw Data'!A28*$B$11+A42*$B$12</f>
        <v>-4.2103359296825751E-2</v>
      </c>
      <c r="B43">
        <f>'Raw Data'!B28*$B$11+B42*$B$12</f>
        <v>-0.32212700142098871</v>
      </c>
      <c r="C43">
        <f>'Raw Data'!C28*$B$11+C42*$B$12</f>
        <v>0.28320801409314511</v>
      </c>
      <c r="N43" s="66">
        <f>'Raw Data'!A28-$O$11</f>
        <v>1.8310546875E-3</v>
      </c>
      <c r="O43" s="66">
        <f>'Raw Data'!B28-$O$12</f>
        <v>0.1787109375</v>
      </c>
      <c r="Q43" s="19">
        <f t="shared" si="1"/>
        <v>3.3527612686157227E-6</v>
      </c>
      <c r="R43" s="19">
        <f t="shared" si="2"/>
        <v>3.2722949981689453E-4</v>
      </c>
      <c r="S43" s="19">
        <f t="shared" si="3"/>
        <v>3.2722949981689453E-4</v>
      </c>
      <c r="T43" s="19">
        <f t="shared" si="4"/>
        <v>3.1937599182128906E-2</v>
      </c>
      <c r="V43" s="20">
        <f>('Raw Data'!A28+$X$12)*$V$12+('Raw Data'!B28+$X$13)*$W$12</f>
        <v>-0.18309316539020223</v>
      </c>
      <c r="W43" s="20">
        <f>('Raw Data'!B28+$X$13)*$W$13+('Raw Data'!A28+$X$12)*$V$13</f>
        <v>0.14611763666778543</v>
      </c>
      <c r="AD43" s="3">
        <f t="shared" si="5"/>
        <v>-1.8112412949945117E-2</v>
      </c>
      <c r="AE43" s="3">
        <f t="shared" si="6"/>
        <v>0.16097213502322427</v>
      </c>
      <c r="AH43">
        <f>SQRT(AD43*AD43+AE43*AE43)</f>
        <v>0.16198792472528464</v>
      </c>
      <c r="AM43">
        <f>AD43*$AM$11+AE43*$AM$12</f>
        <v>-0.13585899117661426</v>
      </c>
      <c r="AN43">
        <f>AD43*$AN$11+AE43*$AN$12</f>
        <v>8.8218038253393125E-2</v>
      </c>
      <c r="AO43">
        <f t="shared" si="7"/>
        <v>0.16198792472528464</v>
      </c>
      <c r="AQ43">
        <f t="shared" ref="AQ43:AR43" si="33">AM43*AR$13</f>
        <v>-0.2303127477079886</v>
      </c>
      <c r="AR43">
        <f t="shared" si="33"/>
        <v>8.8218038253393125E-2</v>
      </c>
    </row>
    <row r="44" spans="1:44" x14ac:dyDescent="0.25">
      <c r="A44">
        <f>'Raw Data'!A29*$B$11+A43*$B$12</f>
        <v>-4.0322222585893172E-2</v>
      </c>
      <c r="B44">
        <f>'Raw Data'!B29*$B$11+B43*$B$12</f>
        <v>-0.32103002393513985</v>
      </c>
      <c r="C44">
        <f>'Raw Data'!C29*$B$11+C43*$B$12</f>
        <v>0.28321973221508062</v>
      </c>
      <c r="N44" s="66">
        <f>'Raw Data'!A29-$O$11</f>
        <v>-1.220703125E-4</v>
      </c>
      <c r="O44" s="66">
        <f>'Raw Data'!B29-$O$12</f>
        <v>0.172607421875</v>
      </c>
      <c r="Q44" s="19">
        <f t="shared" si="1"/>
        <v>1.4901161193847656E-8</v>
      </c>
      <c r="R44" s="19">
        <f t="shared" si="2"/>
        <v>-2.1070241928100586E-5</v>
      </c>
      <c r="S44" s="19">
        <f t="shared" si="3"/>
        <v>-2.1070241928100586E-5</v>
      </c>
      <c r="T44" s="19">
        <f t="shared" si="4"/>
        <v>2.9793322086334229E-2</v>
      </c>
      <c r="V44" s="20">
        <f>('Raw Data'!A29+$X$12)*$V$12+('Raw Data'!B29+$X$13)*$W$12</f>
        <v>-0.1795700286032281</v>
      </c>
      <c r="W44" s="20">
        <f>('Raw Data'!B29+$X$13)*$W$13+('Raw Data'!A29+$X$12)*$V$13</f>
        <v>0.14002286371834879</v>
      </c>
      <c r="AD44" s="3">
        <f t="shared" si="5"/>
        <v>-1.6331276239012538E-2</v>
      </c>
      <c r="AE44" s="3">
        <f t="shared" si="6"/>
        <v>0.16206911250907313</v>
      </c>
      <c r="AH44">
        <f>SQRT(AD44*AD44+AE44*AE44)</f>
        <v>0.16288986405873615</v>
      </c>
      <c r="AM44">
        <f>AD44*$AM$11+AE44*$AM$12</f>
        <v>-0.13557550775640648</v>
      </c>
      <c r="AN44">
        <f>AD44*$AN$11+AE44*$AN$12</f>
        <v>9.0290583726466825E-2</v>
      </c>
      <c r="AO44">
        <f t="shared" si="7"/>
        <v>0.16288986405873615</v>
      </c>
      <c r="AQ44">
        <f t="shared" ref="AQ44:AR44" si="34">AM44*AR$13</f>
        <v>-0.22983217704518397</v>
      </c>
      <c r="AR44">
        <f t="shared" si="34"/>
        <v>9.0290583726466825E-2</v>
      </c>
    </row>
    <row r="45" spans="1:44" x14ac:dyDescent="0.25">
      <c r="A45">
        <f>'Raw Data'!A30*$B$11+A44*$B$12</f>
        <v>-3.6888144858553851E-2</v>
      </c>
      <c r="B45">
        <f>'Raw Data'!B30*$B$11+B44*$B$12</f>
        <v>-0.31889528326037586</v>
      </c>
      <c r="C45">
        <f>'Raw Data'!C30*$B$11+C44*$B$12</f>
        <v>0.2834500050873226</v>
      </c>
      <c r="N45" s="66">
        <f>'Raw Data'!A30-$O$11</f>
        <v>1.81884765625E-2</v>
      </c>
      <c r="O45" s="66">
        <f>'Raw Data'!B30-$O$12</f>
        <v>0.18408203125</v>
      </c>
      <c r="Q45" s="19">
        <f t="shared" si="1"/>
        <v>3.3082067966461182E-4</v>
      </c>
      <c r="R45" s="19">
        <f t="shared" si="2"/>
        <v>3.3481717109680176E-3</v>
      </c>
      <c r="S45" s="19">
        <f t="shared" si="3"/>
        <v>3.3481717109680176E-3</v>
      </c>
      <c r="T45" s="19">
        <f t="shared" si="4"/>
        <v>3.3886194229125977E-2</v>
      </c>
      <c r="V45" s="20">
        <f>('Raw Data'!A30+$X$12)*$V$12+('Raw Data'!B30+$X$13)*$W$12</f>
        <v>-0.16505501563111177</v>
      </c>
      <c r="W45" s="20">
        <f>('Raw Data'!B30+$X$13)*$W$13+('Raw Data'!A30+$X$12)*$V$13</f>
        <v>0.16003244122463506</v>
      </c>
      <c r="AD45" s="3">
        <f t="shared" si="5"/>
        <v>-1.2897198511673216E-2</v>
      </c>
      <c r="AE45" s="3">
        <f t="shared" si="6"/>
        <v>0.16420385318383712</v>
      </c>
      <c r="AH45">
        <f>SQRT(AD45*AD45+AE45*AE45)</f>
        <v>0.16470957206510084</v>
      </c>
      <c r="AM45">
        <f>AD45*$AM$11+AE45*$AM$12</f>
        <v>-0.13504419416905866</v>
      </c>
      <c r="AN45">
        <f>AD45*$AN$11+AE45*$AN$12</f>
        <v>9.4299038972293997E-2</v>
      </c>
      <c r="AO45">
        <f t="shared" si="7"/>
        <v>0.16470957206510081</v>
      </c>
      <c r="AQ45">
        <f t="shared" ref="AQ45:AR45" si="35">AM45*AR$13</f>
        <v>-0.22893147631763633</v>
      </c>
      <c r="AR45">
        <f t="shared" si="35"/>
        <v>9.4299038972293997E-2</v>
      </c>
    </row>
    <row r="46" spans="1:44" x14ac:dyDescent="0.25">
      <c r="A46">
        <f>'Raw Data'!A31*$B$11+A45*$B$12</f>
        <v>-3.3284779591448467E-2</v>
      </c>
      <c r="B46">
        <f>'Raw Data'!B31*$B$11+B45*$B$12</f>
        <v>-0.31704725884058826</v>
      </c>
      <c r="C46">
        <f>'Raw Data'!C31*$B$11+C45*$B$12</f>
        <v>0.28396242645359038</v>
      </c>
      <c r="N46" s="66">
        <f>'Raw Data'!A31-$O$11</f>
        <v>2.33154296875E-2</v>
      </c>
      <c r="O46" s="66">
        <f>'Raw Data'!B31-$O$12</f>
        <v>0.183349609375</v>
      </c>
      <c r="Q46" s="19">
        <f t="shared" si="1"/>
        <v>5.4360926151275635E-4</v>
      </c>
      <c r="R46" s="19">
        <f t="shared" si="2"/>
        <v>4.2748749256134033E-3</v>
      </c>
      <c r="S46" s="19">
        <f t="shared" si="3"/>
        <v>4.2748749256134033E-3</v>
      </c>
      <c r="T46" s="19">
        <f t="shared" si="4"/>
        <v>3.3617079257965088E-2</v>
      </c>
      <c r="V46" s="20">
        <f>('Raw Data'!A31+$X$12)*$V$12+('Raw Data'!B31+$X$13)*$W$12</f>
        <v>-0.15689038327120217</v>
      </c>
      <c r="W46" s="20">
        <f>('Raw Data'!B31+$X$13)*$W$13+('Raw Data'!A31+$X$12)*$V$13</f>
        <v>0.16243297040157564</v>
      </c>
      <c r="AD46" s="3">
        <f t="shared" si="5"/>
        <v>-9.2938332445678326E-3</v>
      </c>
      <c r="AE46" s="3">
        <f t="shared" si="6"/>
        <v>0.16605187760362472</v>
      </c>
      <c r="AH46">
        <f>SQRT(AD46*AD46+AE46*AE46)</f>
        <v>0.16631175963252567</v>
      </c>
      <c r="AM46">
        <f>AD46*$AM$11+AE46*$AM$12</f>
        <v>-0.13418388848652046</v>
      </c>
      <c r="AN46">
        <f>AD46*$AN$11+AE46*$AN$12</f>
        <v>9.8256223531662579E-2</v>
      </c>
      <c r="AO46">
        <f t="shared" si="7"/>
        <v>0.1663117596325257</v>
      </c>
      <c r="AQ46">
        <f t="shared" ref="AQ46:AR46" si="36">AM46*AR$13</f>
        <v>-0.22747305708532664</v>
      </c>
      <c r="AR46">
        <f t="shared" si="36"/>
        <v>9.8256223531662579E-2</v>
      </c>
    </row>
    <row r="47" spans="1:44" x14ac:dyDescent="0.25">
      <c r="A47">
        <f>'Raw Data'!A32*$B$11+A46*$B$12</f>
        <v>-3.0530032101053619E-2</v>
      </c>
      <c r="B47">
        <f>'Raw Data'!B32*$B$11+B46*$B$12</f>
        <v>-0.31487134155027946</v>
      </c>
      <c r="C47">
        <f>'Raw Data'!C32*$B$11+C46*$B$12</f>
        <v>0.2847776095894814</v>
      </c>
      <c r="N47" s="66">
        <f>'Raw Data'!A32-$O$11</f>
        <v>1.84326171875E-2</v>
      </c>
      <c r="O47" s="66">
        <f>'Raw Data'!B32-$O$12</f>
        <v>0.1884765625</v>
      </c>
      <c r="Q47" s="19">
        <f t="shared" si="1"/>
        <v>3.3976137638092041E-4</v>
      </c>
      <c r="R47" s="19">
        <f t="shared" si="2"/>
        <v>3.474116325378418E-3</v>
      </c>
      <c r="S47" s="19">
        <f t="shared" si="3"/>
        <v>3.474116325378418E-3</v>
      </c>
      <c r="T47" s="19">
        <f t="shared" si="4"/>
        <v>3.5523414611816406E-2</v>
      </c>
      <c r="V47" s="20">
        <f>('Raw Data'!A32+$X$12)*$V$12+('Raw Data'!B32+$X$13)*$W$12</f>
        <v>-0.16926978132631465</v>
      </c>
      <c r="W47" s="20">
        <f>('Raw Data'!B32+$X$13)*$W$13+('Raw Data'!A32+$X$12)*$V$13</f>
        <v>0.16374181375957025</v>
      </c>
      <c r="AD47" s="3">
        <f t="shared" si="5"/>
        <v>-6.5390857541729845E-3</v>
      </c>
      <c r="AE47" s="3">
        <f t="shared" si="6"/>
        <v>0.16822779489393352</v>
      </c>
      <c r="AH47">
        <f>SQRT(AD47*AD47+AE47*AE47)</f>
        <v>0.16835483544399843</v>
      </c>
      <c r="AM47">
        <f>AD47*$AM$11+AE47*$AM$12</f>
        <v>-0.13411573257572751</v>
      </c>
      <c r="AN47">
        <f>AD47*$AN$11+AE47*$AN$12</f>
        <v>0.1017660104998311</v>
      </c>
      <c r="AO47">
        <f t="shared" si="7"/>
        <v>0.16835483544399843</v>
      </c>
      <c r="AQ47">
        <f t="shared" ref="AQ47:AR47" si="37">AM47*AR$13</f>
        <v>-0.22735751688477515</v>
      </c>
      <c r="AR47">
        <f t="shared" si="37"/>
        <v>0.1017660104998311</v>
      </c>
    </row>
    <row r="48" spans="1:44" x14ac:dyDescent="0.25">
      <c r="A48">
        <f>'Raw Data'!A33*$B$11+A47*$B$12</f>
        <v>-2.7367165609698256E-2</v>
      </c>
      <c r="B48">
        <f>'Raw Data'!B33*$B$11+B47*$B$12</f>
        <v>-0.31303508630150151</v>
      </c>
      <c r="C48">
        <f>'Raw Data'!C33*$B$11+C47*$B$12</f>
        <v>0.28465678222428331</v>
      </c>
      <c r="N48" s="66">
        <f>'Raw Data'!A33-$O$11</f>
        <v>2.52685546875E-2</v>
      </c>
      <c r="O48" s="66">
        <f>'Raw Data'!B33-$O$12</f>
        <v>0.187255859375</v>
      </c>
      <c r="Q48" s="19">
        <f t="shared" si="1"/>
        <v>6.3849985599517822E-4</v>
      </c>
      <c r="R48" s="19">
        <f t="shared" si="2"/>
        <v>4.7316849231719971E-3</v>
      </c>
      <c r="S48" s="19">
        <f t="shared" si="3"/>
        <v>4.7316849231719971E-3</v>
      </c>
      <c r="T48" s="19">
        <f t="shared" si="4"/>
        <v>3.5064756870269775E-2</v>
      </c>
      <c r="V48" s="20">
        <f>('Raw Data'!A33+$X$12)*$V$12+('Raw Data'!B33+$X$13)*$W$12</f>
        <v>-0.15812986544496754</v>
      </c>
      <c r="W48" s="20">
        <f>('Raw Data'!B33+$X$13)*$W$13+('Raw Data'!A33+$X$12)*$V$13</f>
        <v>0.16674436632605091</v>
      </c>
      <c r="AD48" s="3">
        <f t="shared" si="5"/>
        <v>-3.3762192628176216E-3</v>
      </c>
      <c r="AE48" s="3">
        <f t="shared" si="6"/>
        <v>0.17006405014271148</v>
      </c>
      <c r="AH48">
        <f>SQRT(AD48*AD48+AE48*AE48)</f>
        <v>0.17009756026308345</v>
      </c>
      <c r="AM48">
        <f>AD48*$AM$11+AE48*$AM$12</f>
        <v>-0.1335260333353083</v>
      </c>
      <c r="AN48">
        <f>AD48*$AN$11+AE48*$AN$12</f>
        <v>0.10537541662641926</v>
      </c>
      <c r="AO48">
        <f t="shared" si="7"/>
        <v>0.17009756026308342</v>
      </c>
      <c r="AQ48">
        <f t="shared" ref="AQ48:AR48" si="38">AM48*AR$13</f>
        <v>-0.22635783882735674</v>
      </c>
      <c r="AR48">
        <f t="shared" si="38"/>
        <v>0.10537541662641926</v>
      </c>
    </row>
    <row r="49" spans="1:44" x14ac:dyDescent="0.25">
      <c r="A49">
        <f>'Raw Data'!A34*$B$11+A48*$B$12</f>
        <v>-2.4789140454978431E-2</v>
      </c>
      <c r="B49">
        <f>'Raw Data'!B34*$B$11+B48*$B$12</f>
        <v>-0.3121637065776014</v>
      </c>
      <c r="C49">
        <f>'Raw Data'!C34*$B$11+C48*$B$12</f>
        <v>0.28480438525185497</v>
      </c>
      <c r="N49" s="66">
        <f>'Raw Data'!A34-$O$11</f>
        <v>2.25830078125E-2</v>
      </c>
      <c r="O49" s="66">
        <f>'Raw Data'!B34-$O$12</f>
        <v>0.179443359375</v>
      </c>
      <c r="Q49" s="19">
        <f t="shared" si="1"/>
        <v>5.0999224185943604E-4</v>
      </c>
      <c r="R49" s="19">
        <f t="shared" si="2"/>
        <v>4.0523707866668701E-3</v>
      </c>
      <c r="S49" s="19">
        <f t="shared" si="3"/>
        <v>4.0523707866668701E-3</v>
      </c>
      <c r="T49" s="19">
        <f t="shared" si="4"/>
        <v>3.21999192237854E-2</v>
      </c>
      <c r="V49" s="20">
        <f>('Raw Data'!A34+$X$12)*$V$12+('Raw Data'!B34+$X$13)*$W$12</f>
        <v>-0.15388818344136374</v>
      </c>
      <c r="W49" s="20">
        <f>('Raw Data'!B34+$X$13)*$W$13+('Raw Data'!A34+$X$12)*$V$13</f>
        <v>0.15883466690216258</v>
      </c>
      <c r="AD49" s="3">
        <f t="shared" si="5"/>
        <v>-7.9819410809779667E-4</v>
      </c>
      <c r="AE49" s="3">
        <f t="shared" si="6"/>
        <v>0.17093542986661159</v>
      </c>
      <c r="AH49">
        <f>SQRT(AD49*AD49+AE49*AE49)</f>
        <v>0.17093729346610556</v>
      </c>
      <c r="AM49">
        <f>AD49*$AM$11+AE49*$AM$12</f>
        <v>-0.13256227380871408</v>
      </c>
      <c r="AN49">
        <f>AD49*$AN$11+AE49*$AN$12</f>
        <v>0.10792034961109515</v>
      </c>
      <c r="AO49">
        <f t="shared" si="7"/>
        <v>0.17093729346610553</v>
      </c>
      <c r="AQ49">
        <f t="shared" ref="AQ49:AR49" si="39">AM49*AR$13</f>
        <v>-0.22472404114656055</v>
      </c>
      <c r="AR49">
        <f t="shared" si="39"/>
        <v>0.10792034961109515</v>
      </c>
    </row>
    <row r="50" spans="1:44" x14ac:dyDescent="0.25">
      <c r="A50">
        <f>'Raw Data'!A35*$B$11+A49*$B$12</f>
        <v>-2.2493331878230587E-2</v>
      </c>
      <c r="B50">
        <f>'Raw Data'!B35*$B$11+B49*$B$12</f>
        <v>-0.31098883982609127</v>
      </c>
      <c r="C50">
        <f>'Raw Data'!C35*$B$11+C49*$B$12</f>
        <v>0.28471750141416946</v>
      </c>
      <c r="N50" s="66">
        <f>'Raw Data'!A35-$O$11</f>
        <v>2.23388671875E-2</v>
      </c>
      <c r="O50" s="66">
        <f>'Raw Data'!B35-$O$12</f>
        <v>0.183349609375</v>
      </c>
      <c r="Q50" s="19">
        <f t="shared" si="1"/>
        <v>4.9902498722076416E-4</v>
      </c>
      <c r="R50" s="19">
        <f t="shared" si="2"/>
        <v>4.0958225727081299E-3</v>
      </c>
      <c r="S50" s="19">
        <f t="shared" si="3"/>
        <v>4.0958225727081299E-3</v>
      </c>
      <c r="T50" s="19">
        <f t="shared" si="4"/>
        <v>3.3617079257965088E-2</v>
      </c>
      <c r="V50" s="20">
        <f>('Raw Data'!A35+$X$12)*$V$12+('Raw Data'!B35+$X$13)*$W$12</f>
        <v>-0.15830055739606058</v>
      </c>
      <c r="W50" s="20">
        <f>('Raw Data'!B35+$X$13)*$W$13+('Raw Data'!A35+$X$12)*$V$13</f>
        <v>0.16186249646152592</v>
      </c>
      <c r="AD50" s="3">
        <f t="shared" si="5"/>
        <v>1.4976144686500471E-3</v>
      </c>
      <c r="AE50" s="3">
        <f t="shared" si="6"/>
        <v>0.17211029661812172</v>
      </c>
      <c r="AH50">
        <f>SQRT(AD50*AD50+AE50*AE50)</f>
        <v>0.17211681222668096</v>
      </c>
      <c r="AM50">
        <f>AD50*$AM$11+AE50*$AM$12</f>
        <v>-0.13201216787792638</v>
      </c>
      <c r="AN50">
        <f>AD50*$AN$11+AE50*$AN$12</f>
        <v>0.11043995917802911</v>
      </c>
      <c r="AO50">
        <f t="shared" si="7"/>
        <v>0.17211681222668096</v>
      </c>
      <c r="AQ50">
        <f t="shared" ref="AQ50:AR50" si="40">AM50*AR$13</f>
        <v>-0.22379148300408566</v>
      </c>
      <c r="AR50">
        <f t="shared" si="40"/>
        <v>0.11043995917802911</v>
      </c>
    </row>
    <row r="51" spans="1:44" x14ac:dyDescent="0.25">
      <c r="A51">
        <f>'Raw Data'!A36*$B$11+A50*$B$12</f>
        <v>-2.0012065096657528E-2</v>
      </c>
      <c r="B51">
        <f>'Raw Data'!B36*$B$11+B50*$B$12</f>
        <v>-0.31010235818723214</v>
      </c>
      <c r="C51">
        <f>'Raw Data'!C36*$B$11+C50*$B$12</f>
        <v>0.28507875908525249</v>
      </c>
      <c r="N51" s="66">
        <f>'Raw Data'!A36-$O$11</f>
        <v>2.64892578125E-2</v>
      </c>
      <c r="O51" s="66">
        <f>'Raw Data'!B36-$O$12</f>
        <v>0.181640625</v>
      </c>
      <c r="Q51" s="19">
        <f t="shared" si="1"/>
        <v>7.0168077945709229E-4</v>
      </c>
      <c r="R51" s="19">
        <f t="shared" si="2"/>
        <v>4.8115253448486328E-3</v>
      </c>
      <c r="S51" s="19">
        <f t="shared" si="3"/>
        <v>4.8115253448486328E-3</v>
      </c>
      <c r="T51" s="19">
        <f t="shared" si="4"/>
        <v>3.2993316650390625E-2</v>
      </c>
      <c r="V51" s="20">
        <f>('Raw Data'!A36+$X$12)*$V$12+('Raw Data'!B36+$X$13)*$W$12</f>
        <v>-0.1505311415551388</v>
      </c>
      <c r="W51" s="20">
        <f>('Raw Data'!B36+$X$13)*$W$13+('Raw Data'!A36+$X$12)*$V$13</f>
        <v>0.16289993968732286</v>
      </c>
      <c r="AD51" s="3">
        <f t="shared" si="5"/>
        <v>3.9788812502231062E-3</v>
      </c>
      <c r="AE51" s="3">
        <f t="shared" si="6"/>
        <v>0.17299677825698084</v>
      </c>
      <c r="AH51">
        <f>SQRT(AD51*AD51+AE51*AE51)</f>
        <v>0.17304252882831542</v>
      </c>
      <c r="AM51">
        <f>AD51*$AM$11+AE51*$AM$12</f>
        <v>-0.13112151287345375</v>
      </c>
      <c r="AN51">
        <f>AD51*$AN$11+AE51*$AN$12</f>
        <v>0.11291973098212321</v>
      </c>
      <c r="AO51">
        <f t="shared" si="7"/>
        <v>0.17304252882831542</v>
      </c>
      <c r="AQ51">
        <f t="shared" ref="AQ51:AR51" si="41">AM51*AR$13</f>
        <v>-0.22228161457680359</v>
      </c>
      <c r="AR51">
        <f t="shared" si="41"/>
        <v>0.11291973098212321</v>
      </c>
    </row>
    <row r="52" spans="1:44" x14ac:dyDescent="0.25">
      <c r="A52">
        <f>'Raw Data'!A37*$B$11+A51*$B$12</f>
        <v>-1.6948846868241777E-2</v>
      </c>
      <c r="B52">
        <f>'Raw Data'!B37*$B$11+B51*$B$12</f>
        <v>-0.30825472002475895</v>
      </c>
      <c r="C52">
        <f>'Raw Data'!C37*$B$11+C51*$B$12</f>
        <v>0.28458601989547727</v>
      </c>
      <c r="N52" s="66">
        <f>'Raw Data'!A37-$O$11</f>
        <v>3.47900390625E-2</v>
      </c>
      <c r="O52" s="66">
        <f>'Raw Data'!B37-$O$12</f>
        <v>0.192138671875</v>
      </c>
      <c r="Q52" s="19">
        <f t="shared" si="1"/>
        <v>1.2103468179702759E-3</v>
      </c>
      <c r="R52" s="19">
        <f t="shared" si="2"/>
        <v>6.6845118999481201E-3</v>
      </c>
      <c r="S52" s="19">
        <f t="shared" si="3"/>
        <v>6.6845118999481201E-3</v>
      </c>
      <c r="T52" s="19">
        <f t="shared" si="4"/>
        <v>3.6917269229888916E-2</v>
      </c>
      <c r="V52" s="20">
        <f>('Raw Data'!A37+$X$12)*$V$12+('Raw Data'!B37+$X$13)*$W$12</f>
        <v>-0.14945545575695074</v>
      </c>
      <c r="W52" s="20">
        <f>('Raw Data'!B37+$X$13)*$W$13+('Raw Data'!A37+$X$12)*$V$13</f>
        <v>0.17626954729700547</v>
      </c>
      <c r="AD52" s="3">
        <f t="shared" si="5"/>
        <v>7.0420994786388573E-3</v>
      </c>
      <c r="AE52" s="3">
        <f t="shared" si="6"/>
        <v>0.17484441641945403</v>
      </c>
      <c r="AH52">
        <f>SQRT(AD52*AD52+AE52*AE52)</f>
        <v>0.17498617407705813</v>
      </c>
      <c r="AM52">
        <f>AD52*$AM$11+AE52*$AM$12</f>
        <v>-0.13060388001780279</v>
      </c>
      <c r="AN52">
        <f>AD52*$AN$11+AE52*$AN$12</f>
        <v>0.11645938194246894</v>
      </c>
      <c r="AO52">
        <f t="shared" si="7"/>
        <v>0.17498617407705813</v>
      </c>
      <c r="AQ52">
        <f t="shared" ref="AQ52:AR52" si="42">AM52*AR$13</f>
        <v>-0.22140410588741605</v>
      </c>
      <c r="AR52">
        <f t="shared" si="42"/>
        <v>0.11645938194246894</v>
      </c>
    </row>
    <row r="53" spans="1:44" x14ac:dyDescent="0.25">
      <c r="A53">
        <f>'Raw Data'!A38*$B$11+A52*$B$12</f>
        <v>-1.4533747337667598E-2</v>
      </c>
      <c r="B53">
        <f>'Raw Data'!B38*$B$11+B52*$B$12</f>
        <v>-0.30742192380353306</v>
      </c>
      <c r="C53">
        <f>'Raw Data'!C38*$B$11+C52*$B$12</f>
        <v>0.28530222259342958</v>
      </c>
      <c r="N53" s="66">
        <f>'Raw Data'!A38-$O$11</f>
        <v>3.13720703125E-2</v>
      </c>
      <c r="O53" s="66">
        <f>'Raw Data'!B38-$O$12</f>
        <v>0.183837890625</v>
      </c>
      <c r="Q53" s="19">
        <f t="shared" si="1"/>
        <v>9.8420679569244385E-4</v>
      </c>
      <c r="R53" s="19">
        <f t="shared" si="2"/>
        <v>5.7673752307891846E-3</v>
      </c>
      <c r="S53" s="19">
        <f t="shared" si="3"/>
        <v>5.7673752307891846E-3</v>
      </c>
      <c r="T53" s="19">
        <f t="shared" si="4"/>
        <v>3.3796370029449463E-2</v>
      </c>
      <c r="V53" s="20">
        <f>('Raw Data'!A38+$X$12)*$V$12+('Raw Data'!B38+$X$13)*$W$12</f>
        <v>-0.14576392554405548</v>
      </c>
      <c r="W53" s="20">
        <f>('Raw Data'!B38+$X$13)*$W$13+('Raw Data'!A38+$X$12)*$V$13</f>
        <v>0.16753568641253289</v>
      </c>
      <c r="AD53" s="3">
        <f t="shared" si="5"/>
        <v>9.4571990092130361E-3</v>
      </c>
      <c r="AE53" s="3">
        <f t="shared" si="6"/>
        <v>0.17567721264067993</v>
      </c>
      <c r="AH53">
        <f>SQRT(AD53*AD53+AE53*AE53)</f>
        <v>0.17593158231056336</v>
      </c>
      <c r="AM53">
        <f>AD53*$AM$11+AE53*$AM$12</f>
        <v>-0.12971376406000987</v>
      </c>
      <c r="AN53">
        <f>AD53*$AN$11+AE53*$AN$12</f>
        <v>0.11885394847325279</v>
      </c>
      <c r="AO53">
        <f t="shared" si="7"/>
        <v>0.17593158231056338</v>
      </c>
      <c r="AQ53">
        <f t="shared" ref="AQ53:AR53" si="43">AM53*AR$13</f>
        <v>-0.21989515127026074</v>
      </c>
      <c r="AR53">
        <f t="shared" si="43"/>
        <v>0.11885394847325279</v>
      </c>
    </row>
    <row r="54" spans="1:44" x14ac:dyDescent="0.25">
      <c r="A54">
        <f>'Raw Data'!A39*$B$11+A53*$B$12</f>
        <v>-1.184746244765084E-2</v>
      </c>
      <c r="B54">
        <f>'Raw Data'!B39*$B$11+B53*$B$12</f>
        <v>-0.30562260251692974</v>
      </c>
      <c r="C54">
        <f>'Raw Data'!C39*$B$11+C53*$B$12</f>
        <v>0.28534866049033664</v>
      </c>
      <c r="N54" s="66">
        <f>'Raw Data'!A39-$O$11</f>
        <v>3.64990234375E-2</v>
      </c>
      <c r="O54" s="66">
        <f>'Raw Data'!B39-$O$12</f>
        <v>0.1943359375</v>
      </c>
      <c r="Q54" s="19">
        <f t="shared" si="1"/>
        <v>1.3321787118911743E-3</v>
      </c>
      <c r="R54" s="19">
        <f t="shared" si="2"/>
        <v>7.0930719375610352E-3</v>
      </c>
      <c r="S54" s="19">
        <f t="shared" si="3"/>
        <v>7.0930719375610352E-3</v>
      </c>
      <c r="T54" s="19">
        <f t="shared" si="4"/>
        <v>3.7766456604003906E-2</v>
      </c>
      <c r="V54" s="20">
        <f>('Raw Data'!A39+$X$12)*$V$12+('Raw Data'!B39+$X$13)*$W$12</f>
        <v>-0.14927130565165725</v>
      </c>
      <c r="W54" s="20">
        <f>('Raw Data'!B39+$X$13)*$W$13+('Raw Data'!A39+$X$12)*$V$13</f>
        <v>0.17905125371705388</v>
      </c>
      <c r="AD54" s="3">
        <f t="shared" si="5"/>
        <v>1.2143483899229795E-2</v>
      </c>
      <c r="AE54" s="3">
        <f t="shared" si="6"/>
        <v>0.17747653392728324</v>
      </c>
      <c r="AH54">
        <f>SQRT(AD54*AD54+AE54*AE54)</f>
        <v>0.17789149585084998</v>
      </c>
      <c r="AM54">
        <f>AD54*$AM$11+AE54*$AM$12</f>
        <v>-0.12939814142244785</v>
      </c>
      <c r="AN54">
        <f>AD54*$AN$11+AE54*$AN$12</f>
        <v>0.12207172191981712</v>
      </c>
      <c r="AO54">
        <f t="shared" si="7"/>
        <v>0.17789149585084998</v>
      </c>
      <c r="AQ54">
        <f t="shared" ref="AQ54:AR54" si="44">AM54*AR$13</f>
        <v>-0.21936009712135091</v>
      </c>
      <c r="AR54">
        <f t="shared" si="44"/>
        <v>0.12207172191981712</v>
      </c>
    </row>
    <row r="55" spans="1:44" x14ac:dyDescent="0.25">
      <c r="A55">
        <f>'Raw Data'!A40*$B$11+A54*$B$12</f>
        <v>-9.2344935466357556E-3</v>
      </c>
      <c r="B55">
        <f>'Raw Data'!B40*$B$11+B54*$B$12</f>
        <v>-0.30441825242148679</v>
      </c>
      <c r="C55">
        <f>'Raw Data'!C40*$B$11+C54*$B$12</f>
        <v>0.28532941944130297</v>
      </c>
      <c r="N55" s="66">
        <f>'Raw Data'!A40-$O$11</f>
        <v>3.84521484375E-2</v>
      </c>
      <c r="O55" s="66">
        <f>'Raw Data'!B40-$O$12</f>
        <v>0.190185546875</v>
      </c>
      <c r="Q55" s="19">
        <f t="shared" si="1"/>
        <v>1.4785677194595337E-3</v>
      </c>
      <c r="R55" s="19">
        <f t="shared" si="2"/>
        <v>7.3130428791046143E-3</v>
      </c>
      <c r="S55" s="19">
        <f t="shared" si="3"/>
        <v>7.3130428791046143E-3</v>
      </c>
      <c r="T55" s="19">
        <f t="shared" si="4"/>
        <v>3.6170542240142822E-2</v>
      </c>
      <c r="V55" s="20">
        <f>('Raw Data'!A40+$X$12)*$V$12+('Raw Data'!B40+$X$13)*$W$12</f>
        <v>-0.14213738757699054</v>
      </c>
      <c r="W55" s="20">
        <f>('Raw Data'!B40+$X$13)*$W$13+('Raw Data'!A40+$X$12)*$V$13</f>
        <v>0.17682360055000407</v>
      </c>
      <c r="AD55" s="3">
        <f t="shared" si="5"/>
        <v>1.4756452800244879E-2</v>
      </c>
      <c r="AE55" s="3">
        <f t="shared" si="6"/>
        <v>0.17868088402272619</v>
      </c>
      <c r="AH55">
        <f>SQRT(AD55*AD55+AE55*AE55)</f>
        <v>0.17928918320520282</v>
      </c>
      <c r="AM55">
        <f>AD55*$AM$11+AE55*$AM$12</f>
        <v>-0.1286694289208532</v>
      </c>
      <c r="AN55">
        <f>AD55*$AN$11+AE55*$AN$12</f>
        <v>0.12485507308704075</v>
      </c>
      <c r="AO55">
        <f t="shared" si="7"/>
        <v>0.17928918320520282</v>
      </c>
      <c r="AQ55">
        <f t="shared" ref="AQ55:AR55" si="45">AM55*AR$13</f>
        <v>-0.2181247590912514</v>
      </c>
      <c r="AR55">
        <f t="shared" si="45"/>
        <v>0.12485507308704075</v>
      </c>
    </row>
    <row r="56" spans="1:44" x14ac:dyDescent="0.25">
      <c r="A56">
        <f>'Raw Data'!A41*$B$11+A55*$B$12</f>
        <v>-6.6142668482221797E-3</v>
      </c>
      <c r="B56">
        <f>'Raw Data'!B41*$B$11+B55*$B$12</f>
        <v>-0.30260191546058812</v>
      </c>
      <c r="C56">
        <f>'Raw Data'!C41*$B$11+C55*$B$12</f>
        <v>0.28536093062217266</v>
      </c>
      <c r="N56" s="66">
        <f>'Raw Data'!A41-$O$11</f>
        <v>4.11376953125E-2</v>
      </c>
      <c r="O56" s="66">
        <f>'Raw Data'!B41-$O$12</f>
        <v>0.197509765625</v>
      </c>
      <c r="Q56" s="19">
        <f t="shared" si="1"/>
        <v>1.6923099756240845E-3</v>
      </c>
      <c r="R56" s="19">
        <f t="shared" si="2"/>
        <v>8.1250965595245361E-3</v>
      </c>
      <c r="S56" s="19">
        <f t="shared" si="3"/>
        <v>8.1250965595245361E-3</v>
      </c>
      <c r="T56" s="19">
        <f t="shared" si="4"/>
        <v>3.9010107517242432E-2</v>
      </c>
      <c r="V56" s="20">
        <f>('Raw Data'!A41+$X$12)*$V$12+('Raw Data'!B41+$X$13)*$W$12</f>
        <v>-0.14587159077765904</v>
      </c>
      <c r="W56" s="20">
        <f>('Raw Data'!B41+$X$13)*$W$13+('Raw Data'!A41+$X$12)*$V$13</f>
        <v>0.18433699396834541</v>
      </c>
      <c r="AD56" s="3">
        <f t="shared" si="5"/>
        <v>1.7376679498658454E-2</v>
      </c>
      <c r="AE56" s="3">
        <f t="shared" si="6"/>
        <v>0.18049722098362486</v>
      </c>
      <c r="AH56">
        <f>SQRT(AD56*AD56+AE56*AE56)</f>
        <v>0.18133172853422705</v>
      </c>
      <c r="AM56">
        <f>AD56*$AM$11+AE56*$AM$12</f>
        <v>-0.1284088959153577</v>
      </c>
      <c r="AN56">
        <f>AD56*$AN$11+AE56*$AN$12</f>
        <v>0.1280326178089374</v>
      </c>
      <c r="AO56">
        <f t="shared" si="7"/>
        <v>0.18133172853422705</v>
      </c>
      <c r="AQ56">
        <f t="shared" ref="AQ56:AR56" si="46">AM56*AR$13</f>
        <v>-0.21768309474614903</v>
      </c>
      <c r="AR56">
        <f t="shared" si="46"/>
        <v>0.1280326178089374</v>
      </c>
    </row>
    <row r="57" spans="1:44" x14ac:dyDescent="0.25">
      <c r="A57">
        <f>'Raw Data'!A42*$B$11+A56*$B$12</f>
        <v>-3.4748128196499619E-3</v>
      </c>
      <c r="B57">
        <f>'Raw Data'!B42*$B$11+B56*$B$12</f>
        <v>-0.30089397000827933</v>
      </c>
      <c r="C57">
        <f>'Raw Data'!C42*$B$11+C56*$B$12</f>
        <v>0.28662220084120538</v>
      </c>
      <c r="N57" s="66">
        <f>'Raw Data'!A42-$O$11</f>
        <v>4.89501953125E-2</v>
      </c>
      <c r="O57" s="66">
        <f>'Raw Data'!B42-$O$12</f>
        <v>0.1982421875</v>
      </c>
      <c r="Q57" s="19">
        <f t="shared" si="1"/>
        <v>2.396121621131897E-3</v>
      </c>
      <c r="R57" s="19">
        <f t="shared" si="2"/>
        <v>9.7039937973022461E-3</v>
      </c>
      <c r="S57" s="19">
        <f t="shared" si="3"/>
        <v>9.7039937973022461E-3</v>
      </c>
      <c r="T57" s="19">
        <f t="shared" si="4"/>
        <v>3.9299964904785156E-2</v>
      </c>
      <c r="V57" s="20">
        <f>('Raw Data'!A42+$X$12)*$V$12+('Raw Data'!B42+$X$13)*$W$12</f>
        <v>-0.13535141598319461</v>
      </c>
      <c r="W57" s="20">
        <f>('Raw Data'!B42+$X$13)*$W$13+('Raw Data'!A42+$X$12)*$V$13</f>
        <v>0.1894952444970637</v>
      </c>
      <c r="AD57" s="3">
        <f t="shared" si="5"/>
        <v>2.0516133527230671E-2</v>
      </c>
      <c r="AE57" s="3">
        <f t="shared" si="6"/>
        <v>0.18220516643593365</v>
      </c>
      <c r="AH57">
        <f>SQRT(AD57*AD57+AE57*AE57)</f>
        <v>0.18335657722278043</v>
      </c>
      <c r="AM57">
        <f>AD57*$AM$11+AE57*$AM$12</f>
        <v>-0.12773493743109907</v>
      </c>
      <c r="AN57">
        <f>AD57*$AN$11+AE57*$AN$12</f>
        <v>0.13154246527386754</v>
      </c>
      <c r="AO57">
        <f t="shared" si="7"/>
        <v>0.18335657722278043</v>
      </c>
      <c r="AQ57">
        <f t="shared" ref="AQ57:AR57" si="47">AM57*AR$13</f>
        <v>-0.21654057757443726</v>
      </c>
      <c r="AR57">
        <f t="shared" si="47"/>
        <v>0.13154246527386754</v>
      </c>
    </row>
    <row r="58" spans="1:44" x14ac:dyDescent="0.25">
      <c r="A58">
        <f>'Raw Data'!A43*$B$11+A57*$B$12</f>
        <v>-9.9110106893496568E-4</v>
      </c>
      <c r="B58">
        <f>'Raw Data'!B43*$B$11+B57*$B$12</f>
        <v>-0.29964978785120144</v>
      </c>
      <c r="C58">
        <f>'Raw Data'!C43*$B$11+C57*$B$12</f>
        <v>0.28733009794458486</v>
      </c>
      <c r="N58" s="66">
        <f>'Raw Data'!A43-$O$11</f>
        <v>4.55322265625E-2</v>
      </c>
      <c r="O58" s="66">
        <f>'Raw Data'!B43-$O$12</f>
        <v>0.1953125</v>
      </c>
      <c r="Q58" s="19">
        <f t="shared" si="1"/>
        <v>2.0731836557388306E-3</v>
      </c>
      <c r="R58" s="19">
        <f t="shared" si="2"/>
        <v>8.8930130004882813E-3</v>
      </c>
      <c r="S58" s="19">
        <f t="shared" si="3"/>
        <v>8.8930130004882813E-3</v>
      </c>
      <c r="T58" s="19">
        <f t="shared" si="4"/>
        <v>3.814697265625E-2</v>
      </c>
      <c r="V58" s="20">
        <f>('Raw Data'!A43+$X$12)*$V$12+('Raw Data'!B43+$X$13)*$W$12</f>
        <v>-0.13724215260258743</v>
      </c>
      <c r="W58" s="20">
        <f>('Raw Data'!B43+$X$13)*$W$13+('Raw Data'!A43+$X$12)*$V$13</f>
        <v>0.18512074967360781</v>
      </c>
      <c r="AD58" s="3">
        <f t="shared" si="5"/>
        <v>2.2999845277945668E-2</v>
      </c>
      <c r="AE58" s="3">
        <f t="shared" si="6"/>
        <v>0.18344934859301154</v>
      </c>
      <c r="AH58">
        <f>SQRT(AD58*AD58+AE58*AE58)</f>
        <v>0.18488552236995115</v>
      </c>
      <c r="AM58">
        <f>AD58*$AM$11+AE58*$AM$12</f>
        <v>-0.12711907001460898</v>
      </c>
      <c r="AN58">
        <f>AD58*$AN$11+AE58*$AN$12</f>
        <v>0.13425125109521563</v>
      </c>
      <c r="AO58">
        <f t="shared" si="7"/>
        <v>0.18488552236995112</v>
      </c>
      <c r="AQ58">
        <f t="shared" ref="AQ58:AR58" si="48">AM58*AR$13</f>
        <v>-0.21549653834164728</v>
      </c>
      <c r="AR58">
        <f t="shared" si="48"/>
        <v>0.13425125109521563</v>
      </c>
    </row>
    <row r="59" spans="1:44" x14ac:dyDescent="0.25">
      <c r="A59">
        <f>'Raw Data'!A44*$B$11+A58*$B$12</f>
        <v>2.0010754442085312E-3</v>
      </c>
      <c r="B59">
        <f>'Raw Data'!B44*$B$11+B58*$B$12</f>
        <v>-0.29821264109733131</v>
      </c>
      <c r="C59">
        <f>'Raw Data'!C44*$B$11+C58*$B$12</f>
        <v>0.28743009596262636</v>
      </c>
      <c r="N59" s="66">
        <f>'Raw Data'!A44-$O$11</f>
        <v>5.31005859375E-2</v>
      </c>
      <c r="O59" s="66">
        <f>'Raw Data'!B44-$O$12</f>
        <v>0.198486328125</v>
      </c>
      <c r="Q59" s="19">
        <f t="shared" si="1"/>
        <v>2.8196722269058228E-3</v>
      </c>
      <c r="R59" s="19">
        <f t="shared" si="2"/>
        <v>1.0539740324020386E-2</v>
      </c>
      <c r="S59" s="19">
        <f t="shared" si="3"/>
        <v>1.0539740324020386E-2</v>
      </c>
      <c r="T59" s="19">
        <f t="shared" si="4"/>
        <v>3.9396822452545166E-2</v>
      </c>
      <c r="V59" s="20">
        <f>('Raw Data'!A44+$X$12)*$V$12+('Raw Data'!B44+$X$13)*$W$12</f>
        <v>-0.12961191535401398</v>
      </c>
      <c r="W59" s="20">
        <f>('Raw Data'!B44+$X$13)*$W$13+('Raw Data'!A44+$X$12)*$V$13</f>
        <v>0.19211791174504853</v>
      </c>
      <c r="AD59" s="3">
        <f t="shared" si="5"/>
        <v>2.5992021791089167E-2</v>
      </c>
      <c r="AE59" s="3">
        <f t="shared" si="6"/>
        <v>0.18488649534688167</v>
      </c>
      <c r="AH59">
        <f>SQRT(AD59*AD59+AE59*AE59)</f>
        <v>0.1867045831211461</v>
      </c>
      <c r="AM59">
        <f>AD59*$AM$11+AE59*$AM$12</f>
        <v>-0.1263294223107706</v>
      </c>
      <c r="AN59">
        <f>AD59*$AN$11+AE59*$AN$12</f>
        <v>0.13747537385680364</v>
      </c>
      <c r="AO59">
        <f t="shared" si="7"/>
        <v>0.1867045831211461</v>
      </c>
      <c r="AQ59">
        <f t="shared" ref="AQ59:AR59" si="49">AM59*AR$13</f>
        <v>-0.21415790089986106</v>
      </c>
      <c r="AR59">
        <f t="shared" si="49"/>
        <v>0.13747537385680364</v>
      </c>
    </row>
    <row r="60" spans="1:44" x14ac:dyDescent="0.25">
      <c r="A60">
        <f>'Raw Data'!A45*$B$11+A59*$B$12</f>
        <v>3.839542118537678E-3</v>
      </c>
      <c r="B60">
        <f>'Raw Data'!B45*$B$11+B59*$B$12</f>
        <v>-0.29760280276884821</v>
      </c>
      <c r="C60">
        <f>'Raw Data'!C45*$B$11+C59*$B$12</f>
        <v>0.28750788714761372</v>
      </c>
      <c r="N60" s="66">
        <f>'Raw Data'!A45-$O$11</f>
        <v>4.45556640625E-2</v>
      </c>
      <c r="O60" s="66">
        <f>'Raw Data'!B45-$O$12</f>
        <v>0.191650390625</v>
      </c>
      <c r="Q60" s="19">
        <f t="shared" si="1"/>
        <v>1.985207200050354E-3</v>
      </c>
      <c r="R60" s="19">
        <f t="shared" si="2"/>
        <v>8.5391104221343994E-3</v>
      </c>
      <c r="S60" s="19">
        <f t="shared" si="3"/>
        <v>8.5391104221343994E-3</v>
      </c>
      <c r="T60" s="19">
        <f t="shared" si="4"/>
        <v>3.6729872226715088E-2</v>
      </c>
      <c r="V60" s="20">
        <f>('Raw Data'!A45+$X$12)*$V$12+('Raw Data'!B45+$X$13)*$W$12</f>
        <v>-0.13484623570543125</v>
      </c>
      <c r="W60" s="20">
        <f>('Raw Data'!B45+$X$13)*$W$13+('Raw Data'!A45+$X$12)*$V$13</f>
        <v>0.1815779806919558</v>
      </c>
      <c r="AD60" s="3">
        <f t="shared" si="5"/>
        <v>2.7830488465418312E-2</v>
      </c>
      <c r="AE60" s="3">
        <f t="shared" si="6"/>
        <v>0.18549633367536478</v>
      </c>
      <c r="AH60">
        <f>SQRT(AD60*AD60+AE60*AE60)</f>
        <v>0.18757245505464296</v>
      </c>
      <c r="AM60">
        <f>AD60*$AM$11+AE60*$AM$12</f>
        <v>-0.12563319938995005</v>
      </c>
      <c r="AN60">
        <f>AD60*$AN$11+AE60*$AN$12</f>
        <v>0.1392828959573684</v>
      </c>
      <c r="AO60">
        <f t="shared" si="7"/>
        <v>0.18757245505464296</v>
      </c>
      <c r="AQ60">
        <f t="shared" ref="AQ60:AR60" si="50">AM60*AR$13</f>
        <v>-0.21297764030376246</v>
      </c>
      <c r="AR60">
        <f t="shared" si="50"/>
        <v>0.1392828959573684</v>
      </c>
    </row>
    <row r="61" spans="1:44" x14ac:dyDescent="0.25">
      <c r="A61">
        <f>'Raw Data'!A46*$B$11+A60*$B$12</f>
        <v>6.9345918129339098E-3</v>
      </c>
      <c r="B61">
        <f>'Raw Data'!B46*$B$11+B60*$B$12</f>
        <v>-0.29673656546071336</v>
      </c>
      <c r="C61">
        <f>'Raw Data'!C46*$B$11+C60*$B$12</f>
        <v>0.28726051640160233</v>
      </c>
      <c r="N61" s="66">
        <f>'Raw Data'!A46-$O$11</f>
        <v>5.89599609375E-2</v>
      </c>
      <c r="O61" s="66">
        <f>'Raw Data'!B46-$O$12</f>
        <v>0.19482421875</v>
      </c>
      <c r="Q61" s="19">
        <f t="shared" si="1"/>
        <v>3.4762769937515259E-3</v>
      </c>
      <c r="R61" s="19">
        <f t="shared" si="2"/>
        <v>1.1486828327178955E-2</v>
      </c>
      <c r="S61" s="19">
        <f t="shared" si="3"/>
        <v>1.1486828327178955E-2</v>
      </c>
      <c r="T61" s="19">
        <f t="shared" si="4"/>
        <v>3.7956476211547852E-2</v>
      </c>
      <c r="V61" s="20">
        <f>('Raw Data'!A46+$X$12)*$V$12+('Raw Data'!B46+$X$13)*$W$12</f>
        <v>-0.1173447795828489</v>
      </c>
      <c r="W61" s="20">
        <f>('Raw Data'!B46+$X$13)*$W$13+('Raw Data'!A46+$X$12)*$V$13</f>
        <v>0.19256846034374459</v>
      </c>
      <c r="AD61" s="3">
        <f t="shared" si="5"/>
        <v>3.0925538159814546E-2</v>
      </c>
      <c r="AE61" s="3">
        <f t="shared" si="6"/>
        <v>0.18636257098349962</v>
      </c>
      <c r="AH61">
        <f>SQRT(AD61*AD61+AE61*AE61)</f>
        <v>0.18891108166027232</v>
      </c>
      <c r="AM61">
        <f>AD61*$AM$11+AE61*$AM$12</f>
        <v>-0.12433717772220174</v>
      </c>
      <c r="AN61">
        <f>AD61*$AN$11+AE61*$AN$12</f>
        <v>0.14222398887013296</v>
      </c>
      <c r="AO61">
        <f t="shared" si="7"/>
        <v>0.18891108166027232</v>
      </c>
      <c r="AQ61">
        <f t="shared" ref="AQ61:AR61" si="51">AM61*AR$13</f>
        <v>-0.21078058062590743</v>
      </c>
      <c r="AR61">
        <f t="shared" si="51"/>
        <v>0.14222398887013296</v>
      </c>
    </row>
    <row r="62" spans="1:44" x14ac:dyDescent="0.25">
      <c r="A62">
        <f>'Raw Data'!A47*$B$11+A61*$B$12</f>
        <v>8.67033185039052E-3</v>
      </c>
      <c r="B62">
        <f>'Raw Data'!B47*$B$11+B61*$B$12</f>
        <v>-0.29624992063339201</v>
      </c>
      <c r="C62">
        <f>'Raw Data'!C47*$B$11+C61*$B$12</f>
        <v>0.28808768741769208</v>
      </c>
      <c r="N62" s="66">
        <f>'Raw Data'!A47-$O$11</f>
        <v>4.84619140625E-2</v>
      </c>
      <c r="O62" s="66">
        <f>'Raw Data'!B47-$O$12</f>
        <v>0.19189453125</v>
      </c>
      <c r="Q62" s="19">
        <f t="shared" si="1"/>
        <v>2.3485571146011353E-3</v>
      </c>
      <c r="R62" s="19">
        <f t="shared" si="2"/>
        <v>9.2995762825012207E-3</v>
      </c>
      <c r="S62" s="19">
        <f t="shared" si="3"/>
        <v>9.2995762825012207E-3</v>
      </c>
      <c r="T62" s="19">
        <f t="shared" si="4"/>
        <v>3.6823511123657227E-2</v>
      </c>
      <c r="V62" s="20">
        <f>('Raw Data'!A47+$X$12)*$V$12+('Raw Data'!B47+$X$13)*$W$12</f>
        <v>-0.12945927860746523</v>
      </c>
      <c r="W62" s="20">
        <f>('Raw Data'!B47+$X$13)*$W$13+('Raw Data'!A47+$X$12)*$V$13</f>
        <v>0.18405802945492819</v>
      </c>
      <c r="AD62" s="3">
        <f t="shared" si="5"/>
        <v>3.2661278197271153E-2</v>
      </c>
      <c r="AE62" s="3">
        <f t="shared" si="6"/>
        <v>0.18684921581082098</v>
      </c>
      <c r="AH62">
        <f>SQRT(AD62*AD62+AE62*AE62)</f>
        <v>0.18968233587395081</v>
      </c>
      <c r="AM62">
        <f>AD62*$AM$11+AE62*$AM$12</f>
        <v>-0.12361100937951247</v>
      </c>
      <c r="AN62">
        <f>AD62*$AN$11+AE62*$AN$12</f>
        <v>0.14387392711251185</v>
      </c>
      <c r="AO62">
        <f t="shared" si="7"/>
        <v>0.18968233587395084</v>
      </c>
      <c r="AQ62">
        <f t="shared" ref="AQ62:AR62" si="52">AM62*AR$13</f>
        <v>-0.20954955553986138</v>
      </c>
      <c r="AR62">
        <f t="shared" si="52"/>
        <v>0.14387392711251185</v>
      </c>
    </row>
    <row r="63" spans="1:44" x14ac:dyDescent="0.25">
      <c r="A63">
        <f>'Raw Data'!A48*$B$11+A62*$B$12</f>
        <v>1.1428786946601469E-2</v>
      </c>
      <c r="B63">
        <f>'Raw Data'!B48*$B$11+B62*$B$12</f>
        <v>-0.29559221372630284</v>
      </c>
      <c r="C63">
        <f>'Raw Data'!C48*$B$11+C62*$B$12</f>
        <v>0.2871109499259229</v>
      </c>
      <c r="N63" s="66">
        <f>'Raw Data'!A48-$O$11</f>
        <v>6.04248046875E-2</v>
      </c>
      <c r="O63" s="66">
        <f>'Raw Data'!B48-$O$12</f>
        <v>0.194091796875</v>
      </c>
      <c r="Q63" s="19">
        <f t="shared" si="1"/>
        <v>3.651157021522522E-3</v>
      </c>
      <c r="R63" s="19">
        <f t="shared" si="2"/>
        <v>1.1727958917617798E-2</v>
      </c>
      <c r="S63" s="19">
        <f t="shared" si="3"/>
        <v>1.1727958917617798E-2</v>
      </c>
      <c r="T63" s="19">
        <f t="shared" si="4"/>
        <v>3.767162561416626E-2</v>
      </c>
      <c r="V63" s="20">
        <f>('Raw Data'!A48+$X$12)*$V$12+('Raw Data'!B48+$X$13)*$W$12</f>
        <v>-0.11446830019115835</v>
      </c>
      <c r="W63" s="20">
        <f>('Raw Data'!B48+$X$13)*$W$13+('Raw Data'!A48+$X$12)*$V$13</f>
        <v>0.19282971224549872</v>
      </c>
      <c r="AD63" s="3">
        <f t="shared" si="5"/>
        <v>3.5419733293482102E-2</v>
      </c>
      <c r="AE63" s="3">
        <f t="shared" si="6"/>
        <v>0.18750692271791014</v>
      </c>
      <c r="AH63">
        <f>SQRT(AD63*AD63+AE63*AE63)</f>
        <v>0.1908229639580146</v>
      </c>
      <c r="AM63">
        <f>AD63*$AM$11+AE63*$AM$12</f>
        <v>-0.12236761219281789</v>
      </c>
      <c r="AN63">
        <f>AD63*$AN$11+AE63*$AN$12</f>
        <v>0.14642257701580674</v>
      </c>
      <c r="AO63">
        <f t="shared" si="7"/>
        <v>0.1908229639580146</v>
      </c>
      <c r="AQ63">
        <f t="shared" ref="AQ63:AR63" si="53">AM63*AR$13</f>
        <v>-0.20744170665860673</v>
      </c>
      <c r="AR63">
        <f t="shared" si="53"/>
        <v>0.14642257701580674</v>
      </c>
    </row>
    <row r="64" spans="1:44" x14ac:dyDescent="0.25">
      <c r="A64">
        <f>'Raw Data'!A49*$B$11+A63*$B$12</f>
        <v>1.3984638720691321E-2</v>
      </c>
      <c r="B64">
        <f>'Raw Data'!B49*$B$11+B63*$B$12</f>
        <v>-0.29465848063492256</v>
      </c>
      <c r="C64">
        <f>'Raw Data'!C49*$B$11+C63*$B$12</f>
        <v>0.28714741352708062</v>
      </c>
      <c r="N64" s="66">
        <f>'Raw Data'!A49-$O$11</f>
        <v>6.11572265625E-2</v>
      </c>
      <c r="O64" s="66">
        <f>'Raw Data'!B49-$O$12</f>
        <v>0.197509765625</v>
      </c>
      <c r="Q64" s="19">
        <f t="shared" si="1"/>
        <v>3.7402063608169556E-3</v>
      </c>
      <c r="R64" s="19">
        <f t="shared" si="2"/>
        <v>1.2079149484634399E-2</v>
      </c>
      <c r="S64" s="19">
        <f t="shared" si="3"/>
        <v>1.2079149484634399E-2</v>
      </c>
      <c r="T64" s="19">
        <f t="shared" si="4"/>
        <v>3.9010107517242432E-2</v>
      </c>
      <c r="V64" s="20">
        <f>('Raw Data'!A49+$X$12)*$V$12+('Raw Data'!B49+$X$13)*$W$12</f>
        <v>-0.11696302121806147</v>
      </c>
      <c r="W64" s="20">
        <f>('Raw Data'!B49+$X$13)*$W$13+('Raw Data'!A49+$X$12)*$V$13</f>
        <v>0.19603170973936482</v>
      </c>
      <c r="AD64" s="3">
        <f t="shared" si="5"/>
        <v>3.7975585067571954E-2</v>
      </c>
      <c r="AE64" s="3">
        <f t="shared" si="6"/>
        <v>0.18844065580929042</v>
      </c>
      <c r="AH64">
        <f>SQRT(AD64*AD64+AE64*AE64)</f>
        <v>0.19222909723311885</v>
      </c>
      <c r="AM64">
        <f>AD64*$AM$11+AE64*$AM$12</f>
        <v>-0.12146610268794655</v>
      </c>
      <c r="AN64">
        <f>AD64*$AN$11+AE64*$AN$12</f>
        <v>0.14898997188019425</v>
      </c>
      <c r="AO64">
        <f t="shared" si="7"/>
        <v>0.19222909723311882</v>
      </c>
      <c r="AQ64">
        <f t="shared" ref="AQ64:AR64" si="54">AM64*AR$13</f>
        <v>-0.20591343731585951</v>
      </c>
      <c r="AR64">
        <f t="shared" si="54"/>
        <v>0.14898997188019425</v>
      </c>
    </row>
    <row r="65" spans="1:44" x14ac:dyDescent="0.25">
      <c r="A65">
        <f>'Raw Data'!A50*$B$11+A64*$B$12</f>
        <v>1.591869437987219E-2</v>
      </c>
      <c r="B65">
        <f>'Raw Data'!B50*$B$11+B64*$B$12</f>
        <v>-0.29425757397768032</v>
      </c>
      <c r="C65">
        <f>'Raw Data'!C50*$B$11+C64*$B$12</f>
        <v>0.28718023076812255</v>
      </c>
      <c r="N65" s="66">
        <f>'Raw Data'!A50-$O$11</f>
        <v>5.74951171875E-2</v>
      </c>
      <c r="O65" s="66">
        <f>'Raw Data'!B50-$O$12</f>
        <v>0.193115234375</v>
      </c>
      <c r="Q65" s="19">
        <f t="shared" si="1"/>
        <v>3.3056885004043579E-3</v>
      </c>
      <c r="R65" s="19">
        <f t="shared" si="2"/>
        <v>1.1103183031082153E-2</v>
      </c>
      <c r="S65" s="19">
        <f t="shared" si="3"/>
        <v>1.1103183031082153E-2</v>
      </c>
      <c r="T65" s="19">
        <f t="shared" si="4"/>
        <v>3.7293493747711182E-2</v>
      </c>
      <c r="V65" s="20">
        <f>('Raw Data'!A50+$X$12)*$V$12+('Raw Data'!B50+$X$13)*$W$12</f>
        <v>-0.11768386495986305</v>
      </c>
      <c r="W65" s="20">
        <f>('Raw Data'!B50+$X$13)*$W$13+('Raw Data'!A50+$X$12)*$V$13</f>
        <v>0.1903256784142556</v>
      </c>
      <c r="AD65" s="3">
        <f t="shared" si="5"/>
        <v>3.9909640726752821E-2</v>
      </c>
      <c r="AE65" s="3">
        <f t="shared" si="6"/>
        <v>0.18884156246653266</v>
      </c>
      <c r="AH65">
        <f>SQRT(AD65*AD65+AE65*AE65)</f>
        <v>0.19301273309743025</v>
      </c>
      <c r="AM65">
        <f>AD65*$AM$11+AE65*$AM$12</f>
        <v>-0.1205477753890023</v>
      </c>
      <c r="AN65">
        <f>AD65*$AN$11+AE65*$AN$12</f>
        <v>0.15073867780534131</v>
      </c>
      <c r="AO65">
        <f t="shared" si="7"/>
        <v>0.19301273309743025</v>
      </c>
      <c r="AQ65">
        <f t="shared" ref="AQ65:AR65" si="55">AM65*AR$13</f>
        <v>-0.204356657880922</v>
      </c>
      <c r="AR65">
        <f t="shared" si="55"/>
        <v>0.15073867780534131</v>
      </c>
    </row>
    <row r="66" spans="1:44" x14ac:dyDescent="0.25">
      <c r="A66">
        <f>'Raw Data'!A51*$B$11+A65*$B$12</f>
        <v>1.8025555410634973E-2</v>
      </c>
      <c r="B66">
        <f>'Raw Data'!B51*$B$11+B65*$B$12</f>
        <v>-0.2930666798611623</v>
      </c>
      <c r="C66">
        <f>'Raw Data'!C51*$B$11+C65*$B$12</f>
        <v>0.2871365240975603</v>
      </c>
      <c r="N66" s="66">
        <f>'Raw Data'!A51-$O$11</f>
        <v>6.11572265625E-2</v>
      </c>
      <c r="O66" s="66">
        <f>'Raw Data'!B51-$O$12</f>
        <v>0.201416015625</v>
      </c>
      <c r="Q66" s="19">
        <f t="shared" si="1"/>
        <v>3.7402063608169556E-3</v>
      </c>
      <c r="R66" s="19">
        <f t="shared" si="2"/>
        <v>1.2318044900894165E-2</v>
      </c>
      <c r="S66" s="19">
        <f t="shared" si="3"/>
        <v>1.2318044900894165E-2</v>
      </c>
      <c r="T66" s="19">
        <f t="shared" si="4"/>
        <v>4.0568411350250244E-2</v>
      </c>
      <c r="V66" s="20">
        <f>('Raw Data'!A51+$X$12)*$V$12+('Raw Data'!B51+$X$13)*$W$12</f>
        <v>-0.12102285164154371</v>
      </c>
      <c r="W66" s="20">
        <f>('Raw Data'!B51+$X$13)*$W$13+('Raw Data'!A51+$X$12)*$V$13</f>
        <v>0.19920215778374062</v>
      </c>
      <c r="AD66" s="3">
        <f t="shared" si="5"/>
        <v>4.2016501757515604E-2</v>
      </c>
      <c r="AE66" s="3">
        <f t="shared" si="6"/>
        <v>0.19003245658305068</v>
      </c>
      <c r="AH66">
        <f>SQRT(AD66*AD66+AE66*AE66)</f>
        <v>0.19462199509543715</v>
      </c>
      <c r="AM66">
        <f>AD66*$AM$11+AE66*$AM$12</f>
        <v>-0.12013002527873054</v>
      </c>
      <c r="AN66">
        <f>AD66*$AN$11+AE66*$AN$12</f>
        <v>0.15312249345363965</v>
      </c>
      <c r="AO66">
        <f t="shared" si="7"/>
        <v>0.19462199509543715</v>
      </c>
      <c r="AQ66">
        <f t="shared" ref="AQ66:AR66" si="56">AM66*AR$13</f>
        <v>-0.20364847379300302</v>
      </c>
      <c r="AR66">
        <f t="shared" si="56"/>
        <v>0.15312249345363965</v>
      </c>
    </row>
    <row r="67" spans="1:44" x14ac:dyDescent="0.25">
      <c r="A67">
        <f>'Raw Data'!A52*$B$11+A66*$B$12</f>
        <v>2.0532081900821477E-2</v>
      </c>
      <c r="B67">
        <f>'Raw Data'!B52*$B$11+B66*$B$12</f>
        <v>-0.2919704610937961</v>
      </c>
      <c r="C67">
        <f>'Raw Data'!C52*$B$11+C66*$B$12</f>
        <v>0.28730470762530425</v>
      </c>
      <c r="N67" s="66">
        <f>'Raw Data'!A52-$O$11</f>
        <v>6.72607421875E-2</v>
      </c>
      <c r="O67" s="66">
        <f>'Raw Data'!B52-$O$12</f>
        <v>0.20166015625</v>
      </c>
      <c r="Q67" s="19">
        <f t="shared" si="1"/>
        <v>4.5240074396133423E-3</v>
      </c>
      <c r="R67" s="19">
        <f t="shared" si="2"/>
        <v>1.3563811779022217E-2</v>
      </c>
      <c r="S67" s="19">
        <f t="shared" si="3"/>
        <v>1.3563811779022217E-2</v>
      </c>
      <c r="T67" s="19">
        <f t="shared" si="4"/>
        <v>4.0666818618774414E-2</v>
      </c>
      <c r="V67" s="20">
        <f>('Raw Data'!A52+$X$12)*$V$12+('Raw Data'!B52+$X$13)*$W$12</f>
        <v>-0.11246300276264622</v>
      </c>
      <c r="W67" s="20">
        <f>('Raw Data'!B52+$X$13)*$W$13+('Raw Data'!A52+$X$12)*$V$13</f>
        <v>0.20296577291182488</v>
      </c>
      <c r="AD67" s="3">
        <f t="shared" si="5"/>
        <v>4.4523028247702115E-2</v>
      </c>
      <c r="AE67" s="3">
        <f t="shared" si="6"/>
        <v>0.19112867535041689</v>
      </c>
      <c r="AH67">
        <f>SQRT(AD67*AD67+AE67*AE67)</f>
        <v>0.1962459441250971</v>
      </c>
      <c r="AM67">
        <f>AD67*$AM$11+AE67*$AM$12</f>
        <v>-0.11938536293839917</v>
      </c>
      <c r="AN67">
        <f>AD67*$AN$11+AE67*$AN$12</f>
        <v>0.15575495401950284</v>
      </c>
      <c r="AO67">
        <f t="shared" si="7"/>
        <v>0.1962459441250971</v>
      </c>
      <c r="AQ67">
        <f t="shared" ref="AQ67:AR67" si="57">AM67*AR$13</f>
        <v>-0.20238609705789667</v>
      </c>
      <c r="AR67">
        <f t="shared" si="57"/>
        <v>0.15575495401950284</v>
      </c>
    </row>
    <row r="68" spans="1:44" x14ac:dyDescent="0.25">
      <c r="A68">
        <f>'Raw Data'!A53*$B$11+A67*$B$12</f>
        <v>2.2372916679489329E-2</v>
      </c>
      <c r="B68">
        <f>'Raw Data'!B53*$B$11+B67*$B$12</f>
        <v>-0.2908862079531665</v>
      </c>
      <c r="C68">
        <f>'Raw Data'!C53*$B$11+C67*$B$12</f>
        <v>0.28717531108152383</v>
      </c>
      <c r="N68" s="66">
        <f>'Raw Data'!A53-$O$11</f>
        <v>6.31103515625E-2</v>
      </c>
      <c r="O68" s="66">
        <f>'Raw Data'!B53-$O$12</f>
        <v>0.20263671875</v>
      </c>
      <c r="Q68" s="19">
        <f t="shared" si="1"/>
        <v>3.9829164743423462E-3</v>
      </c>
      <c r="R68" s="19">
        <f t="shared" si="2"/>
        <v>1.2788474559783936E-2</v>
      </c>
      <c r="S68" s="19">
        <f t="shared" si="3"/>
        <v>1.2788474559783936E-2</v>
      </c>
      <c r="T68" s="19">
        <f t="shared" si="4"/>
        <v>4.1061639785766602E-2</v>
      </c>
      <c r="V68" s="20">
        <f>('Raw Data'!A53+$X$12)*$V$12+('Raw Data'!B53+$X$13)*$W$12</f>
        <v>-0.11947120039916506</v>
      </c>
      <c r="W68" s="20">
        <f>('Raw Data'!B53+$X$13)*$W$13+('Raw Data'!A53+$X$12)*$V$13</f>
        <v>0.20133387067770747</v>
      </c>
      <c r="AD68" s="3">
        <f t="shared" si="5"/>
        <v>4.6363863026369967E-2</v>
      </c>
      <c r="AE68" s="3">
        <f t="shared" si="6"/>
        <v>0.19221292849104649</v>
      </c>
      <c r="AH68">
        <f>SQRT(AD68*AD68+AE68*AE68)</f>
        <v>0.19772561208359463</v>
      </c>
      <c r="AM68">
        <f>AD68*$AM$11+AE68*$AM$12</f>
        <v>-0.11905414355244871</v>
      </c>
      <c r="AN68">
        <f>AD68*$AN$11+AE68*$AN$12</f>
        <v>0.15786553954813914</v>
      </c>
      <c r="AO68">
        <f t="shared" si="7"/>
        <v>0.19772561208359465</v>
      </c>
      <c r="AQ68">
        <f t="shared" ref="AQ68:AR68" si="58">AM68*AR$13</f>
        <v>-0.2018246027746568</v>
      </c>
      <c r="AR68">
        <f t="shared" si="58"/>
        <v>0.15786553954813914</v>
      </c>
    </row>
    <row r="69" spans="1:44" x14ac:dyDescent="0.25">
      <c r="A69">
        <f>'Raw Data'!A54*$B$11+A68*$B$12</f>
        <v>2.5323613292790398E-2</v>
      </c>
      <c r="B69">
        <f>'Raw Data'!B54*$B$11+B68*$B$12</f>
        <v>-0.28969065356409984</v>
      </c>
      <c r="C69">
        <f>'Raw Data'!C54*$B$11+C68*$B$12</f>
        <v>0.28770582684837143</v>
      </c>
      <c r="N69" s="66">
        <f>'Raw Data'!A54-$O$11</f>
        <v>7.60498046875E-2</v>
      </c>
      <c r="O69" s="66">
        <f>'Raw Data'!B54-$O$12</f>
        <v>0.204833984375</v>
      </c>
      <c r="Q69" s="19">
        <f t="shared" si="1"/>
        <v>5.783572793006897E-3</v>
      </c>
      <c r="R69" s="19">
        <f t="shared" si="2"/>
        <v>1.5577584505081177E-2</v>
      </c>
      <c r="S69" s="19">
        <f t="shared" si="3"/>
        <v>1.5577584505081177E-2</v>
      </c>
      <c r="T69" s="19">
        <f t="shared" si="4"/>
        <v>4.1956961154937744E-2</v>
      </c>
      <c r="V69" s="20">
        <f>('Raw Data'!A54+$X$12)*$V$12+('Raw Data'!B54+$X$13)*$W$12</f>
        <v>-0.10307004785799977</v>
      </c>
      <c r="W69" s="20">
        <f>('Raw Data'!B54+$X$13)*$W$13+('Raw Data'!A54+$X$12)*$V$13</f>
        <v>0.21067602740832778</v>
      </c>
      <c r="AD69" s="3">
        <f t="shared" si="5"/>
        <v>4.9314559639671032E-2</v>
      </c>
      <c r="AE69" s="3">
        <f t="shared" si="6"/>
        <v>0.19340848288011314</v>
      </c>
      <c r="AH69">
        <f>SQRT(AD69*AD69+AE69*AE69)</f>
        <v>0.19959651059685812</v>
      </c>
      <c r="AM69">
        <f>AD69*$AM$11+AE69*$AM$12</f>
        <v>-0.11810419271110312</v>
      </c>
      <c r="AN69">
        <f>AD69*$AN$11+AE69*$AN$12</f>
        <v>0.16090421593762019</v>
      </c>
      <c r="AO69">
        <f t="shared" si="7"/>
        <v>0.19959651059685812</v>
      </c>
      <c r="AQ69">
        <f t="shared" ref="AQ69:AR69" si="59">AM69*AR$13</f>
        <v>-0.20021421404320067</v>
      </c>
      <c r="AR69">
        <f t="shared" si="59"/>
        <v>0.16090421593762019</v>
      </c>
    </row>
    <row r="70" spans="1:44" x14ac:dyDescent="0.25">
      <c r="A70">
        <f>'Raw Data'!A55*$B$11+A69*$B$12</f>
        <v>2.7759513682261358E-2</v>
      </c>
      <c r="B70">
        <f>'Raw Data'!B55*$B$11+B69*$B$12</f>
        <v>-0.28863906867643985</v>
      </c>
      <c r="C70">
        <f>'Raw Data'!C55*$B$11+C69*$B$12</f>
        <v>0.28795135744478428</v>
      </c>
      <c r="N70" s="66">
        <f>'Raw Data'!A55-$O$11</f>
        <v>7.38525390625E-2</v>
      </c>
      <c r="O70" s="66">
        <f>'Raw Data'!B55-$O$12</f>
        <v>0.20458984375</v>
      </c>
      <c r="Q70" s="19">
        <f t="shared" si="1"/>
        <v>5.4541975259780884E-3</v>
      </c>
      <c r="R70" s="19">
        <f t="shared" si="2"/>
        <v>1.5109479427337646E-2</v>
      </c>
      <c r="S70" s="19">
        <f t="shared" si="3"/>
        <v>1.5109479427337646E-2</v>
      </c>
      <c r="T70" s="19">
        <f t="shared" si="4"/>
        <v>4.1857004165649414E-2</v>
      </c>
      <c r="V70" s="20">
        <f>('Raw Data'!A55+$X$12)*$V$12+('Raw Data'!B55+$X$13)*$W$12</f>
        <v>-0.10598920023746357</v>
      </c>
      <c r="W70" s="20">
        <f>('Raw Data'!B55+$X$13)*$W$13+('Raw Data'!A55+$X$12)*$V$13</f>
        <v>0.20919430804044239</v>
      </c>
      <c r="AD70" s="3">
        <f t="shared" si="5"/>
        <v>5.1750460029141993E-2</v>
      </c>
      <c r="AE70" s="3">
        <f t="shared" si="6"/>
        <v>0.19446006776777314</v>
      </c>
      <c r="AH70">
        <f>SQRT(AD70*AD70+AE70*AE70)</f>
        <v>0.20122829838140247</v>
      </c>
      <c r="AM70">
        <f>AD70*$AM$11+AE70*$AM$12</f>
        <v>-0.1173698933321146</v>
      </c>
      <c r="AN70">
        <f>AD70*$AN$11+AE70*$AN$12</f>
        <v>0.16345377391997651</v>
      </c>
      <c r="AO70">
        <f t="shared" si="7"/>
        <v>0.20122829838140249</v>
      </c>
      <c r="AQ70">
        <f t="shared" ref="AQ70:AR70" si="60">AM70*AR$13</f>
        <v>-0.19896940494996027</v>
      </c>
      <c r="AR70">
        <f t="shared" si="60"/>
        <v>0.16345377391997651</v>
      </c>
    </row>
    <row r="71" spans="1:44" x14ac:dyDescent="0.25">
      <c r="A71">
        <f>'Raw Data'!A56*$B$11+A70*$B$12</f>
        <v>2.9756511532785222E-2</v>
      </c>
      <c r="B71">
        <f>'Raw Data'!B56*$B$11+B70*$B$12</f>
        <v>-0.28805885321504587</v>
      </c>
      <c r="C71">
        <f>'Raw Data'!C56*$B$11+C70*$B$12</f>
        <v>0.2885629599815559</v>
      </c>
      <c r="N71" s="66">
        <f>'Raw Data'!A56-$O$11</f>
        <v>7.18994140625E-2</v>
      </c>
      <c r="O71" s="66">
        <f>'Raw Data'!B56-$O$12</f>
        <v>0.200927734375</v>
      </c>
      <c r="Q71" s="19">
        <f t="shared" si="1"/>
        <v>5.1695257425308228E-3</v>
      </c>
      <c r="R71" s="19">
        <f t="shared" si="2"/>
        <v>1.444658637046814E-2</v>
      </c>
      <c r="S71" s="19">
        <f t="shared" si="3"/>
        <v>1.444658637046814E-2</v>
      </c>
      <c r="T71" s="19">
        <f t="shared" si="4"/>
        <v>4.0371954441070557E-2</v>
      </c>
      <c r="V71" s="20">
        <f>('Raw Data'!A56+$X$12)*$V$12+('Raw Data'!B56+$X$13)*$W$12</f>
        <v>-0.10500345746516582</v>
      </c>
      <c r="W71" s="20">
        <f>('Raw Data'!B56+$X$13)*$W$13+('Raw Data'!A56+$X$12)*$V$13</f>
        <v>0.20508106511874064</v>
      </c>
      <c r="AD71" s="3">
        <f t="shared" si="5"/>
        <v>5.3747457879665853E-2</v>
      </c>
      <c r="AE71" s="3">
        <f t="shared" si="6"/>
        <v>0.19504028322916711</v>
      </c>
      <c r="AH71">
        <f>SQRT(AD71*AD71+AE71*AE71)</f>
        <v>0.20231040831020083</v>
      </c>
      <c r="AM71">
        <f>AD71*$AM$11+AE71*$AM$12</f>
        <v>-0.11655012459037764</v>
      </c>
      <c r="AN71">
        <f>AD71*$AN$11+AE71*$AN$12</f>
        <v>0.16536495931305287</v>
      </c>
      <c r="AO71">
        <f t="shared" si="7"/>
        <v>0.20231040831020083</v>
      </c>
      <c r="AQ71">
        <f t="shared" ref="AQ71:AR71" si="61">AM71*AR$13</f>
        <v>-0.19757970530800489</v>
      </c>
      <c r="AR71">
        <f t="shared" si="61"/>
        <v>0.16536495931305287</v>
      </c>
    </row>
    <row r="72" spans="1:44" x14ac:dyDescent="0.25">
      <c r="A72">
        <f>'Raw Data'!A57*$B$11+A71*$B$12</f>
        <v>3.1773536160756705E-2</v>
      </c>
      <c r="B72">
        <f>'Raw Data'!B57*$B$11+B71*$B$12</f>
        <v>-0.28770755773729129</v>
      </c>
      <c r="C72">
        <f>'Raw Data'!C57*$B$11+C71*$B$12</f>
        <v>0.28978478898340032</v>
      </c>
      <c r="N72" s="66">
        <f>'Raw Data'!A57-$O$11</f>
        <v>7.40966796875E-2</v>
      </c>
      <c r="O72" s="66">
        <f>'Raw Data'!B57-$O$12</f>
        <v>0.19921875</v>
      </c>
      <c r="Q72" s="19">
        <f t="shared" si="1"/>
        <v>5.4903179407119751E-3</v>
      </c>
      <c r="R72" s="19">
        <f t="shared" si="2"/>
        <v>1.4761447906494141E-2</v>
      </c>
      <c r="S72" s="19">
        <f t="shared" si="3"/>
        <v>1.4761447906494141E-2</v>
      </c>
      <c r="T72" s="19">
        <f t="shared" si="4"/>
        <v>3.96881103515625E-2</v>
      </c>
      <c r="V72" s="20">
        <f>('Raw Data'!A57+$X$12)*$V$12+('Raw Data'!B57+$X$13)*$W$12</f>
        <v>-0.1000543898739609</v>
      </c>
      <c r="W72" s="20">
        <f>('Raw Data'!B57+$X$13)*$W$13+('Raw Data'!A57+$X$12)*$V$13</f>
        <v>0.2049775604644381</v>
      </c>
      <c r="AD72" s="3">
        <f t="shared" si="5"/>
        <v>5.5764482507637339E-2</v>
      </c>
      <c r="AE72" s="3">
        <f t="shared" si="6"/>
        <v>0.1953915787069217</v>
      </c>
      <c r="AH72">
        <f>SQRT(AD72*AD72+AE72*AE72)</f>
        <v>0.20319337228100667</v>
      </c>
      <c r="AM72">
        <f>AD72*$AM$11+AE72*$AM$12</f>
        <v>-0.11554078848748281</v>
      </c>
      <c r="AN72">
        <f>AD72*$AN$11+AE72*$AN$12</f>
        <v>0.16714626150356618</v>
      </c>
      <c r="AO72">
        <f t="shared" si="7"/>
        <v>0.20319337228100667</v>
      </c>
      <c r="AQ72">
        <f t="shared" ref="AQ72:AR72" si="62">AM72*AR$13</f>
        <v>-0.19586864467664497</v>
      </c>
      <c r="AR72">
        <f t="shared" si="62"/>
        <v>0.16714626150356618</v>
      </c>
    </row>
    <row r="73" spans="1:44" x14ac:dyDescent="0.25">
      <c r="A73">
        <f>'Raw Data'!A58*$B$11+A72*$B$12</f>
        <v>3.4003897388431036E-2</v>
      </c>
      <c r="B73">
        <f>'Raw Data'!B58*$B$11+B72*$B$12</f>
        <v>-0.28739139180731216</v>
      </c>
      <c r="C73">
        <f>'Raw Data'!C58*$B$11+C72*$B$12</f>
        <v>0.29010318508506028</v>
      </c>
      <c r="N73" s="66">
        <f>'Raw Data'!A58-$O$11</f>
        <v>7.82470703125E-2</v>
      </c>
      <c r="O73" s="66">
        <f>'Raw Data'!B58-$O$12</f>
        <v>0.19921875</v>
      </c>
      <c r="Q73" s="19">
        <f t="shared" si="1"/>
        <v>6.1226040124893188E-3</v>
      </c>
      <c r="R73" s="19">
        <f t="shared" si="2"/>
        <v>1.5588283538818359E-2</v>
      </c>
      <c r="S73" s="19">
        <f t="shared" si="3"/>
        <v>1.5588283538818359E-2</v>
      </c>
      <c r="T73" s="19">
        <f t="shared" si="4"/>
        <v>3.96881103515625E-2</v>
      </c>
      <c r="V73" s="20">
        <f>('Raw Data'!A58+$X$12)*$V$12+('Raw Data'!B58+$X$13)*$W$12</f>
        <v>-9.4061149843312611E-2</v>
      </c>
      <c r="W73" s="20">
        <f>('Raw Data'!B58+$X$13)*$W$13+('Raw Data'!A58+$X$12)*$V$13</f>
        <v>0.20740207470964944</v>
      </c>
      <c r="AD73" s="3">
        <f t="shared" si="5"/>
        <v>5.799484373531167E-2</v>
      </c>
      <c r="AE73" s="3">
        <f t="shared" si="6"/>
        <v>0.19570774463690083</v>
      </c>
      <c r="AH73">
        <f>SQRT(AD73*AD73+AE73*AE73)</f>
        <v>0.20411987460986156</v>
      </c>
      <c r="AM73">
        <f>AD73*$AM$11+AE73*$AM$12</f>
        <v>-0.11436885320308422</v>
      </c>
      <c r="AN73">
        <f>AD73*$AN$11+AE73*$AN$12</f>
        <v>0.16907007017138478</v>
      </c>
      <c r="AO73">
        <f t="shared" si="7"/>
        <v>0.20411987460986156</v>
      </c>
      <c r="AQ73">
        <f t="shared" ref="AQ73:AR73" si="63">AM73*AR$13</f>
        <v>-0.19388194042433013</v>
      </c>
      <c r="AR73">
        <f t="shared" si="63"/>
        <v>0.16907007017138478</v>
      </c>
    </row>
    <row r="74" spans="1:44" x14ac:dyDescent="0.25">
      <c r="A74">
        <f>'Raw Data'!A59*$B$11+A73*$B$12</f>
        <v>3.7427238118337938E-2</v>
      </c>
      <c r="B74">
        <f>'Raw Data'!B59*$B$11+B73*$B$12</f>
        <v>-0.28683828778283094</v>
      </c>
      <c r="C74">
        <f>'Raw Data'!C59*$B$11+C73*$B$12</f>
        <v>0.29012118688905431</v>
      </c>
      <c r="N74" s="66">
        <f>'Raw Data'!A59-$O$11</f>
        <v>9.24072265625E-2</v>
      </c>
      <c r="O74" s="66">
        <f>'Raw Data'!B59-$O$12</f>
        <v>0.201904296875</v>
      </c>
      <c r="Q74" s="19">
        <f t="shared" si="1"/>
        <v>8.5390955209732056E-3</v>
      </c>
      <c r="R74" s="19">
        <f t="shared" si="2"/>
        <v>1.8657416105270386E-2</v>
      </c>
      <c r="S74" s="19">
        <f t="shared" si="3"/>
        <v>1.8657416105270386E-2</v>
      </c>
      <c r="T74" s="19">
        <f t="shared" si="4"/>
        <v>4.0765345096588135E-2</v>
      </c>
      <c r="V74" s="20">
        <f>('Raw Data'!A59+$X$12)*$V$12+('Raw Data'!B59+$X$13)*$W$12</f>
        <v>-7.6404758449009569E-2</v>
      </c>
      <c r="W74" s="20">
        <f>('Raw Data'!B59+$X$13)*$W$13+('Raw Data'!A59+$X$12)*$V$13</f>
        <v>0.21785362987087886</v>
      </c>
      <c r="AD74" s="3">
        <f t="shared" si="5"/>
        <v>6.1418184465218573E-2</v>
      </c>
      <c r="AE74" s="3">
        <f t="shared" si="6"/>
        <v>0.19626084866138205</v>
      </c>
      <c r="AH74">
        <f>SQRT(AD74*AD74+AE74*AE74)</f>
        <v>0.20564657570766776</v>
      </c>
      <c r="AM74">
        <f>AD74*$AM$11+AE74*$AM$12</f>
        <v>-0.1126224703727674</v>
      </c>
      <c r="AN74">
        <f>AD74*$AN$11+AE74*$AN$12</f>
        <v>0.17206595615468112</v>
      </c>
      <c r="AO74">
        <f t="shared" si="7"/>
        <v>0.20564657570766773</v>
      </c>
      <c r="AQ74">
        <f t="shared" ref="AQ74:AR74" si="64">AM74*AR$13</f>
        <v>-0.19092141330192974</v>
      </c>
      <c r="AR74">
        <f t="shared" si="64"/>
        <v>0.17206595615468112</v>
      </c>
    </row>
    <row r="75" spans="1:44" x14ac:dyDescent="0.25">
      <c r="A75">
        <f>'Raw Data'!A60*$B$11+A74*$B$12</f>
        <v>4.0093205712754147E-2</v>
      </c>
      <c r="B75">
        <f>'Raw Data'!B60*$B$11+B74*$B$12</f>
        <v>-0.28573014259829788</v>
      </c>
      <c r="C75">
        <f>'Raw Data'!C60*$B$11+C74*$B$12</f>
        <v>0.2901007674188989</v>
      </c>
      <c r="N75" s="66">
        <f>'Raw Data'!A60-$O$11</f>
        <v>8.82568359375E-2</v>
      </c>
      <c r="O75" s="66">
        <f>'Raw Data'!B60-$O$12</f>
        <v>0.2080078125</v>
      </c>
      <c r="Q75" s="19">
        <f t="shared" si="1"/>
        <v>7.7892690896987915E-3</v>
      </c>
      <c r="R75" s="19">
        <f t="shared" si="2"/>
        <v>1.8358111381530762E-2</v>
      </c>
      <c r="S75" s="19">
        <f t="shared" si="3"/>
        <v>1.8358111381530762E-2</v>
      </c>
      <c r="T75" s="19">
        <f t="shared" si="4"/>
        <v>4.3267250061035156E-2</v>
      </c>
      <c r="V75" s="20">
        <f>('Raw Data'!A60+$X$12)*$V$12+('Raw Data'!B60+$X$13)*$W$12</f>
        <v>-8.8741483516348807E-2</v>
      </c>
      <c r="W75" s="20">
        <f>('Raw Data'!B60+$X$13)*$W$13+('Raw Data'!A60+$X$12)*$V$13</f>
        <v>0.22038294069500469</v>
      </c>
      <c r="AD75" s="3">
        <f t="shared" si="5"/>
        <v>6.4084152059634775E-2</v>
      </c>
      <c r="AE75" s="3">
        <f t="shared" si="6"/>
        <v>0.19736899384591511</v>
      </c>
      <c r="AH75">
        <f>SQRT(AD75*AD75+AE75*AE75)</f>
        <v>0.20751216416622728</v>
      </c>
      <c r="AM75">
        <f>AD75*$AM$11+AE75*$AM$12</f>
        <v>-0.11178578317074123</v>
      </c>
      <c r="AN75">
        <f>AD75*$AN$11+AE75*$AN$12</f>
        <v>0.17482916506651658</v>
      </c>
      <c r="AO75">
        <f t="shared" si="7"/>
        <v>0.20751216416622731</v>
      </c>
      <c r="AQ75">
        <f t="shared" ref="AQ75:AR75" si="65">AM75*AR$13</f>
        <v>-0.1895030329150163</v>
      </c>
      <c r="AR75">
        <f t="shared" si="65"/>
        <v>0.17482916506651658</v>
      </c>
    </row>
    <row r="76" spans="1:44" x14ac:dyDescent="0.25">
      <c r="A76">
        <f>'Raw Data'!A61*$B$11+A75*$B$12</f>
        <v>4.3029685922728739E-2</v>
      </c>
      <c r="B76">
        <f>'Raw Data'!B61*$B$11+B75*$B$12</f>
        <v>-0.28558730411971811</v>
      </c>
      <c r="C76">
        <f>'Raw Data'!C61*$B$11+C75*$B$12</f>
        <v>0.29019225317700903</v>
      </c>
      <c r="N76" s="66">
        <f>'Raw Data'!A61-$O$11</f>
        <v>9.36279296875E-2</v>
      </c>
      <c r="O76" s="66">
        <f>'Raw Data'!B61-$O$12</f>
        <v>0.199462890625</v>
      </c>
      <c r="Q76" s="19">
        <f t="shared" si="1"/>
        <v>8.7661892175674438E-3</v>
      </c>
      <c r="R76" s="19">
        <f t="shared" si="2"/>
        <v>1.8675297498703003E-2</v>
      </c>
      <c r="S76" s="19">
        <f t="shared" si="3"/>
        <v>1.8675297498703003E-2</v>
      </c>
      <c r="T76" s="19">
        <f t="shared" si="4"/>
        <v>3.9785444736480713E-2</v>
      </c>
      <c r="V76" s="20">
        <f>('Raw Data'!A61+$X$12)*$V$12+('Raw Data'!B61+$X$13)*$W$12</f>
        <v>-7.2104646778260145E-2</v>
      </c>
      <c r="W76" s="20">
        <f>('Raw Data'!B61+$X$13)*$W$13+('Raw Data'!A61+$X$12)*$V$13</f>
        <v>0.21658519226820613</v>
      </c>
      <c r="AD76" s="3">
        <f t="shared" si="5"/>
        <v>6.7020632269609373E-2</v>
      </c>
      <c r="AE76" s="3">
        <f t="shared" si="6"/>
        <v>0.19751183232449487</v>
      </c>
      <c r="AH76">
        <f>SQRT(AD76*AD76+AE76*AE76)</f>
        <v>0.20857298256964535</v>
      </c>
      <c r="AM76">
        <f>AD76*$AM$11+AE76*$AM$12</f>
        <v>-0.11003158787762735</v>
      </c>
      <c r="AN76">
        <f>AD76*$AN$11+AE76*$AN$12</f>
        <v>0.17718842718170269</v>
      </c>
      <c r="AO76">
        <f t="shared" si="7"/>
        <v>0.20857298256964535</v>
      </c>
      <c r="AQ76">
        <f t="shared" ref="AQ76:AR76" si="66">AM76*AR$13</f>
        <v>-0.18652926184197582</v>
      </c>
      <c r="AR76">
        <f t="shared" si="66"/>
        <v>0.17718842718170269</v>
      </c>
    </row>
    <row r="77" spans="1:44" x14ac:dyDescent="0.25">
      <c r="A77">
        <f>'Raw Data'!A62*$B$11+A76*$B$12</f>
        <v>4.5550447799205862E-2</v>
      </c>
      <c r="B77">
        <f>'Raw Data'!B62*$B$11+B76*$B$12</f>
        <v>-0.28414039011399628</v>
      </c>
      <c r="C77">
        <f>'Raw Data'!C62*$B$11+C76*$B$12</f>
        <v>0.29158074270305812</v>
      </c>
      <c r="N77" s="66">
        <f>'Raw Data'!A62-$O$11</f>
        <v>9.24072265625E-2</v>
      </c>
      <c r="O77" s="66">
        <f>'Raw Data'!B62-$O$12</f>
        <v>0.212646484375</v>
      </c>
      <c r="Q77" s="19">
        <f t="shared" si="1"/>
        <v>8.5390955209732056E-3</v>
      </c>
      <c r="R77" s="19">
        <f t="shared" si="2"/>
        <v>1.9650071859359741E-2</v>
      </c>
      <c r="S77" s="19">
        <f t="shared" si="3"/>
        <v>1.9650071859359741E-2</v>
      </c>
      <c r="T77" s="19">
        <f t="shared" si="4"/>
        <v>4.5218527317047119E-2</v>
      </c>
      <c r="V77" s="20">
        <f>('Raw Data'!A62+$X$12)*$V$12+('Raw Data'!B62+$X$13)*$W$12</f>
        <v>-8.7569292113585689E-2</v>
      </c>
      <c r="W77" s="20">
        <f>('Raw Data'!B62+$X$13)*$W$13+('Raw Data'!A62+$X$12)*$V$13</f>
        <v>0.22657236199291228</v>
      </c>
      <c r="AD77" s="3">
        <f t="shared" si="5"/>
        <v>6.9541394146086496E-2</v>
      </c>
      <c r="AE77" s="3">
        <f t="shared" si="6"/>
        <v>0.19895874633021671</v>
      </c>
      <c r="AH77">
        <f>SQRT(AD77*AD77+AE77*AE77)</f>
        <v>0.21076192312909103</v>
      </c>
      <c r="AM77">
        <f>AD77*$AM$11+AE77*$AM$12</f>
        <v>-0.10954881479395584</v>
      </c>
      <c r="AN77">
        <f>AD77*$AN$11+AE77*$AN$12</f>
        <v>0.18005456233684397</v>
      </c>
      <c r="AO77">
        <f t="shared" si="7"/>
        <v>0.21076192312909101</v>
      </c>
      <c r="AQ77">
        <f t="shared" ref="AQ77:AR77" si="67">AM77*AR$13</f>
        <v>-0.18571084861472537</v>
      </c>
      <c r="AR77">
        <f t="shared" si="67"/>
        <v>0.18005456233684397</v>
      </c>
    </row>
    <row r="78" spans="1:44" x14ac:dyDescent="0.25">
      <c r="A78">
        <f>'Raw Data'!A63*$B$11+A77*$B$12</f>
        <v>4.7721477238035277E-2</v>
      </c>
      <c r="B78">
        <f>'Raw Data'!B63*$B$11+B77*$B$12</f>
        <v>-0.28415652688384668</v>
      </c>
      <c r="C78">
        <f>'Raw Data'!C63*$B$11+C77*$B$12</f>
        <v>0.29168292233900228</v>
      </c>
      <c r="N78" s="66">
        <f>'Raw Data'!A63-$O$11</f>
        <v>9.14306640625E-2</v>
      </c>
      <c r="O78" s="66">
        <f>'Raw Data'!B63-$O$12</f>
        <v>0.199462890625</v>
      </c>
      <c r="Q78" s="19">
        <f t="shared" si="1"/>
        <v>8.359566330909729E-3</v>
      </c>
      <c r="R78" s="19">
        <f t="shared" si="2"/>
        <v>1.8237024545669556E-2</v>
      </c>
      <c r="S78" s="19">
        <f t="shared" si="3"/>
        <v>1.8237024545669556E-2</v>
      </c>
      <c r="T78" s="19">
        <f t="shared" si="4"/>
        <v>3.9785444736480713E-2</v>
      </c>
      <c r="V78" s="20">
        <f>('Raw Data'!A63+$X$12)*$V$12+('Raw Data'!B63+$X$13)*$W$12</f>
        <v>-7.5277538559191587E-2</v>
      </c>
      <c r="W78" s="20">
        <f>('Raw Data'!B63+$X$13)*$W$13+('Raw Data'!A63+$X$12)*$V$13</f>
        <v>0.21530162590309426</v>
      </c>
      <c r="AD78" s="3">
        <f t="shared" si="5"/>
        <v>7.1712423584915919E-2</v>
      </c>
      <c r="AE78" s="3">
        <f t="shared" si="6"/>
        <v>0.1989426095603663</v>
      </c>
      <c r="AH78">
        <f>SQRT(AD78*AD78+AE78*AE78)</f>
        <v>0.21147300914090847</v>
      </c>
      <c r="AM78">
        <f>AD78*$AM$11+AE78*$AM$12</f>
        <v>-0.10815783369888164</v>
      </c>
      <c r="AN78">
        <f>AD78*$AN$11+AE78*$AN$12</f>
        <v>0.18172153588574971</v>
      </c>
      <c r="AO78">
        <f t="shared" si="7"/>
        <v>0.21147300914090847</v>
      </c>
      <c r="AQ78">
        <f t="shared" ref="AQ78:AR78" si="68">AM78*AR$13</f>
        <v>-0.18335281051035035</v>
      </c>
      <c r="AR78">
        <f t="shared" si="68"/>
        <v>0.18172153588574971</v>
      </c>
    </row>
    <row r="79" spans="1:44" x14ac:dyDescent="0.25">
      <c r="A79">
        <f>'Raw Data'!A64*$B$11+A78*$B$12</f>
        <v>4.9626575607981747E-2</v>
      </c>
      <c r="B79">
        <f>'Raw Data'!B64*$B$11+B78*$B$12</f>
        <v>-0.28336538591421206</v>
      </c>
      <c r="C79">
        <f>'Raw Data'!C64*$B$11+C78*$B$12</f>
        <v>0.29221433713635209</v>
      </c>
      <c r="N79" s="66">
        <f>'Raw Data'!A64-$O$11</f>
        <v>9.09423828125E-2</v>
      </c>
      <c r="O79" s="66">
        <f>'Raw Data'!B64-$O$12</f>
        <v>0.20751953125</v>
      </c>
      <c r="Q79" s="19">
        <f t="shared" si="1"/>
        <v>8.2705169916152954E-3</v>
      </c>
      <c r="R79" s="19">
        <f t="shared" si="2"/>
        <v>1.8872320652008057E-2</v>
      </c>
      <c r="S79" s="19">
        <f t="shared" si="3"/>
        <v>1.8872320652008057E-2</v>
      </c>
      <c r="T79" s="19">
        <f t="shared" si="4"/>
        <v>4.3064355850219727E-2</v>
      </c>
      <c r="V79" s="20">
        <f>('Raw Data'!A64+$X$12)*$V$12+('Raw Data'!B64+$X$13)*$W$12</f>
        <v>-8.4356025870052892E-2</v>
      </c>
      <c r="W79" s="20">
        <f>('Raw Data'!B64+$X$13)*$W$13+('Raw Data'!A64+$X$12)*$V$13</f>
        <v>0.22155543802459443</v>
      </c>
      <c r="AD79" s="3">
        <f t="shared" si="5"/>
        <v>7.3617521954862375E-2</v>
      </c>
      <c r="AE79" s="3">
        <f t="shared" si="6"/>
        <v>0.19973375053000092</v>
      </c>
      <c r="AH79">
        <f>SQRT(AD79*AD79+AE79*AE79)</f>
        <v>0.21286876388882256</v>
      </c>
      <c r="AM79">
        <f>AD79*$AM$11+AE79*$AM$12</f>
        <v>-0.10755936698174759</v>
      </c>
      <c r="AN79">
        <f>AD79*$AN$11+AE79*$AN$12</f>
        <v>0.18369565377014513</v>
      </c>
      <c r="AO79">
        <f t="shared" si="7"/>
        <v>0.21286876388882256</v>
      </c>
      <c r="AQ79">
        <f t="shared" ref="AQ79:AR79" si="69">AM79*AR$13</f>
        <v>-0.18233826953046231</v>
      </c>
      <c r="AR79">
        <f t="shared" si="69"/>
        <v>0.18369565377014513</v>
      </c>
    </row>
    <row r="80" spans="1:44" x14ac:dyDescent="0.25">
      <c r="A80">
        <f>'Raw Data'!A65*$B$11+A79*$B$12</f>
        <v>5.2928078203433572E-2</v>
      </c>
      <c r="B80">
        <f>'Raw Data'!B65*$B$11+B79*$B$12</f>
        <v>-0.28321488247904086</v>
      </c>
      <c r="C80">
        <f>'Raw Data'!C65*$B$11+C79*$B$12</f>
        <v>0.29230198545396685</v>
      </c>
      <c r="N80" s="66">
        <f>'Raw Data'!A65-$O$11</f>
        <v>0.1068115234375</v>
      </c>
      <c r="O80" s="66">
        <f>'Raw Data'!B65-$O$12</f>
        <v>0.201904296875</v>
      </c>
      <c r="Q80" s="19">
        <f t="shared" si="1"/>
        <v>1.1408701539039612E-2</v>
      </c>
      <c r="R80" s="19">
        <f t="shared" si="2"/>
        <v>2.1565705537796021E-2</v>
      </c>
      <c r="S80" s="19">
        <f t="shared" si="3"/>
        <v>2.1565705537796021E-2</v>
      </c>
      <c r="T80" s="19">
        <f t="shared" si="4"/>
        <v>4.0765345096588135E-2</v>
      </c>
      <c r="V80" s="20">
        <f>('Raw Data'!A65+$X$12)*$V$12+('Raw Data'!B65+$X$13)*$W$12</f>
        <v>-5.5604690107347893E-2</v>
      </c>
      <c r="W80" s="20">
        <f>('Raw Data'!B65+$X$13)*$W$13+('Raw Data'!A65+$X$12)*$V$13</f>
        <v>0.22626812048661232</v>
      </c>
      <c r="AD80" s="3">
        <f t="shared" si="5"/>
        <v>7.6919024550314213E-2</v>
      </c>
      <c r="AE80" s="3">
        <f t="shared" si="6"/>
        <v>0.19988425396517212</v>
      </c>
      <c r="AH80">
        <f>SQRT(AD80*AD80+AE80*AE80)</f>
        <v>0.21417341413206559</v>
      </c>
      <c r="AM80">
        <f>AD80*$AM$11+AE80*$AM$12</f>
        <v>-0.10557931896675246</v>
      </c>
      <c r="AN80">
        <f>AD80*$AN$11+AE80*$AN$12</f>
        <v>0.18634177933974444</v>
      </c>
      <c r="AO80">
        <f t="shared" si="7"/>
        <v>0.21417341413206559</v>
      </c>
      <c r="AQ80">
        <f t="shared" ref="AQ80:AR80" si="70">AM80*AR$13</f>
        <v>-0.17898162529972128</v>
      </c>
      <c r="AR80">
        <f t="shared" si="70"/>
        <v>0.18634177933974444</v>
      </c>
    </row>
    <row r="81" spans="1:44" x14ac:dyDescent="0.25">
      <c r="A81">
        <f>'Raw Data'!A66*$B$11+A80*$B$12</f>
        <v>5.5484391476840214E-2</v>
      </c>
      <c r="B81">
        <f>'Raw Data'!B66*$B$11+B80*$B$12</f>
        <v>-0.28266439032488677</v>
      </c>
      <c r="C81">
        <f>'Raw Data'!C66*$B$11+C80*$B$12</f>
        <v>0.29238086893982018</v>
      </c>
      <c r="N81" s="66">
        <f>'Raw Data'!A66-$O$11</f>
        <v>0.1026611328125</v>
      </c>
      <c r="O81" s="66">
        <f>'Raw Data'!B66-$O$12</f>
        <v>0.2060546875</v>
      </c>
      <c r="Q81" s="19">
        <f t="shared" ref="Q81:Q144" si="71">N81*N81</f>
        <v>1.0539308190345764E-2</v>
      </c>
      <c r="R81" s="19">
        <f t="shared" ref="R81:R144" si="72">N81*O81</f>
        <v>2.1153807640075684E-2</v>
      </c>
      <c r="S81" s="19">
        <f t="shared" ref="S81:S144" si="73">N81*O81</f>
        <v>2.1153807640075684E-2</v>
      </c>
      <c r="T81" s="19">
        <f t="shared" ref="T81:T144" si="74">O81*O81</f>
        <v>4.2458534240722656E-2</v>
      </c>
      <c r="V81" s="20">
        <f>('Raw Data'!A66+$X$12)*$V$12+('Raw Data'!B66+$X$13)*$W$12</f>
        <v>-6.5911499962946041E-2</v>
      </c>
      <c r="W81" s="20">
        <f>('Raw Data'!B66+$X$13)*$W$13+('Raw Data'!A66+$X$12)*$V$13</f>
        <v>0.22721220728855027</v>
      </c>
      <c r="AD81" s="3">
        <f t="shared" ref="AD81:AD144" si="75">A81-AD$7</f>
        <v>7.9475337823720849E-2</v>
      </c>
      <c r="AE81" s="3">
        <f t="shared" ref="AE81:AE144" si="76">B81-AE$7</f>
        <v>0.20043474611932621</v>
      </c>
      <c r="AH81">
        <f>SQRT(AD81*AD81+AE81*AE81)</f>
        <v>0.21561636481054333</v>
      </c>
      <c r="AM81">
        <f>AD81*$AM$11+AE81*$AM$12</f>
        <v>-0.1043814452414068</v>
      </c>
      <c r="AN81">
        <f>AD81*$AN$11+AE81*$AN$12</f>
        <v>0.18866618844782046</v>
      </c>
      <c r="AO81">
        <f t="shared" ref="AO81:AO144" si="77">SQRT(AM81*AM81+AN81*AN81)</f>
        <v>0.21561636481054333</v>
      </c>
      <c r="AQ81">
        <f t="shared" ref="AQ81:AR81" si="78">AM81*AR$13</f>
        <v>-0.17695094932677138</v>
      </c>
      <c r="AR81">
        <f t="shared" si="78"/>
        <v>0.18866618844782046</v>
      </c>
    </row>
    <row r="82" spans="1:44" x14ac:dyDescent="0.25">
      <c r="A82">
        <f>'Raw Data'!A67*$B$11+A81*$B$12</f>
        <v>5.8102456235406191E-2</v>
      </c>
      <c r="B82">
        <f>'Raw Data'!B67*$B$11+B81*$B$12</f>
        <v>-0.28175390832364811</v>
      </c>
      <c r="C82">
        <f>'Raw Data'!C67*$B$11+C81*$B$12</f>
        <v>0.29290352423333821</v>
      </c>
      <c r="N82" s="66">
        <f>'Raw Data'!A67-$O$11</f>
        <v>0.1058349609375</v>
      </c>
      <c r="O82" s="66">
        <f>'Raw Data'!B67-$O$12</f>
        <v>0.210205078125</v>
      </c>
      <c r="Q82" s="19">
        <f t="shared" si="71"/>
        <v>1.1201038956642151E-2</v>
      </c>
      <c r="R82" s="19">
        <f t="shared" si="72"/>
        <v>2.2247046232223511E-2</v>
      </c>
      <c r="S82" s="19">
        <f t="shared" si="73"/>
        <v>2.2247046232223511E-2</v>
      </c>
      <c r="T82" s="19">
        <f t="shared" si="74"/>
        <v>4.4186174869537354E-2</v>
      </c>
      <c r="V82" s="20">
        <f>('Raw Data'!A67+$X$12)*$V$12+('Raw Data'!B67+$X$13)*$W$12</f>
        <v>-6.5642003882106031E-2</v>
      </c>
      <c r="W82" s="20">
        <f>('Raw Data'!B67+$X$13)*$W$13+('Raw Data'!A67+$X$12)*$V$13</f>
        <v>0.23243484864086114</v>
      </c>
      <c r="AD82" s="3">
        <f t="shared" si="75"/>
        <v>8.2093402582286826E-2</v>
      </c>
      <c r="AE82" s="3">
        <f t="shared" si="76"/>
        <v>0.20134522812056488</v>
      </c>
      <c r="AH82">
        <f>SQRT(AD82*AD82+AE82*AE82)</f>
        <v>0.21743787074578275</v>
      </c>
      <c r="AM82">
        <f>AD82*$AM$11+AE82*$AM$12</f>
        <v>-0.10342247050887514</v>
      </c>
      <c r="AN82">
        <f>AD82*$AN$11+AE82*$AN$12</f>
        <v>0.1912668822046843</v>
      </c>
      <c r="AO82">
        <f t="shared" si="77"/>
        <v>0.21743787074578275</v>
      </c>
      <c r="AQ82">
        <f t="shared" ref="AQ82:AR82" si="79">AM82*AR$13</f>
        <v>-0.17532526299037882</v>
      </c>
      <c r="AR82">
        <f t="shared" si="79"/>
        <v>0.1912668822046843</v>
      </c>
    </row>
    <row r="83" spans="1:44" x14ac:dyDescent="0.25">
      <c r="A83">
        <f>'Raw Data'!A68*$B$11+A82*$B$12</f>
        <v>6.0214573893115575E-2</v>
      </c>
      <c r="B83">
        <f>'Raw Data'!B68*$B$11+B82*$B$12</f>
        <v>-0.28154482608503328</v>
      </c>
      <c r="C83">
        <f>'Raw Data'!C68*$B$11+C82*$B$12</f>
        <v>0.29273914837250437</v>
      </c>
      <c r="N83" s="66">
        <f>'Raw Data'!A68-$O$11</f>
        <v>0.1033935546875</v>
      </c>
      <c r="O83" s="66">
        <f>'Raw Data'!B68-$O$12</f>
        <v>0.2041015625</v>
      </c>
      <c r="Q83" s="19">
        <f t="shared" si="71"/>
        <v>1.0690227150917053E-2</v>
      </c>
      <c r="R83" s="19">
        <f t="shared" si="72"/>
        <v>2.1102786064147949E-2</v>
      </c>
      <c r="S83" s="19">
        <f t="shared" si="73"/>
        <v>2.1102786064147949E-2</v>
      </c>
      <c r="T83" s="19">
        <f t="shared" si="74"/>
        <v>4.1657447814941406E-2</v>
      </c>
      <c r="V83" s="20">
        <f>('Raw Data'!A68+$X$12)*$V$12+('Raw Data'!B68+$X$13)*$W$12</f>
        <v>-6.2823954157561118E-2</v>
      </c>
      <c r="W83" s="20">
        <f>('Raw Data'!B68+$X$13)*$W$13+('Raw Data'!A68+$X$12)*$V$13</f>
        <v>0.22605483872139964</v>
      </c>
      <c r="AD83" s="3">
        <f t="shared" si="75"/>
        <v>8.4205520239996209E-2</v>
      </c>
      <c r="AE83" s="3">
        <f t="shared" si="76"/>
        <v>0.2015543103591797</v>
      </c>
      <c r="AH83">
        <f>SQRT(AD83*AD83+AE83*AE83)</f>
        <v>0.21843696954328254</v>
      </c>
      <c r="AM83">
        <f>AD83*$AM$11+AE83*$AM$12</f>
        <v>-0.10224288798542114</v>
      </c>
      <c r="AN83">
        <f>AD83*$AN$11+AE83*$AN$12</f>
        <v>0.19303134854125006</v>
      </c>
      <c r="AO83">
        <f t="shared" si="77"/>
        <v>0.21843696954328251</v>
      </c>
      <c r="AQ83">
        <f t="shared" ref="AQ83:AR83" si="80">AM83*AR$13</f>
        <v>-0.17332559488028779</v>
      </c>
      <c r="AR83">
        <f t="shared" si="80"/>
        <v>0.19303134854125006</v>
      </c>
    </row>
    <row r="84" spans="1:44" x14ac:dyDescent="0.25">
      <c r="A84">
        <f>'Raw Data'!A69*$B$11+A83*$B$12</f>
        <v>6.228637822255402E-2</v>
      </c>
      <c r="B84">
        <f>'Raw Data'!B69*$B$11+B83*$B$12</f>
        <v>-0.28147872238277993</v>
      </c>
      <c r="C84">
        <f>'Raw Data'!C69*$B$11+C83*$B$12</f>
        <v>0.29201747962900393</v>
      </c>
      <c r="N84" s="66">
        <f>'Raw Data'!A69-$O$11</f>
        <v>0.1051025390625</v>
      </c>
      <c r="O84" s="66">
        <f>'Raw Data'!B69-$O$12</f>
        <v>0.202880859375</v>
      </c>
      <c r="Q84" s="19">
        <f t="shared" si="71"/>
        <v>1.1046543717384338E-2</v>
      </c>
      <c r="R84" s="19">
        <f t="shared" si="72"/>
        <v>2.1323293447494507E-2</v>
      </c>
      <c r="S84" s="19">
        <f t="shared" si="73"/>
        <v>2.1323293447494507E-2</v>
      </c>
      <c r="T84" s="19">
        <f t="shared" si="74"/>
        <v>4.1160643100738525E-2</v>
      </c>
      <c r="V84" s="20">
        <f>('Raw Data'!A69+$X$12)*$V$12+('Raw Data'!B69+$X$13)*$W$12</f>
        <v>-5.9087452431720672E-2</v>
      </c>
      <c r="W84" s="20">
        <f>('Raw Data'!B69+$X$13)*$W$13+('Raw Data'!A69+$X$12)*$V$13</f>
        <v>0.22606240310261927</v>
      </c>
      <c r="AD84" s="3">
        <f t="shared" si="75"/>
        <v>8.6277324569434655E-2</v>
      </c>
      <c r="AE84" s="3">
        <f t="shared" si="76"/>
        <v>0.20162041406143305</v>
      </c>
      <c r="AH84">
        <f>SQRT(AD84*AD84+AE84*AE84)</f>
        <v>0.21930473798156591</v>
      </c>
      <c r="AM84">
        <f>AD84*$AM$11+AE84*$AM$12</f>
        <v>-0.10097844530111633</v>
      </c>
      <c r="AN84">
        <f>AD84*$AN$11+AE84*$AN$12</f>
        <v>0.19467388547448458</v>
      </c>
      <c r="AO84">
        <f t="shared" si="77"/>
        <v>0.21930473798156591</v>
      </c>
      <c r="AQ84">
        <f t="shared" ref="AQ84:AR84" si="81">AM84*AR$13</f>
        <v>-0.171182068961102</v>
      </c>
      <c r="AR84">
        <f t="shared" si="81"/>
        <v>0.19467388547448458</v>
      </c>
    </row>
    <row r="85" spans="1:44" x14ac:dyDescent="0.25">
      <c r="A85">
        <f>'Raw Data'!A70*$B$11+A84*$B$12</f>
        <v>6.5542603681548628E-2</v>
      </c>
      <c r="B85">
        <f>'Raw Data'!B70*$B$11+B84*$B$12</f>
        <v>-0.28139481498825197</v>
      </c>
      <c r="C85">
        <f>'Raw Data'!C70*$B$11+C84*$B$12</f>
        <v>0.29217364182235356</v>
      </c>
      <c r="N85" s="66">
        <f>'Raw Data'!A70-$O$11</f>
        <v>0.1190185546875</v>
      </c>
      <c r="O85" s="66">
        <f>'Raw Data'!B70-$O$12</f>
        <v>0.203125</v>
      </c>
      <c r="Q85" s="19">
        <f t="shared" si="71"/>
        <v>1.4165416359901428E-2</v>
      </c>
      <c r="R85" s="19">
        <f t="shared" si="72"/>
        <v>2.4175643920898438E-2</v>
      </c>
      <c r="S85" s="19">
        <f t="shared" si="73"/>
        <v>2.4175643920898438E-2</v>
      </c>
      <c r="T85" s="19">
        <f t="shared" si="74"/>
        <v>4.1259765625E-2</v>
      </c>
      <c r="V85" s="20">
        <f>('Raw Data'!A70+$X$12)*$V$12+('Raw Data'!B70+$X$13)*$W$12</f>
        <v>-3.9246210553955857E-2</v>
      </c>
      <c r="W85" s="20">
        <f>('Raw Data'!B70+$X$13)*$W$13+('Raw Data'!A70+$X$12)*$V$13</f>
        <v>0.23438980975110135</v>
      </c>
      <c r="AD85" s="3">
        <f t="shared" si="75"/>
        <v>8.9533550028429262E-2</v>
      </c>
      <c r="AE85" s="3">
        <f t="shared" si="76"/>
        <v>0.20170432145596101</v>
      </c>
      <c r="AH85">
        <f>SQRT(AD85*AD85+AE85*AE85)</f>
        <v>0.22068278110152342</v>
      </c>
      <c r="AM85">
        <f>AD85*$AM$11+AE85*$AM$12</f>
        <v>-9.8975697918426586E-2</v>
      </c>
      <c r="AN85">
        <f>AD85*$AN$11+AE85*$AN$12</f>
        <v>0.1972427466252264</v>
      </c>
      <c r="AO85">
        <f t="shared" si="77"/>
        <v>0.2206827811015234</v>
      </c>
      <c r="AQ85">
        <f t="shared" ref="AQ85:AR85" si="82">AM85*AR$13</f>
        <v>-0.16778694399603708</v>
      </c>
      <c r="AR85">
        <f t="shared" si="82"/>
        <v>0.1972427466252264</v>
      </c>
    </row>
    <row r="86" spans="1:44" x14ac:dyDescent="0.25">
      <c r="A86">
        <f>'Raw Data'!A71*$B$11+A85*$B$12</f>
        <v>6.8253480032143765E-2</v>
      </c>
      <c r="B86">
        <f>'Raw Data'!B71*$B$11+B85*$B$12</f>
        <v>-0.2812704702081768</v>
      </c>
      <c r="C86">
        <f>'Raw Data'!C71*$B$11+C85*$B$12</f>
        <v>0.29308323076511822</v>
      </c>
      <c r="N86" s="66">
        <f>'Raw Data'!A71-$O$11</f>
        <v>0.1168212890625</v>
      </c>
      <c r="O86" s="66">
        <f>'Raw Data'!B71-$O$12</f>
        <v>0.20361328125</v>
      </c>
      <c r="Q86" s="19">
        <f t="shared" si="71"/>
        <v>1.3647213578224182E-2</v>
      </c>
      <c r="R86" s="19">
        <f t="shared" si="72"/>
        <v>2.3786365985870361E-2</v>
      </c>
      <c r="S86" s="19">
        <f t="shared" si="73"/>
        <v>2.3786365985870361E-2</v>
      </c>
      <c r="T86" s="19">
        <f t="shared" si="74"/>
        <v>4.1458368301391602E-2</v>
      </c>
      <c r="V86" s="20">
        <f>('Raw Data'!A71+$X$12)*$V$12+('Raw Data'!B71+$X$13)*$W$12</f>
        <v>-4.2926581137822578E-2</v>
      </c>
      <c r="W86" s="20">
        <f>('Raw Data'!B71+$X$13)*$W$13+('Raw Data'!A71+$X$12)*$V$13</f>
        <v>0.23350254939153645</v>
      </c>
      <c r="AD86" s="3">
        <f t="shared" si="75"/>
        <v>9.22444263790244E-2</v>
      </c>
      <c r="AE86" s="3">
        <f t="shared" si="76"/>
        <v>0.20182866623603618</v>
      </c>
      <c r="AH86">
        <f>SQRT(AD86*AD86+AE86*AE86)</f>
        <v>0.22190954173404204</v>
      </c>
      <c r="AM86">
        <f>AD86*$AM$11+AE86*$AM$12</f>
        <v>-9.7350464598644243E-2</v>
      </c>
      <c r="AN86">
        <f>AD86*$AN$11+AE86*$AN$12</f>
        <v>0.19941597667950445</v>
      </c>
      <c r="AO86">
        <f t="shared" si="77"/>
        <v>0.22190954173404204</v>
      </c>
      <c r="AQ86">
        <f t="shared" ref="AQ86:AR86" si="83">AM86*AR$13</f>
        <v>-0.16503179361324757</v>
      </c>
      <c r="AR86">
        <f t="shared" si="83"/>
        <v>0.19941597667950445</v>
      </c>
    </row>
    <row r="87" spans="1:44" x14ac:dyDescent="0.25">
      <c r="A87">
        <f>'Raw Data'!A72*$B$11+A86*$B$12</f>
        <v>7.0424714060179389E-2</v>
      </c>
      <c r="B87">
        <f>'Raw Data'!B72*$B$11+B86*$B$12</f>
        <v>-0.28115855990610911</v>
      </c>
      <c r="C87">
        <f>'Raw Data'!C72*$B$11+C86*$B$12</f>
        <v>0.2927666069073564</v>
      </c>
      <c r="N87" s="66">
        <f>'Raw Data'!A72-$O$11</f>
        <v>0.1141357421875</v>
      </c>
      <c r="O87" s="66">
        <f>'Raw Data'!B72-$O$12</f>
        <v>0.20361328125</v>
      </c>
      <c r="Q87" s="19">
        <f t="shared" si="71"/>
        <v>1.3026967644691467E-2</v>
      </c>
      <c r="R87" s="19">
        <f t="shared" si="72"/>
        <v>2.3239552974700928E-2</v>
      </c>
      <c r="S87" s="19">
        <f t="shared" si="73"/>
        <v>2.3239552974700928E-2</v>
      </c>
      <c r="T87" s="19">
        <f t="shared" si="74"/>
        <v>4.1458368301391602E-2</v>
      </c>
      <c r="V87" s="20">
        <f>('Raw Data'!A72+$X$12)*$V$12+('Raw Data'!B72+$X$13)*$W$12</f>
        <v>-4.6804559981183214E-2</v>
      </c>
      <c r="W87" s="20">
        <f>('Raw Data'!B72+$X$13)*$W$13+('Raw Data'!A72+$X$12)*$V$13</f>
        <v>0.23193374605639971</v>
      </c>
      <c r="AD87" s="3">
        <f t="shared" si="75"/>
        <v>9.4415660407060023E-2</v>
      </c>
      <c r="AE87" s="3">
        <f t="shared" si="76"/>
        <v>0.20194057653810388</v>
      </c>
      <c r="AH87">
        <f>SQRT(AD87*AD87+AE87*AE87)</f>
        <v>0.22292221374874929</v>
      </c>
      <c r="AM87">
        <f>AD87*$AM$11+AE87*$AM$12</f>
        <v>-9.6058275829059375E-2</v>
      </c>
      <c r="AN87">
        <f>AD87*$AN$11+AE87*$AN$12</f>
        <v>0.20116441292482978</v>
      </c>
      <c r="AO87">
        <f t="shared" si="77"/>
        <v>0.22292221374874929</v>
      </c>
      <c r="AQ87">
        <f t="shared" ref="AQ87:AR87" si="84">AM87*AR$13</f>
        <v>-0.16284123159373712</v>
      </c>
      <c r="AR87">
        <f t="shared" si="84"/>
        <v>0.20116441292482978</v>
      </c>
    </row>
    <row r="88" spans="1:44" x14ac:dyDescent="0.25">
      <c r="A88">
        <f>'Raw Data'!A73*$B$11+A87*$B$12</f>
        <v>7.2818277810411447E-2</v>
      </c>
      <c r="B88">
        <f>'Raw Data'!B73*$B$11+B87*$B$12</f>
        <v>-0.2806428015717482</v>
      </c>
      <c r="C88">
        <f>'Raw Data'!C73*$B$11+C87*$B$12</f>
        <v>0.29317744621662073</v>
      </c>
      <c r="N88" s="66">
        <f>'Raw Data'!A73-$O$11</f>
        <v>0.1185302734375</v>
      </c>
      <c r="O88" s="66">
        <f>'Raw Data'!B73-$O$12</f>
        <v>0.207763671875</v>
      </c>
      <c r="Q88" s="19">
        <f t="shared" si="71"/>
        <v>1.4049425721168518E-2</v>
      </c>
      <c r="R88" s="19">
        <f t="shared" si="72"/>
        <v>2.4626284837722778E-2</v>
      </c>
      <c r="S88" s="19">
        <f t="shared" si="73"/>
        <v>2.4626284837722778E-2</v>
      </c>
      <c r="T88" s="19">
        <f t="shared" si="74"/>
        <v>4.3165743350982666E-2</v>
      </c>
      <c r="V88" s="20">
        <f>('Raw Data'!A73+$X$12)*$V$12+('Raw Data'!B73+$X$13)*$W$12</f>
        <v>-4.4772346244270178E-2</v>
      </c>
      <c r="W88" s="20">
        <f>('Raw Data'!B73+$X$13)*$W$13+('Raw Data'!A73+$X$12)*$V$13</f>
        <v>0.23786947983377277</v>
      </c>
      <c r="AD88" s="3">
        <f t="shared" si="75"/>
        <v>9.6809224157292081E-2</v>
      </c>
      <c r="AE88" s="3">
        <f t="shared" si="76"/>
        <v>0.20245633487246478</v>
      </c>
      <c r="AH88">
        <f>SQRT(AD88*AD88+AE88*AE88)</f>
        <v>0.22441166059705639</v>
      </c>
      <c r="AM88">
        <f>AD88*$AM$11+AE88*$AM$12</f>
        <v>-9.4936907912067325E-2</v>
      </c>
      <c r="AN88">
        <f>AD88*$AN$11+AE88*$AN$12</f>
        <v>0.20334103601591114</v>
      </c>
      <c r="AO88">
        <f t="shared" si="77"/>
        <v>0.22441166059705636</v>
      </c>
      <c r="AQ88">
        <f t="shared" ref="AQ88:AR88" si="85">AM88*AR$13</f>
        <v>-0.16094025084953092</v>
      </c>
      <c r="AR88">
        <f t="shared" si="85"/>
        <v>0.20334103601591114</v>
      </c>
    </row>
    <row r="89" spans="1:44" x14ac:dyDescent="0.25">
      <c r="A89">
        <f>'Raw Data'!A74*$B$11+A88*$B$12</f>
        <v>7.5289867998120305E-2</v>
      </c>
      <c r="B89">
        <f>'Raw Data'!B74*$B$11+B88*$B$12</f>
        <v>-0.2805692440708234</v>
      </c>
      <c r="C89">
        <f>'Raw Data'!C74*$B$11+C88*$B$12</f>
        <v>0.29181380315745864</v>
      </c>
      <c r="N89" s="66">
        <f>'Raw Data'!A74-$O$11</f>
        <v>0.1217041015625</v>
      </c>
      <c r="O89" s="66">
        <f>'Raw Data'!B74-$O$12</f>
        <v>0.203857421875</v>
      </c>
      <c r="Q89" s="19">
        <f t="shared" si="71"/>
        <v>1.4811888337135315E-2</v>
      </c>
      <c r="R89" s="19">
        <f t="shared" si="72"/>
        <v>2.4810284376144409E-2</v>
      </c>
      <c r="S89" s="19">
        <f t="shared" si="73"/>
        <v>2.4810284376144409E-2</v>
      </c>
      <c r="T89" s="19">
        <f t="shared" si="74"/>
        <v>4.1557848453521729E-2</v>
      </c>
      <c r="V89" s="20">
        <f>('Raw Data'!A74+$X$12)*$V$12+('Raw Data'!B74+$X$13)*$W$12</f>
        <v>-3.6129449914998113E-2</v>
      </c>
      <c r="W89" s="20">
        <f>('Raw Data'!B74+$X$13)*$W$13+('Raw Data'!A74+$X$12)*$V$13</f>
        <v>0.23655307209455856</v>
      </c>
      <c r="AD89" s="3">
        <f t="shared" si="75"/>
        <v>9.9280814345000939E-2</v>
      </c>
      <c r="AE89" s="3">
        <f t="shared" si="76"/>
        <v>0.20252989237338959</v>
      </c>
      <c r="AH89">
        <f>SQRT(AD89*AD89+AE89*AE89)</f>
        <v>0.22555495428339256</v>
      </c>
      <c r="AM89">
        <f>AD89*$AM$11+AE89*$AM$12</f>
        <v>-9.3424375996479209E-2</v>
      </c>
      <c r="AN89">
        <f>AD89*$AN$11+AE89*$AN$12</f>
        <v>0.20529715870282228</v>
      </c>
      <c r="AO89">
        <f t="shared" si="77"/>
        <v>0.22555495428339256</v>
      </c>
      <c r="AQ89">
        <f t="shared" ref="AQ89:AR89" si="86">AM89*AR$13</f>
        <v>-0.15837615569132185</v>
      </c>
      <c r="AR89">
        <f t="shared" si="86"/>
        <v>0.20529715870282228</v>
      </c>
    </row>
    <row r="90" spans="1:44" x14ac:dyDescent="0.25">
      <c r="A90">
        <f>'Raw Data'!A75*$B$11+A89*$B$12</f>
        <v>7.7489885104558287E-2</v>
      </c>
      <c r="B90">
        <f>'Raw Data'!B75*$B$11+B89*$B$12</f>
        <v>-0.28052745638249105</v>
      </c>
      <c r="C90">
        <f>'Raw Data'!C75*$B$11+C89*$B$12</f>
        <v>0.2919170908104628</v>
      </c>
      <c r="N90" s="66">
        <f>'Raw Data'!A75-$O$11</f>
        <v>0.1214599609375</v>
      </c>
      <c r="O90" s="66">
        <f>'Raw Data'!B75-$O$12</f>
        <v>0.20361328125</v>
      </c>
      <c r="Q90" s="19">
        <f t="shared" si="71"/>
        <v>1.4752522110939026E-2</v>
      </c>
      <c r="R90" s="19">
        <f t="shared" si="72"/>
        <v>2.4730861186981201E-2</v>
      </c>
      <c r="S90" s="19">
        <f t="shared" si="73"/>
        <v>2.4730861186981201E-2</v>
      </c>
      <c r="T90" s="19">
        <f t="shared" si="74"/>
        <v>4.1458368301391602E-2</v>
      </c>
      <c r="V90" s="20">
        <f>('Raw Data'!A75+$X$12)*$V$12+('Raw Data'!B75+$X$13)*$W$12</f>
        <v>-3.6228254044745084E-2</v>
      </c>
      <c r="W90" s="20">
        <f>('Raw Data'!B75+$X$13)*$W$13+('Raw Data'!A75+$X$12)*$V$13</f>
        <v>0.23621230060677265</v>
      </c>
      <c r="AD90" s="3">
        <f t="shared" si="75"/>
        <v>0.10148083145143892</v>
      </c>
      <c r="AE90" s="3">
        <f t="shared" si="76"/>
        <v>0.20257168006172194</v>
      </c>
      <c r="AH90">
        <f>SQRT(AD90*AD90+AE90*AE90)</f>
        <v>0.22656929340734588</v>
      </c>
      <c r="AM90">
        <f>AD90*$AM$11+AE90*$AM$12</f>
        <v>-9.2059738219240322E-2</v>
      </c>
      <c r="AN90">
        <f>AD90*$AN$11+AE90*$AN$12</f>
        <v>0.20702330620997467</v>
      </c>
      <c r="AO90">
        <f t="shared" si="77"/>
        <v>0.22656929340734591</v>
      </c>
      <c r="AQ90">
        <f t="shared" ref="AQ90:AR90" si="87">AM90*AR$13</f>
        <v>-0.15606277566854931</v>
      </c>
      <c r="AR90">
        <f t="shared" si="87"/>
        <v>0.20702330620997467</v>
      </c>
    </row>
    <row r="91" spans="1:44" x14ac:dyDescent="0.25">
      <c r="A91">
        <f>'Raw Data'!A76*$B$11+A90*$B$12</f>
        <v>8.1178884875352464E-2</v>
      </c>
      <c r="B91">
        <f>'Raw Data'!B76*$B$11+B90*$B$12</f>
        <v>-0.28061191777549194</v>
      </c>
      <c r="C91">
        <f>'Raw Data'!C76*$B$11+C90*$B$12</f>
        <v>0.2927058504794165</v>
      </c>
      <c r="N91" s="66">
        <f>'Raw Data'!A76-$O$11</f>
        <v>0.1385498046875</v>
      </c>
      <c r="O91" s="66">
        <f>'Raw Data'!B76-$O$12</f>
        <v>0.202392578125</v>
      </c>
      <c r="Q91" s="19">
        <f t="shared" si="71"/>
        <v>1.9196048378944397E-2</v>
      </c>
      <c r="R91" s="19">
        <f t="shared" si="72"/>
        <v>2.8041452169418335E-2</v>
      </c>
      <c r="S91" s="19">
        <f t="shared" si="73"/>
        <v>2.8041452169418335E-2</v>
      </c>
      <c r="T91" s="19">
        <f t="shared" si="74"/>
        <v>4.0962755680084229E-2</v>
      </c>
      <c r="V91" s="20">
        <f>('Raw Data'!A76+$X$12)*$V$12+('Raw Data'!B76+$X$13)*$W$12</f>
        <v>-1.0281509852384546E-2</v>
      </c>
      <c r="W91" s="20">
        <f>('Raw Data'!B76+$X$13)*$W$13+('Raw Data'!A76+$X$12)*$V$13</f>
        <v>0.24520482954377543</v>
      </c>
      <c r="AD91" s="3">
        <f t="shared" si="75"/>
        <v>0.1051698312222331</v>
      </c>
      <c r="AE91" s="3">
        <f t="shared" si="76"/>
        <v>0.20248721866872105</v>
      </c>
      <c r="AH91">
        <f>SQRT(AD91*AD91+AE91*AE91)</f>
        <v>0.2281704782032668</v>
      </c>
      <c r="AM91">
        <f>AD91*$AM$11+AE91*$AM$12</f>
        <v>-8.9652124284001031E-2</v>
      </c>
      <c r="AN91">
        <f>AD91*$AN$11+AE91*$AN$12</f>
        <v>0.20981959807147063</v>
      </c>
      <c r="AO91">
        <f t="shared" si="77"/>
        <v>0.2281704782032668</v>
      </c>
      <c r="AQ91">
        <f t="shared" ref="AQ91:AR91" si="88">AM91*AR$13</f>
        <v>-0.1519813072574954</v>
      </c>
      <c r="AR91">
        <f t="shared" si="88"/>
        <v>0.20981959807147063</v>
      </c>
    </row>
    <row r="92" spans="1:44" x14ac:dyDescent="0.25">
      <c r="A92">
        <f>'Raw Data'!A77*$B$11+A91*$B$12</f>
        <v>8.3693320606567229E-2</v>
      </c>
      <c r="B92">
        <f>'Raw Data'!B77*$B$11+B91*$B$12</f>
        <v>-0.28122504240419277</v>
      </c>
      <c r="C92">
        <f>'Raw Data'!C77*$B$11+C91*$B$12</f>
        <v>0.29259786308772484</v>
      </c>
      <c r="N92" s="66">
        <f>'Raw Data'!A77-$O$11</f>
        <v>0.1304931640625</v>
      </c>
      <c r="O92" s="66">
        <f>'Raw Data'!B77-$O$12</f>
        <v>0.197021484375</v>
      </c>
      <c r="Q92" s="19">
        <f t="shared" si="71"/>
        <v>1.7028465867042542E-2</v>
      </c>
      <c r="R92" s="19">
        <f t="shared" si="72"/>
        <v>2.5709956884384155E-2</v>
      </c>
      <c r="S92" s="19">
        <f t="shared" si="73"/>
        <v>2.5709956884384155E-2</v>
      </c>
      <c r="T92" s="19">
        <f t="shared" si="74"/>
        <v>3.8817465305328369E-2</v>
      </c>
      <c r="V92" s="20">
        <f>('Raw Data'!A77+$X$12)*$V$12+('Raw Data'!B77+$X$13)*$W$12</f>
        <v>-1.6333179550178462E-2</v>
      </c>
      <c r="W92" s="20">
        <f>('Raw Data'!B77+$X$13)*$W$13+('Raw Data'!A77+$X$12)*$V$13</f>
        <v>0.23613905347734848</v>
      </c>
      <c r="AD92" s="3">
        <f t="shared" si="75"/>
        <v>0.10768426695344786</v>
      </c>
      <c r="AE92" s="3">
        <f t="shared" si="76"/>
        <v>0.20187409404002021</v>
      </c>
      <c r="AH92">
        <f>SQRT(AD92*AD92+AE92*AE92)</f>
        <v>0.22879915033448081</v>
      </c>
      <c r="AM92">
        <f>AD92*$AM$11+AE92*$AM$12</f>
        <v>-8.7581893789893381E-2</v>
      </c>
      <c r="AN92">
        <f>AD92*$AN$11+AE92*$AN$12</f>
        <v>0.21137280589980395</v>
      </c>
      <c r="AO92">
        <f t="shared" si="77"/>
        <v>0.22879915033448084</v>
      </c>
      <c r="AQ92">
        <f t="shared" ref="AQ92:AR92" si="89">AM92*AR$13</f>
        <v>-0.14847178264408967</v>
      </c>
      <c r="AR92">
        <f t="shared" si="89"/>
        <v>0.21137280589980395</v>
      </c>
    </row>
    <row r="93" spans="1:44" x14ac:dyDescent="0.25">
      <c r="A93">
        <f>'Raw Data'!A78*$B$11+A92*$B$12</f>
        <v>8.5712172139660509E-2</v>
      </c>
      <c r="B93">
        <f>'Raw Data'!B78*$B$11+B92*$B$12</f>
        <v>-0.28204540925752347</v>
      </c>
      <c r="C93">
        <f>'Raw Data'!C78*$B$11+C92*$B$12</f>
        <v>0.29252508849770237</v>
      </c>
      <c r="N93" s="66">
        <f>'Raw Data'!A78-$O$11</f>
        <v>0.1280517578125</v>
      </c>
      <c r="O93" s="66">
        <f>'Raw Data'!B78-$O$12</f>
        <v>0.1943359375</v>
      </c>
      <c r="Q93" s="19">
        <f t="shared" si="71"/>
        <v>1.6397252678871155E-2</v>
      </c>
      <c r="R93" s="19">
        <f t="shared" si="72"/>
        <v>2.4885058403015137E-2</v>
      </c>
      <c r="S93" s="19">
        <f t="shared" si="73"/>
        <v>2.4885058403015137E-2</v>
      </c>
      <c r="T93" s="19">
        <f t="shared" si="74"/>
        <v>3.7766456604003906E-2</v>
      </c>
      <c r="V93" s="20">
        <f>('Raw Data'!A78+$X$12)*$V$12+('Raw Data'!B78+$X$13)*$W$12</f>
        <v>-1.7067481446180477E-2</v>
      </c>
      <c r="W93" s="20">
        <f>('Raw Data'!B78+$X$13)*$W$13+('Raw Data'!A78+$X$12)*$V$13</f>
        <v>0.23253318559671582</v>
      </c>
      <c r="AD93" s="3">
        <f t="shared" si="75"/>
        <v>0.10970311848654114</v>
      </c>
      <c r="AE93" s="3">
        <f t="shared" si="76"/>
        <v>0.20105372718668951</v>
      </c>
      <c r="AH93">
        <f>SQRT(AD93*AD93+AE93*AE93)</f>
        <v>0.22903575140429902</v>
      </c>
      <c r="AM93">
        <f>AD93*$AM$11+AE93*$AM$12</f>
        <v>-8.5666234830961766E-2</v>
      </c>
      <c r="AN93">
        <f>AD93*$AN$11+AE93*$AN$12</f>
        <v>0.21241156190569846</v>
      </c>
      <c r="AO93">
        <f t="shared" si="77"/>
        <v>0.22903575140429902</v>
      </c>
      <c r="AQ93">
        <f t="shared" ref="AQ93:AR93" si="90">AM93*AR$13</f>
        <v>-0.14522429291461411</v>
      </c>
      <c r="AR93">
        <f t="shared" si="90"/>
        <v>0.21241156190569846</v>
      </c>
    </row>
    <row r="94" spans="1:44" x14ac:dyDescent="0.25">
      <c r="A94">
        <f>'Raw Data'!A79*$B$11+A93*$B$12</f>
        <v>8.7700036956944463E-2</v>
      </c>
      <c r="B94">
        <f>'Raw Data'!B79*$B$11+B93*$B$12</f>
        <v>-0.2822954581755211</v>
      </c>
      <c r="C94">
        <f>'Raw Data'!C79*$B$11+C93*$B$12</f>
        <v>0.29244738433543216</v>
      </c>
      <c r="N94" s="66">
        <f>'Raw Data'!A79-$O$11</f>
        <v>0.1297607421875</v>
      </c>
      <c r="O94" s="66">
        <f>'Raw Data'!B79-$O$12</f>
        <v>0.19921875</v>
      </c>
      <c r="Q94" s="19">
        <f t="shared" si="71"/>
        <v>1.6837850213050842E-2</v>
      </c>
      <c r="R94" s="19">
        <f t="shared" si="72"/>
        <v>2.5850772857666016E-2</v>
      </c>
      <c r="S94" s="19">
        <f t="shared" si="73"/>
        <v>2.5850772857666016E-2</v>
      </c>
      <c r="T94" s="19">
        <f t="shared" si="74"/>
        <v>3.96881103515625E-2</v>
      </c>
      <c r="V94" s="20">
        <f>('Raw Data'!A79+$X$12)*$V$12+('Raw Data'!B79+$X$13)*$W$12</f>
        <v>-1.9674464757030996E-2</v>
      </c>
      <c r="W94" s="20">
        <f>('Raw Data'!B79+$X$13)*$W$13+('Raw Data'!A79+$X$12)*$V$13</f>
        <v>0.23749457504727256</v>
      </c>
      <c r="AD94" s="3">
        <f t="shared" si="75"/>
        <v>0.1116909833038251</v>
      </c>
      <c r="AE94" s="3">
        <f t="shared" si="76"/>
        <v>0.20080367826869189</v>
      </c>
      <c r="AH94">
        <f>SQRT(AD94*AD94+AE94*AE94)</f>
        <v>0.2297759625322276</v>
      </c>
      <c r="AM94">
        <f>AD94*$AM$11+AE94*$AM$12</f>
        <v>-8.4210847908192776E-2</v>
      </c>
      <c r="AN94">
        <f>AD94*$AN$11+AE94*$AN$12</f>
        <v>0.21378850776455427</v>
      </c>
      <c r="AO94">
        <f t="shared" si="77"/>
        <v>0.2297759625322276</v>
      </c>
      <c r="AQ94">
        <f t="shared" ref="AQ94:AR94" si="91">AM94*AR$13</f>
        <v>-0.14275707187713815</v>
      </c>
      <c r="AR94">
        <f t="shared" si="91"/>
        <v>0.21378850776455427</v>
      </c>
    </row>
    <row r="95" spans="1:44" x14ac:dyDescent="0.25">
      <c r="A95">
        <f>'Raw Data'!A80*$B$11+A94*$B$12</f>
        <v>9.0026224667500016E-2</v>
      </c>
      <c r="B95">
        <f>'Raw Data'!B80*$B$11+B94*$B$12</f>
        <v>-0.28276464282671898</v>
      </c>
      <c r="C95">
        <f>'Raw Data'!C80*$B$11+C94*$B$12</f>
        <v>0.29256055605813897</v>
      </c>
      <c r="N95" s="66">
        <f>'Raw Data'!A80-$O$11</f>
        <v>0.1351318359375</v>
      </c>
      <c r="O95" s="66">
        <f>'Raw Data'!B80-$O$12</f>
        <v>0.19677734375</v>
      </c>
      <c r="Q95" s="19">
        <f t="shared" si="71"/>
        <v>1.8260613083839417E-2</v>
      </c>
      <c r="R95" s="19">
        <f t="shared" si="72"/>
        <v>2.6590883731842041E-2</v>
      </c>
      <c r="S95" s="19">
        <f t="shared" si="73"/>
        <v>2.6590883731842041E-2</v>
      </c>
      <c r="T95" s="19">
        <f t="shared" si="74"/>
        <v>3.8721323013305664E-2</v>
      </c>
      <c r="V95" s="20">
        <f>('Raw Data'!A80+$X$12)*$V$12+('Raw Data'!B80+$X$13)*$W$12</f>
        <v>-9.3811130556333278E-3</v>
      </c>
      <c r="W95" s="20">
        <f>('Raw Data'!B80+$X$13)*$W$13+('Raw Data'!A80+$X$12)*$V$13</f>
        <v>0.2386506516898112</v>
      </c>
      <c r="AD95" s="3">
        <f t="shared" si="75"/>
        <v>0.11401717101438065</v>
      </c>
      <c r="AE95" s="3">
        <f t="shared" si="76"/>
        <v>0.200334493617494</v>
      </c>
      <c r="AH95">
        <f>SQRT(AD95*AD95+AE95*AE95)</f>
        <v>0.23050775392402806</v>
      </c>
      <c r="AM95">
        <f>AD95*$AM$11+AE95*$AM$12</f>
        <v>-8.2371347419876048E-2</v>
      </c>
      <c r="AN95">
        <f>AD95*$AN$11+AE95*$AN$12</f>
        <v>0.21528768135528412</v>
      </c>
      <c r="AO95">
        <f t="shared" si="77"/>
        <v>0.23050775392402806</v>
      </c>
      <c r="AQ95">
        <f t="shared" ref="AQ95:AR95" si="92">AM95*AR$13</f>
        <v>-0.13963868855774739</v>
      </c>
      <c r="AR95">
        <f t="shared" si="92"/>
        <v>0.21528768135528412</v>
      </c>
    </row>
    <row r="96" spans="1:44" x14ac:dyDescent="0.25">
      <c r="A96">
        <f>'Raw Data'!A81*$B$11+A95*$B$12</f>
        <v>9.185123891950002E-2</v>
      </c>
      <c r="B96">
        <f>'Raw Data'!B81*$B$11+B95*$B$12</f>
        <v>-0.28355311995029708</v>
      </c>
      <c r="C96">
        <f>'Raw Data'!C81*$B$11+C95*$B$12</f>
        <v>0.29258916842107507</v>
      </c>
      <c r="N96" s="66">
        <f>'Raw Data'!A81-$O$11</f>
        <v>0.1324462890625</v>
      </c>
      <c r="O96" s="66">
        <f>'Raw Data'!B81-$O$12</f>
        <v>0.193115234375</v>
      </c>
      <c r="Q96" s="19">
        <f t="shared" si="71"/>
        <v>1.7542019486427307E-2</v>
      </c>
      <c r="R96" s="19">
        <f t="shared" si="72"/>
        <v>2.5577396154403687E-2</v>
      </c>
      <c r="S96" s="19">
        <f t="shared" si="73"/>
        <v>2.5577396154403687E-2</v>
      </c>
      <c r="T96" s="19">
        <f t="shared" si="74"/>
        <v>3.7293493747711182E-2</v>
      </c>
      <c r="V96" s="20">
        <f>('Raw Data'!A81+$X$12)*$V$12+('Raw Data'!B81+$X$13)*$W$12</f>
        <v>-9.453000876979395E-3</v>
      </c>
      <c r="W96" s="20">
        <f>('Raw Data'!B81+$X$13)*$W$13+('Raw Data'!A81+$X$12)*$V$13</f>
        <v>0.23410955331307218</v>
      </c>
      <c r="AD96" s="3">
        <f t="shared" si="75"/>
        <v>0.11584218526638065</v>
      </c>
      <c r="AE96" s="3">
        <f t="shared" si="76"/>
        <v>0.1995460164939159</v>
      </c>
      <c r="AH96">
        <f>SQRT(AD96*AD96+AE96*AE96)</f>
        <v>0.23073366591349564</v>
      </c>
      <c r="AM96">
        <f>AD96*$AM$11+AE96*$AM$12</f>
        <v>-8.0603403466530749E-2</v>
      </c>
      <c r="AN96">
        <f>AD96*$AN$11+AE96*$AN$12</f>
        <v>0.21619693784948085</v>
      </c>
      <c r="AO96">
        <f t="shared" si="77"/>
        <v>0.23073366591349567</v>
      </c>
      <c r="AQ96">
        <f t="shared" ref="AQ96:AR96" si="93">AM96*AR$13</f>
        <v>-0.13664161029180213</v>
      </c>
      <c r="AR96">
        <f t="shared" si="93"/>
        <v>0.21619693784948085</v>
      </c>
    </row>
    <row r="97" spans="1:44" x14ac:dyDescent="0.25">
      <c r="A97">
        <f>'Raw Data'!A82*$B$11+A96*$B$12</f>
        <v>9.3786720496300019E-2</v>
      </c>
      <c r="B97">
        <f>'Raw Data'!B82*$B$11+B96*$B$12</f>
        <v>-0.28387212436151738</v>
      </c>
      <c r="C97">
        <f>'Raw Data'!C82*$B$11+C96*$B$12</f>
        <v>0.29205339611021758</v>
      </c>
      <c r="N97" s="66">
        <f>'Raw Data'!A82-$O$11</f>
        <v>0.1353759765625</v>
      </c>
      <c r="O97" s="66">
        <f>'Raw Data'!B82-$O$12</f>
        <v>0.197021484375</v>
      </c>
      <c r="Q97" s="19">
        <f t="shared" si="71"/>
        <v>1.8326655030250549E-2</v>
      </c>
      <c r="R97" s="19">
        <f t="shared" si="72"/>
        <v>2.667197585105896E-2</v>
      </c>
      <c r="S97" s="19">
        <f t="shared" si="73"/>
        <v>2.667197585105896E-2</v>
      </c>
      <c r="T97" s="19">
        <f t="shared" si="74"/>
        <v>3.8817465305328369E-2</v>
      </c>
      <c r="V97" s="20">
        <f>('Raw Data'!A82+$X$12)*$V$12+('Raw Data'!B82+$X$13)*$W$12</f>
        <v>-9.2823089258863567E-3</v>
      </c>
      <c r="W97" s="20">
        <f>('Raw Data'!B82+$X$13)*$W$13+('Raw Data'!A82+$X$12)*$V$13</f>
        <v>0.23899142317759714</v>
      </c>
      <c r="AD97" s="3">
        <f t="shared" si="75"/>
        <v>0.11777766684318065</v>
      </c>
      <c r="AE97" s="3">
        <f t="shared" si="76"/>
        <v>0.19922701208269561</v>
      </c>
      <c r="AH97">
        <f>SQRT(AD97*AD97+AE97*AE97)</f>
        <v>0.23143677570866258</v>
      </c>
      <c r="AM97">
        <f>AD97*$AM$11+AE97*$AM$12</f>
        <v>-7.9128006475589818E-2</v>
      </c>
      <c r="AN97">
        <f>AD97*$AN$11+AE97*$AN$12</f>
        <v>0.21748963134278565</v>
      </c>
      <c r="AO97">
        <f t="shared" si="77"/>
        <v>0.23143677570866258</v>
      </c>
      <c r="AQ97">
        <f t="shared" ref="AQ97:AR97" si="94">AM97*AR$13</f>
        <v>-0.13414046751132935</v>
      </c>
      <c r="AR97">
        <f t="shared" si="94"/>
        <v>0.21748963134278565</v>
      </c>
    </row>
    <row r="98" spans="1:44" x14ac:dyDescent="0.25">
      <c r="A98">
        <f>'Raw Data'!A83*$B$11+A97*$B$12</f>
        <v>9.5968107040420025E-2</v>
      </c>
      <c r="B98">
        <f>'Raw Data'!B83*$B$11+B97*$B$12</f>
        <v>-0.28376860333161563</v>
      </c>
      <c r="C98">
        <f>'Raw Data'!C83*$B$11+C97*$B$12</f>
        <v>0.29307266587419584</v>
      </c>
      <c r="N98" s="66">
        <f>'Raw Data'!A83-$O$11</f>
        <v>0.1397705078125</v>
      </c>
      <c r="O98" s="66">
        <f>'Raw Data'!B83-$O$12</f>
        <v>0.200927734375</v>
      </c>
      <c r="Q98" s="19">
        <f t="shared" si="71"/>
        <v>1.9535794854164124E-2</v>
      </c>
      <c r="R98" s="19">
        <f t="shared" si="72"/>
        <v>2.8083771467208862E-2</v>
      </c>
      <c r="S98" s="19">
        <f t="shared" si="73"/>
        <v>2.8083771467208862E-2</v>
      </c>
      <c r="T98" s="19">
        <f t="shared" si="74"/>
        <v>4.0371954441070557E-2</v>
      </c>
      <c r="V98" s="20">
        <f>('Raw Data'!A83+$X$12)*$V$12+('Raw Data'!B83+$X$13)*$W$12</f>
        <v>-6.9963557875056814E-3</v>
      </c>
      <c r="W98" s="20">
        <f>('Raw Data'!B83+$X$13)*$W$13+('Raw Data'!A83+$X$12)*$V$13</f>
        <v>0.24472900395219666</v>
      </c>
      <c r="AD98" s="3">
        <f t="shared" si="75"/>
        <v>0.11995905338730066</v>
      </c>
      <c r="AE98" s="3">
        <f t="shared" si="76"/>
        <v>0.19933053311259735</v>
      </c>
      <c r="AH98">
        <f>SQRT(AD98*AD98+AE98*AE98)</f>
        <v>0.23264315145847195</v>
      </c>
      <c r="AM98">
        <f>AD98*$AM$11+AE98*$AM$12</f>
        <v>-7.7822890177238702E-2</v>
      </c>
      <c r="AN98">
        <f>AD98*$AN$11+AE98*$AN$12</f>
        <v>0.21924058402811958</v>
      </c>
      <c r="AO98">
        <f t="shared" si="77"/>
        <v>0.23264315145847195</v>
      </c>
      <c r="AQ98">
        <f t="shared" ref="AQ98:AR98" si="95">AM98*AR$13</f>
        <v>-0.13192799030869085</v>
      </c>
      <c r="AR98">
        <f t="shared" si="95"/>
        <v>0.21924058402811958</v>
      </c>
    </row>
    <row r="99" spans="1:44" x14ac:dyDescent="0.25">
      <c r="A99">
        <f>'Raw Data'!A84*$B$11+A98*$B$12</f>
        <v>9.8175495555128028E-2</v>
      </c>
      <c r="B99">
        <f>'Raw Data'!B84*$B$11+B98*$B$12</f>
        <v>-0.28394398909220409</v>
      </c>
      <c r="C99">
        <f>'Raw Data'!C84*$B$11+C98*$B$12</f>
        <v>0.29311110241177629</v>
      </c>
      <c r="N99" s="66">
        <f>'Raw Data'!A84-$O$11</f>
        <v>0.1422119140625</v>
      </c>
      <c r="O99" s="66">
        <f>'Raw Data'!B84-$O$12</f>
        <v>0.1982421875</v>
      </c>
      <c r="Q99" s="19">
        <f t="shared" si="71"/>
        <v>2.0224228501319885E-2</v>
      </c>
      <c r="R99" s="19">
        <f t="shared" si="72"/>
        <v>2.8192400932312012E-2</v>
      </c>
      <c r="S99" s="19">
        <f t="shared" si="73"/>
        <v>2.8192400932312012E-2</v>
      </c>
      <c r="T99" s="19">
        <f t="shared" si="74"/>
        <v>3.9299964904785156E-2</v>
      </c>
      <c r="V99" s="20">
        <f>('Raw Data'!A84+$X$12)*$V$12+('Raw Data'!B84+$X$13)*$W$12</f>
        <v>-6.797870592155919E-4</v>
      </c>
      <c r="W99" s="20">
        <f>('Raw Data'!B84+$X$13)*$W$13+('Raw Data'!A84+$X$12)*$V$13</f>
        <v>0.24397550577181265</v>
      </c>
      <c r="AD99" s="3">
        <f t="shared" si="75"/>
        <v>0.12216644190200866</v>
      </c>
      <c r="AE99" s="3">
        <f t="shared" si="76"/>
        <v>0.1991551473520089</v>
      </c>
      <c r="AH99">
        <f>SQRT(AD99*AD99+AE99*AE99)</f>
        <v>0.2336394920466085</v>
      </c>
      <c r="AM99">
        <f>AD99*$AM$11+AE99*$AM$12</f>
        <v>-7.6285795415907617E-2</v>
      </c>
      <c r="AN99">
        <f>AD99*$AN$11+AE99*$AN$12</f>
        <v>0.22083453004808717</v>
      </c>
      <c r="AO99">
        <f t="shared" si="77"/>
        <v>0.23363949204660847</v>
      </c>
      <c r="AQ99">
        <f t="shared" ref="AQ99:AR99" si="96">AM99*AR$13</f>
        <v>-0.12932225538526934</v>
      </c>
      <c r="AR99">
        <f t="shared" si="96"/>
        <v>0.22083453004808717</v>
      </c>
    </row>
    <row r="100" spans="1:44" x14ac:dyDescent="0.25">
      <c r="A100">
        <f>'Raw Data'!A85*$B$11+A99*$B$12</f>
        <v>0.10043069990586523</v>
      </c>
      <c r="B100">
        <f>'Raw Data'!B85*$B$11+B99*$B$12</f>
        <v>-0.2845168753392337</v>
      </c>
      <c r="C100">
        <f>'Raw Data'!C85*$B$11+C99*$B$12</f>
        <v>0.29371942576434867</v>
      </c>
      <c r="N100" s="66">
        <f>'Raw Data'!A85-$O$11</f>
        <v>0.1448974609375</v>
      </c>
      <c r="O100" s="66">
        <f>'Raw Data'!B85-$O$12</f>
        <v>0.194091796875</v>
      </c>
      <c r="Q100" s="19">
        <f t="shared" si="71"/>
        <v>2.0995274186134338E-2</v>
      </c>
      <c r="R100" s="19">
        <f t="shared" si="72"/>
        <v>2.8123408555984497E-2</v>
      </c>
      <c r="S100" s="19">
        <f t="shared" si="73"/>
        <v>2.8123408555984497E-2</v>
      </c>
      <c r="T100" s="19">
        <f t="shared" si="74"/>
        <v>3.767162561416626E-2</v>
      </c>
      <c r="V100" s="20">
        <f>('Raw Data'!A85+$X$12)*$V$12+('Raw Data'!B85+$X$13)*$W$12</f>
        <v>7.5117616090948913E-3</v>
      </c>
      <c r="W100" s="20">
        <f>('Raw Data'!B85+$X$13)*$W$13+('Raw Data'!A85+$X$12)*$V$13</f>
        <v>0.24217570805980013</v>
      </c>
      <c r="AD100" s="3">
        <f t="shared" si="75"/>
        <v>0.12442164625274586</v>
      </c>
      <c r="AE100" s="3">
        <f t="shared" si="76"/>
        <v>0.19858226110497929</v>
      </c>
      <c r="AH100">
        <f>SQRT(AD100*AD100+AE100*AE100)</f>
        <v>0.23434090654815176</v>
      </c>
      <c r="AM100">
        <f>AD100*$AM$11+AE100*$AM$12</f>
        <v>-7.4411252216133816E-2</v>
      </c>
      <c r="AN100">
        <f>AD100*$AN$11+AE100*$AN$12</f>
        <v>0.22221301947778965</v>
      </c>
      <c r="AO100">
        <f t="shared" si="77"/>
        <v>0.23434090654815179</v>
      </c>
      <c r="AQ100">
        <f t="shared" ref="AQ100:AR100" si="97">AM100*AR$13</f>
        <v>-0.12614446647856395</v>
      </c>
      <c r="AR100">
        <f t="shared" si="97"/>
        <v>0.22221301947778965</v>
      </c>
    </row>
    <row r="101" spans="1:44" x14ac:dyDescent="0.25">
      <c r="A101">
        <f>'Raw Data'!A86*$B$11+A100*$B$12</f>
        <v>0.10329046194652872</v>
      </c>
      <c r="B101">
        <f>'Raw Data'!B86*$B$11+B100*$B$12</f>
        <v>-0.28469067608656035</v>
      </c>
      <c r="C101">
        <f>'Raw Data'!C86*$B$11+C100*$B$12</f>
        <v>0.29469416287541378</v>
      </c>
      <c r="N101" s="66">
        <f>'Raw Data'!A86-$O$11</f>
        <v>0.1531982421875</v>
      </c>
      <c r="O101" s="66">
        <f>'Raw Data'!B86-$O$12</f>
        <v>0.197509765625</v>
      </c>
      <c r="Q101" s="19">
        <f t="shared" si="71"/>
        <v>2.3469701409339905E-2</v>
      </c>
      <c r="R101" s="19">
        <f t="shared" si="72"/>
        <v>3.0258148908615112E-2</v>
      </c>
      <c r="S101" s="19">
        <f t="shared" si="73"/>
        <v>3.0258148908615112E-2</v>
      </c>
      <c r="T101" s="19">
        <f t="shared" si="74"/>
        <v>3.9010107517242432E-2</v>
      </c>
      <c r="V101" s="20">
        <f>('Raw Data'!A86+$X$12)*$V$12+('Raw Data'!B86+$X$13)*$W$12</f>
        <v>1.5945890049844536E-2</v>
      </c>
      <c r="W101" s="20">
        <f>('Raw Data'!B86+$X$13)*$W$13+('Raw Data'!A86+$X$12)*$V$13</f>
        <v>0.24979887858905162</v>
      </c>
      <c r="AD101" s="3">
        <f t="shared" si="75"/>
        <v>0.12728140829340934</v>
      </c>
      <c r="AE101" s="3">
        <f t="shared" si="76"/>
        <v>0.19840846035765264</v>
      </c>
      <c r="AH101">
        <f>SQRT(AD101*AD101+AE101*AE101)</f>
        <v>0.23572542085792908</v>
      </c>
      <c r="AM101">
        <f>AD101*$AM$11+AE101*$AM$12</f>
        <v>-7.2461151502691598E-2</v>
      </c>
      <c r="AN101">
        <f>AD101*$AN$11+AE101*$AN$12</f>
        <v>0.22431196036224141</v>
      </c>
      <c r="AO101">
        <f t="shared" si="77"/>
        <v>0.23572542085792908</v>
      </c>
      <c r="AQ101">
        <f t="shared" ref="AQ101:AR101" si="98">AM101*AR$13</f>
        <v>-0.12283858992427452</v>
      </c>
      <c r="AR101">
        <f t="shared" si="98"/>
        <v>0.22431196036224141</v>
      </c>
    </row>
    <row r="102" spans="1:44" x14ac:dyDescent="0.25">
      <c r="A102">
        <f>'Raw Data'!A87*$B$11+A101*$B$12</f>
        <v>0.10581541965812585</v>
      </c>
      <c r="B102">
        <f>'Raw Data'!B87*$B$11+B101*$B$12</f>
        <v>-0.28477385457165433</v>
      </c>
      <c r="C102">
        <f>'Raw Data'!C87*$B$11+C101*$B$12</f>
        <v>0.29596205127537245</v>
      </c>
      <c r="N102" s="66">
        <f>'Raw Data'!A87-$O$11</f>
        <v>0.1527099609375</v>
      </c>
      <c r="O102" s="66">
        <f>'Raw Data'!B87-$O$12</f>
        <v>0.1982421875</v>
      </c>
      <c r="Q102" s="19">
        <f t="shared" si="71"/>
        <v>2.3320332169532776E-2</v>
      </c>
      <c r="R102" s="19">
        <f t="shared" si="72"/>
        <v>3.0273556709289551E-2</v>
      </c>
      <c r="S102" s="19">
        <f t="shared" si="73"/>
        <v>3.0273556709289551E-2</v>
      </c>
      <c r="T102" s="19">
        <f t="shared" si="74"/>
        <v>3.9299964904785156E-2</v>
      </c>
      <c r="V102" s="20">
        <f>('Raw Data'!A87+$X$12)*$V$12+('Raw Data'!B87+$X$13)*$W$12</f>
        <v>1.4479584783012395E-2</v>
      </c>
      <c r="W102" s="20">
        <f>('Raw Data'!B87+$X$13)*$W$13+('Raw Data'!A87+$X$12)*$V$13</f>
        <v>0.25010810062734723</v>
      </c>
      <c r="AD102" s="3">
        <f t="shared" si="75"/>
        <v>0.1298063660050065</v>
      </c>
      <c r="AE102" s="3">
        <f t="shared" si="76"/>
        <v>0.19832528187255866</v>
      </c>
      <c r="AH102">
        <f>SQRT(AD102*AD102+AE102*AE102)</f>
        <v>0.23702871152089475</v>
      </c>
      <c r="AM102">
        <f>AD102*$AM$11+AE102*$AM$12</f>
        <v>-7.0793647664867509E-2</v>
      </c>
      <c r="AN102">
        <f>AD102*$AN$11+AE102*$AN$12</f>
        <v>0.22620979098075786</v>
      </c>
      <c r="AO102">
        <f t="shared" si="77"/>
        <v>0.23702871152089477</v>
      </c>
      <c r="AQ102">
        <f t="shared" ref="AQ102:AR102" si="99">AM102*AR$13</f>
        <v>-0.12001178113247635</v>
      </c>
      <c r="AR102">
        <f t="shared" si="99"/>
        <v>0.22620979098075786</v>
      </c>
    </row>
    <row r="103" spans="1:44" x14ac:dyDescent="0.25">
      <c r="A103">
        <f>'Raw Data'!A88*$B$11+A102*$B$12</f>
        <v>0.10823436597356327</v>
      </c>
      <c r="B103">
        <f>'Raw Data'!B88*$B$11+B102*$B$12</f>
        <v>-0.2854590667707389</v>
      </c>
      <c r="C103">
        <f>'Raw Data'!C88*$B$11+C102*$B$12</f>
        <v>0.29685901021033523</v>
      </c>
      <c r="N103" s="66">
        <f>'Raw Data'!A88-$O$11</f>
        <v>0.1541748046875</v>
      </c>
      <c r="O103" s="66">
        <f>'Raw Data'!B88-$O$12</f>
        <v>0.192138671875</v>
      </c>
      <c r="Q103" s="19">
        <f t="shared" si="71"/>
        <v>2.3769870400428772E-2</v>
      </c>
      <c r="R103" s="19">
        <f t="shared" si="72"/>
        <v>2.9622942209243774E-2</v>
      </c>
      <c r="S103" s="19">
        <f t="shared" si="73"/>
        <v>2.9622942209243774E-2</v>
      </c>
      <c r="T103" s="19">
        <f t="shared" si="74"/>
        <v>3.6917269229888916E-2</v>
      </c>
      <c r="V103" s="20">
        <f>('Raw Data'!A88+$X$12)*$V$12+('Raw Data'!B88+$X$13)*$W$12</f>
        <v>2.2938331006990997E-2</v>
      </c>
      <c r="W103" s="20">
        <f>('Raw Data'!B88+$X$13)*$W$13+('Raw Data'!A88+$X$12)*$V$13</f>
        <v>0.24600998646808464</v>
      </c>
      <c r="AD103" s="3">
        <f t="shared" si="75"/>
        <v>0.13222531232044391</v>
      </c>
      <c r="AE103" s="3">
        <f t="shared" si="76"/>
        <v>0.19764006967347408</v>
      </c>
      <c r="AH103">
        <f>SQRT(AD103*AD103+AE103*AE103)</f>
        <v>0.23779219995360368</v>
      </c>
      <c r="AM103">
        <f>AD103*$AM$11+AE103*$AM$12</f>
        <v>-6.8728358083786051E-2</v>
      </c>
      <c r="AN103">
        <f>AD103*$AN$11+AE103*$AN$12</f>
        <v>0.22764345620702892</v>
      </c>
      <c r="AO103">
        <f t="shared" si="77"/>
        <v>0.23779219995360362</v>
      </c>
      <c r="AQ103">
        <f t="shared" ref="AQ103:AR103" si="100">AM103*AR$13</f>
        <v>-0.11651063252161115</v>
      </c>
      <c r="AR103">
        <f t="shared" si="100"/>
        <v>0.22764345620702892</v>
      </c>
    </row>
    <row r="104" spans="1:44" x14ac:dyDescent="0.25">
      <c r="A104">
        <f>'Raw Data'!A89*$B$11+A103*$B$12</f>
        <v>0.10999637859495695</v>
      </c>
      <c r="B104">
        <f>'Raw Data'!B89*$B$11+B103*$B$12</f>
        <v>-0.28548982024991498</v>
      </c>
      <c r="C104">
        <f>'Raw Data'!C89*$B$11+C103*$B$12</f>
        <v>0.29736109747055173</v>
      </c>
      <c r="N104" s="66">
        <f>'Raw Data'!A89-$O$11</f>
        <v>0.1500244140625</v>
      </c>
      <c r="O104" s="66">
        <f>'Raw Data'!B89-$O$12</f>
        <v>0.197998046875</v>
      </c>
      <c r="Q104" s="19">
        <f t="shared" si="71"/>
        <v>2.2507324814796448E-2</v>
      </c>
      <c r="R104" s="19">
        <f t="shared" si="72"/>
        <v>2.9704540967941284E-2</v>
      </c>
      <c r="S104" s="19">
        <f t="shared" si="73"/>
        <v>2.9704540967941284E-2</v>
      </c>
      <c r="T104" s="19">
        <f t="shared" si="74"/>
        <v>3.9203226566314697E-2</v>
      </c>
      <c r="V104" s="20">
        <f>('Raw Data'!A89+$X$12)*$V$12+('Raw Data'!B89+$X$13)*$W$12</f>
        <v>1.0855345341119399E-2</v>
      </c>
      <c r="W104" s="20">
        <f>('Raw Data'!B89+$X$13)*$W$13+('Raw Data'!A89+$X$12)*$V$13</f>
        <v>0.24834114428943699</v>
      </c>
      <c r="AD104" s="3">
        <f t="shared" si="75"/>
        <v>0.13398732494183757</v>
      </c>
      <c r="AE104" s="3">
        <f t="shared" si="76"/>
        <v>0.197609316194298</v>
      </c>
      <c r="AH104">
        <f>SQRT(AD104*AD104+AE104*AE104)</f>
        <v>0.23875101066141607</v>
      </c>
      <c r="AM104">
        <f>AD104*$AM$11+AE104*$AM$12</f>
        <v>-6.7585793823933135E-2</v>
      </c>
      <c r="AN104">
        <f>AD104*$AN$11+AE104*$AN$12</f>
        <v>0.2289851645086127</v>
      </c>
      <c r="AO104">
        <f t="shared" si="77"/>
        <v>0.23875101066141607</v>
      </c>
      <c r="AQ104">
        <f t="shared" ref="AQ104:AR104" si="101">AM104*AR$13</f>
        <v>-0.11457371902151321</v>
      </c>
      <c r="AR104">
        <f t="shared" si="101"/>
        <v>0.2289851645086127</v>
      </c>
    </row>
    <row r="105" spans="1:44" x14ac:dyDescent="0.25">
      <c r="A105">
        <f>'Raw Data'!A90*$B$11+A104*$B$12</f>
        <v>0.11207047120421126</v>
      </c>
      <c r="B105">
        <f>'Raw Data'!B90*$B$11+B104*$B$12</f>
        <v>-0.28534659994367345</v>
      </c>
      <c r="C105">
        <f>'Raw Data'!C90*$B$11+C104*$B$12</f>
        <v>0.29734910881724658</v>
      </c>
      <c r="N105" s="66">
        <f>'Raw Data'!A90-$O$11</f>
        <v>0.1549072265625</v>
      </c>
      <c r="O105" s="66">
        <f>'Raw Data'!B90-$O$12</f>
        <v>0.19970703125</v>
      </c>
      <c r="Q105" s="19">
        <f t="shared" si="71"/>
        <v>2.3996248841285706E-2</v>
      </c>
      <c r="R105" s="19">
        <f t="shared" si="72"/>
        <v>3.0936062335968018E-2</v>
      </c>
      <c r="S105" s="19">
        <f t="shared" si="73"/>
        <v>3.0936062335968018E-2</v>
      </c>
      <c r="T105" s="19">
        <f t="shared" si="74"/>
        <v>3.9882898330688477E-2</v>
      </c>
      <c r="V105" s="20">
        <f>('Raw Data'!A90+$X$12)*$V$12+('Raw Data'!B90+$X$13)*$W$12</f>
        <v>1.6130040155137998E-2</v>
      </c>
      <c r="W105" s="20">
        <f>('Raw Data'!B90+$X$13)*$W$13+('Raw Data'!A90+$X$12)*$V$13</f>
        <v>0.25258058500910002</v>
      </c>
      <c r="AD105" s="3">
        <f t="shared" si="75"/>
        <v>0.13606141755109191</v>
      </c>
      <c r="AE105" s="3">
        <f t="shared" si="76"/>
        <v>0.19775253650053953</v>
      </c>
      <c r="AH105">
        <f>SQRT(AD105*AD105+AE105*AE105)</f>
        <v>0.24003911147646292</v>
      </c>
      <c r="AM105">
        <f>AD105*$AM$11+AE105*$AM$12</f>
        <v>-6.6379474286455534E-2</v>
      </c>
      <c r="AN105">
        <f>AD105*$AN$11+AE105*$AN$12</f>
        <v>0.23067843512531377</v>
      </c>
      <c r="AO105">
        <f t="shared" si="77"/>
        <v>0.24003911147646295</v>
      </c>
      <c r="AQ105">
        <f t="shared" ref="AQ105:AR105" si="102">AM105*AR$13</f>
        <v>-0.11252872542275227</v>
      </c>
      <c r="AR105">
        <f t="shared" si="102"/>
        <v>0.23067843512531377</v>
      </c>
    </row>
    <row r="106" spans="1:44" x14ac:dyDescent="0.25">
      <c r="A106">
        <f>'Raw Data'!A91*$B$11+A105*$B$12</f>
        <v>0.11427895142754013</v>
      </c>
      <c r="B106">
        <f>'Raw Data'!B91*$B$11+B105*$B$12</f>
        <v>-0.28548625635555613</v>
      </c>
      <c r="C106">
        <f>'Raw Data'!C91*$B$11+C105*$B$12</f>
        <v>0.29802191277927192</v>
      </c>
      <c r="N106" s="66">
        <f>'Raw Data'!A91-$O$11</f>
        <v>0.1583251953125</v>
      </c>
      <c r="O106" s="66">
        <f>'Raw Data'!B91-$O$12</f>
        <v>0.197021484375</v>
      </c>
      <c r="Q106" s="19">
        <f t="shared" si="71"/>
        <v>2.5066867470741272E-2</v>
      </c>
      <c r="R106" s="19">
        <f t="shared" si="72"/>
        <v>3.1193464994430542E-2</v>
      </c>
      <c r="S106" s="19">
        <f t="shared" si="73"/>
        <v>3.1193464994430542E-2</v>
      </c>
      <c r="T106" s="19">
        <f t="shared" si="74"/>
        <v>3.8817465305328369E-2</v>
      </c>
      <c r="V106" s="20">
        <f>('Raw Data'!A91+$X$12)*$V$12+('Raw Data'!B91+$X$13)*$W$12</f>
        <v>2.3856783008286475E-2</v>
      </c>
      <c r="W106" s="20">
        <f>('Raw Data'!B91+$X$13)*$W$13+('Raw Data'!A91+$X$12)*$V$13</f>
        <v>0.25239756076876574</v>
      </c>
      <c r="AD106" s="3">
        <f t="shared" si="75"/>
        <v>0.13826989777442078</v>
      </c>
      <c r="AE106" s="3">
        <f t="shared" si="76"/>
        <v>0.19761288008865685</v>
      </c>
      <c r="AH106">
        <f>SQRT(AD106*AD106+AE106*AE106)</f>
        <v>0.2411833638696555</v>
      </c>
      <c r="AM106">
        <f>AD106*$AM$11+AE106*$AM$12</f>
        <v>-6.4869288894194549E-2</v>
      </c>
      <c r="AN106">
        <f>AD106*$AN$11+AE106*$AN$12</f>
        <v>0.23229591121206628</v>
      </c>
      <c r="AO106">
        <f t="shared" si="77"/>
        <v>0.2411833638696555</v>
      </c>
      <c r="AQ106">
        <f t="shared" ref="AQ106:AR106" si="103">AM106*AR$13</f>
        <v>-0.1099686081700933</v>
      </c>
      <c r="AR106">
        <f t="shared" si="103"/>
        <v>0.23229591121206628</v>
      </c>
    </row>
    <row r="107" spans="1:44" x14ac:dyDescent="0.25">
      <c r="A107">
        <f>'Raw Data'!A92*$B$11+A106*$B$12</f>
        <v>0.11646189612853612</v>
      </c>
      <c r="B107">
        <f>'Raw Data'!B92*$B$11+B106*$B$12</f>
        <v>-0.28602698618875055</v>
      </c>
      <c r="C107">
        <f>'Raw Data'!C92*$B$11+C106*$B$12</f>
        <v>0.29838329572009475</v>
      </c>
      <c r="N107" s="66">
        <f>'Raw Data'!A92-$O$11</f>
        <v>0.1602783203125</v>
      </c>
      <c r="O107" s="66">
        <f>'Raw Data'!B92-$O$12</f>
        <v>0.19287109375</v>
      </c>
      <c r="Q107" s="19">
        <f t="shared" si="71"/>
        <v>2.568913996219635E-2</v>
      </c>
      <c r="R107" s="19">
        <f t="shared" si="72"/>
        <v>3.0913054943084717E-2</v>
      </c>
      <c r="S107" s="19">
        <f t="shared" si="73"/>
        <v>3.0913054943084717E-2</v>
      </c>
      <c r="T107" s="19">
        <f t="shared" si="74"/>
        <v>3.7199258804321289E-2</v>
      </c>
      <c r="V107" s="20">
        <f>('Raw Data'!A92+$X$12)*$V$12+('Raw Data'!B92+$X$13)*$W$12</f>
        <v>3.0990701082953209E-2</v>
      </c>
      <c r="W107" s="20">
        <f>('Raw Data'!B92+$X$13)*$W$13+('Raw Data'!A92+$X$12)*$V$13</f>
        <v>0.25016990760171587</v>
      </c>
      <c r="AD107" s="3">
        <f t="shared" si="75"/>
        <v>0.14045284247541676</v>
      </c>
      <c r="AE107" s="3">
        <f t="shared" si="76"/>
        <v>0.19707215025546243</v>
      </c>
      <c r="AH107">
        <f>SQRT(AD107*AD107+AE107*AE107)</f>
        <v>0.24200089538209521</v>
      </c>
      <c r="AM107">
        <f>AD107*$AM$11+AE107*$AM$12</f>
        <v>-6.3065469913370864E-2</v>
      </c>
      <c r="AN107">
        <f>AD107*$AN$11+AE107*$AN$12</f>
        <v>0.23363899475545924</v>
      </c>
      <c r="AO107">
        <f t="shared" si="77"/>
        <v>0.24200089538209521</v>
      </c>
      <c r="AQ107">
        <f t="shared" ref="AQ107:AR107" si="104">AM107*AR$13</f>
        <v>-0.1069107133466196</v>
      </c>
      <c r="AR107">
        <f t="shared" si="104"/>
        <v>0.23363899475545924</v>
      </c>
    </row>
    <row r="108" spans="1:44" x14ac:dyDescent="0.25">
      <c r="A108">
        <f>'Raw Data'!A93*$B$11+A107*$B$12</f>
        <v>0.11857303073443251</v>
      </c>
      <c r="B108">
        <f>'Raw Data'!B93*$B$11+B107*$B$12</f>
        <v>-0.28675778366362553</v>
      </c>
      <c r="C108">
        <f>'Raw Data'!C93*$B$11+C107*$B$12</f>
        <v>0.29797611849183525</v>
      </c>
      <c r="N108" s="66">
        <f>'Raw Data'!A93-$O$11</f>
        <v>0.1617431640625</v>
      </c>
      <c r="O108" s="66">
        <f>'Raw Data'!B93-$O$12</f>
        <v>0.1904296875</v>
      </c>
      <c r="Q108" s="19">
        <f t="shared" si="71"/>
        <v>2.6160851120948792E-2</v>
      </c>
      <c r="R108" s="19">
        <f t="shared" si="72"/>
        <v>3.0800700187683105E-2</v>
      </c>
      <c r="S108" s="19">
        <f t="shared" si="73"/>
        <v>3.0800700187683105E-2</v>
      </c>
      <c r="T108" s="19">
        <f t="shared" si="74"/>
        <v>3.6263465881347656E-2</v>
      </c>
      <c r="V108" s="20">
        <f>('Raw Data'!A93+$X$12)*$V$12+('Raw Data'!B93+$X$13)*$W$12</f>
        <v>3.5643356284917216E-2</v>
      </c>
      <c r="W108" s="20">
        <f>('Raw Data'!B93+$X$13)*$W$13+('Raw Data'!A93+$X$12)*$V$13</f>
        <v>0.24904408848405563</v>
      </c>
      <c r="AD108" s="3">
        <f t="shared" si="75"/>
        <v>0.14256397708131313</v>
      </c>
      <c r="AE108" s="3">
        <f t="shared" si="76"/>
        <v>0.19634135278058745</v>
      </c>
      <c r="AH108">
        <f>SQRT(AD108*AD108+AE108*AE108)</f>
        <v>0.24264050439477799</v>
      </c>
      <c r="AM108">
        <f>AD108*$AM$11+AE108*$AM$12</f>
        <v>-6.1160411435669165E-2</v>
      </c>
      <c r="AN108">
        <f>AD108*$AN$11+AE108*$AN$12</f>
        <v>0.23480591654805452</v>
      </c>
      <c r="AO108">
        <f t="shared" si="77"/>
        <v>0.24264050439477799</v>
      </c>
      <c r="AQ108">
        <f t="shared" ref="AQ108:AR108" si="105">AM108*AR$13</f>
        <v>-0.10368119391073996</v>
      </c>
      <c r="AR108">
        <f t="shared" si="105"/>
        <v>0.23480591654805452</v>
      </c>
    </row>
    <row r="109" spans="1:44" x14ac:dyDescent="0.25">
      <c r="A109">
        <f>'Raw Data'!A94*$B$11+A108*$B$12</f>
        <v>0.11996035656723926</v>
      </c>
      <c r="B109">
        <f>'Raw Data'!B94*$B$11+B108*$B$12</f>
        <v>-0.28722018889101297</v>
      </c>
      <c r="C109">
        <f>'Raw Data'!C94*$B$11+C108*$B$12</f>
        <v>0.29843973711140176</v>
      </c>
      <c r="N109" s="66">
        <f>'Raw Data'!A94-$O$11</f>
        <v>0.1566162109375</v>
      </c>
      <c r="O109" s="66">
        <f>'Raw Data'!B94-$O$12</f>
        <v>0.1923828125</v>
      </c>
      <c r="Q109" s="19">
        <f t="shared" si="71"/>
        <v>2.4528637528419495E-2</v>
      </c>
      <c r="R109" s="19">
        <f t="shared" si="72"/>
        <v>3.0130267143249512E-2</v>
      </c>
      <c r="S109" s="19">
        <f t="shared" si="73"/>
        <v>3.0130267143249512E-2</v>
      </c>
      <c r="T109" s="19">
        <f t="shared" si="74"/>
        <v>3.7011146545410156E-2</v>
      </c>
      <c r="V109" s="20">
        <f>('Raw Data'!A94+$X$12)*$V$12+('Raw Data'!B94+$X$13)*$W$12</f>
        <v>2.621002691766941E-2</v>
      </c>
      <c r="W109" s="20">
        <f>('Raw Data'!B94+$X$13)*$W$13+('Raw Data'!A94+$X$12)*$V$13</f>
        <v>0.24763432432098245</v>
      </c>
      <c r="AD109" s="3">
        <f t="shared" si="75"/>
        <v>0.14395130291411989</v>
      </c>
      <c r="AE109" s="3">
        <f t="shared" si="76"/>
        <v>0.19587894755320001</v>
      </c>
      <c r="AH109">
        <f>SQRT(AD109*AD109+AE109*AE109)</f>
        <v>0.24308545761773159</v>
      </c>
      <c r="AM109">
        <f>AD109*$AM$11+AE109*$AM$12</f>
        <v>-5.9922287170355998E-2</v>
      </c>
      <c r="AN109">
        <f>AD109*$AN$11+AE109*$AN$12</f>
        <v>0.23558408096791128</v>
      </c>
      <c r="AO109">
        <f t="shared" si="77"/>
        <v>0.24308545761773162</v>
      </c>
      <c r="AQ109">
        <f t="shared" ref="AQ109:AR109" si="106">AM109*AR$13</f>
        <v>-0.10158228386379642</v>
      </c>
      <c r="AR109">
        <f t="shared" si="106"/>
        <v>0.23558408096791128</v>
      </c>
    </row>
    <row r="110" spans="1:44" x14ac:dyDescent="0.25">
      <c r="A110">
        <f>'Raw Data'!A95*$B$11+A109*$B$12</f>
        <v>0.12091598106676534</v>
      </c>
      <c r="B110">
        <f>'Raw Data'!B95*$B$11+B109*$B$12</f>
        <v>-0.28792932234566165</v>
      </c>
      <c r="C110">
        <f>'Raw Data'!C95*$B$11+C109*$B$12</f>
        <v>0.29901568527526157</v>
      </c>
      <c r="N110" s="66">
        <f>'Raw Data'!A95-$O$11</f>
        <v>0.1536865234375</v>
      </c>
      <c r="O110" s="66">
        <f>'Raw Data'!B95-$O$12</f>
        <v>0.189453125</v>
      </c>
      <c r="Q110" s="19">
        <f t="shared" si="71"/>
        <v>2.3619547486305237E-2</v>
      </c>
      <c r="R110" s="19">
        <f t="shared" si="72"/>
        <v>2.9116392135620117E-2</v>
      </c>
      <c r="S110" s="19">
        <f t="shared" si="73"/>
        <v>2.9116392135620117E-2</v>
      </c>
      <c r="T110" s="19">
        <f t="shared" si="74"/>
        <v>3.5892486572265625E-2</v>
      </c>
      <c r="V110" s="20">
        <f>('Raw Data'!A95+$X$12)*$V$12+('Raw Data'!B95+$X$13)*$W$12</f>
        <v>2.5024377360705841E-2</v>
      </c>
      <c r="W110" s="20">
        <f>('Raw Data'!B95+$X$13)*$W$13+('Raw Data'!A95+$X$12)*$V$13</f>
        <v>0.24354506646755142</v>
      </c>
      <c r="AD110" s="3">
        <f t="shared" si="75"/>
        <v>0.14490692741364597</v>
      </c>
      <c r="AE110" s="3">
        <f t="shared" si="76"/>
        <v>0.19516981409855133</v>
      </c>
      <c r="AH110">
        <f>SQRT(AD110*AD110+AE110*AE110)</f>
        <v>0.24308285408009908</v>
      </c>
      <c r="AM110">
        <f>AD110*$AM$11+AE110*$AM$12</f>
        <v>-5.876766669305887E-2</v>
      </c>
      <c r="AN110">
        <f>AD110*$AN$11+AE110*$AN$12</f>
        <v>0.23587207401297061</v>
      </c>
      <c r="AO110">
        <f t="shared" si="77"/>
        <v>0.24308285408009908</v>
      </c>
      <c r="AQ110">
        <f t="shared" ref="AQ110:AR110" si="107">AM110*AR$13</f>
        <v>-9.9624932256934307E-2</v>
      </c>
      <c r="AR110">
        <f t="shared" si="107"/>
        <v>0.23587207401297061</v>
      </c>
    </row>
    <row r="111" spans="1:44" x14ac:dyDescent="0.25">
      <c r="A111">
        <f>'Raw Data'!A96*$B$11+A110*$B$12</f>
        <v>0.1223375665538388</v>
      </c>
      <c r="B111">
        <f>'Raw Data'!B96*$B$11+B110*$B$12</f>
        <v>-0.28883609714234554</v>
      </c>
      <c r="C111">
        <f>'Raw Data'!C96*$B$11+C110*$B$12</f>
        <v>0.29957065971648544</v>
      </c>
      <c r="N111" s="66">
        <f>'Raw Data'!A96-$O$11</f>
        <v>0.1593017578125</v>
      </c>
      <c r="O111" s="66">
        <f>'Raw Data'!B96-$O$12</f>
        <v>0.186767578125</v>
      </c>
      <c r="Q111" s="19">
        <f t="shared" si="71"/>
        <v>2.5377050042152405E-2</v>
      </c>
      <c r="R111" s="19">
        <f t="shared" si="72"/>
        <v>2.9752403497695923E-2</v>
      </c>
      <c r="S111" s="19">
        <f t="shared" si="73"/>
        <v>2.9752403497695923E-2</v>
      </c>
      <c r="T111" s="19">
        <f t="shared" si="74"/>
        <v>3.4882128238677979E-2</v>
      </c>
      <c r="V111" s="20">
        <f>('Raw Data'!A96+$X$12)*$V$12+('Raw Data'!B96+$X$13)*$W$12</f>
        <v>3.5924011994785759E-2</v>
      </c>
      <c r="W111" s="20">
        <f>('Raw Data'!B96+$X$13)*$W$13+('Raw Data'!A96+$X$12)*$V$13</f>
        <v>0.24464560859232903</v>
      </c>
      <c r="AD111" s="3">
        <f t="shared" si="75"/>
        <v>0.14632851290071944</v>
      </c>
      <c r="AE111" s="3">
        <f t="shared" si="76"/>
        <v>0.19426303930186745</v>
      </c>
      <c r="AH111">
        <f>SQRT(AD111*AD111+AE111*AE111)</f>
        <v>0.24320806344883986</v>
      </c>
      <c r="AM111">
        <f>AD111*$AM$11+AE111*$AM$12</f>
        <v>-5.7164493094599103E-2</v>
      </c>
      <c r="AN111">
        <f>AD111*$AN$11+AE111*$AN$12</f>
        <v>0.23639454912449323</v>
      </c>
      <c r="AO111">
        <f t="shared" si="77"/>
        <v>0.24320806344883986</v>
      </c>
      <c r="AQ111">
        <f t="shared" ref="AQ111:AR111" si="108">AM111*AR$13</f>
        <v>-9.6907178258347798E-2</v>
      </c>
      <c r="AR111">
        <f t="shared" si="108"/>
        <v>0.23639454912449323</v>
      </c>
    </row>
    <row r="112" spans="1:44" x14ac:dyDescent="0.25">
      <c r="A112">
        <f>'Raw Data'!A97*$B$11+A111*$B$12</f>
        <v>0.12390996224220492</v>
      </c>
      <c r="B112">
        <f>'Raw Data'!B97*$B$11+B111*$B$12</f>
        <v>-0.28921274133436098</v>
      </c>
      <c r="C112">
        <f>'Raw Data'!C97*$B$11+C111*$B$12</f>
        <v>0.29969171874483691</v>
      </c>
      <c r="N112" s="66">
        <f>'Raw Data'!A97-$O$11</f>
        <v>0.1622314453125</v>
      </c>
      <c r="O112" s="66">
        <f>'Raw Data'!B97-$O$12</f>
        <v>0.191162109375</v>
      </c>
      <c r="Q112" s="19">
        <f t="shared" si="71"/>
        <v>2.6319041848182678E-2</v>
      </c>
      <c r="R112" s="19">
        <f t="shared" si="72"/>
        <v>3.1012505292892456E-2</v>
      </c>
      <c r="S112" s="19">
        <f t="shared" si="73"/>
        <v>3.1012505292892456E-2</v>
      </c>
      <c r="T112" s="19">
        <f t="shared" si="74"/>
        <v>3.6542952060699463E-2</v>
      </c>
      <c r="V112" s="20">
        <f>('Raw Data'!A97+$X$12)*$V$12+('Raw Data'!B97+$X$13)*$W$12</f>
        <v>3.5587225142943518E-2</v>
      </c>
      <c r="W112" s="20">
        <f>('Raw Data'!B97+$X$13)*$W$13+('Raw Data'!A97+$X$12)*$V$13</f>
        <v>0.24992378446240093</v>
      </c>
      <c r="AD112" s="3">
        <f t="shared" si="75"/>
        <v>0.14790090858908556</v>
      </c>
      <c r="AE112" s="3">
        <f t="shared" si="76"/>
        <v>0.19388639510985201</v>
      </c>
      <c r="AH112">
        <f>SQRT(AD112*AD112+AE112*AE112)</f>
        <v>0.24385777201100375</v>
      </c>
      <c r="AM112">
        <f>AD112*$AM$11+AE112*$AM$12</f>
        <v>-5.5875111387332435E-2</v>
      </c>
      <c r="AN112">
        <f>AD112*$AN$11+AE112*$AN$12</f>
        <v>0.23737014323124944</v>
      </c>
      <c r="AO112">
        <f t="shared" si="77"/>
        <v>0.24385777201100375</v>
      </c>
      <c r="AQ112">
        <f t="shared" ref="AQ112:AR112" si="109">AM112*AR$13</f>
        <v>-9.4721374865630426E-2</v>
      </c>
      <c r="AR112">
        <f t="shared" si="109"/>
        <v>0.23737014323124944</v>
      </c>
    </row>
    <row r="113" spans="1:44" x14ac:dyDescent="0.25">
      <c r="A113">
        <f>'Raw Data'!A98*$B$11+A112*$B$12</f>
        <v>0.12559367304923444</v>
      </c>
      <c r="B113">
        <f>'Raw Data'!B98*$B$11+B112*$B$12</f>
        <v>-0.2901864867321749</v>
      </c>
      <c r="C113">
        <f>'Raw Data'!C98*$B$11+C112*$B$12</f>
        <v>0.29943446093285325</v>
      </c>
      <c r="N113" s="66">
        <f>'Raw Data'!A98-$O$11</f>
        <v>0.1649169921875</v>
      </c>
      <c r="O113" s="66">
        <f>'Raw Data'!B98-$O$12</f>
        <v>0.184814453125</v>
      </c>
      <c r="Q113" s="19">
        <f t="shared" si="71"/>
        <v>2.7197614312171936E-2</v>
      </c>
      <c r="R113" s="19">
        <f t="shared" si="72"/>
        <v>3.047904372215271E-2</v>
      </c>
      <c r="S113" s="19">
        <f t="shared" si="73"/>
        <v>3.047904372215271E-2</v>
      </c>
      <c r="T113" s="19">
        <f t="shared" si="74"/>
        <v>3.4156382083892822E-2</v>
      </c>
      <c r="V113" s="20">
        <f>('Raw Data'!A98+$X$12)*$V$12+('Raw Data'!B98+$X$13)*$W$12</f>
        <v>4.6062428424462787E-2</v>
      </c>
      <c r="W113" s="20">
        <f>('Raw Data'!B98+$X$13)*$W$13+('Raw Data'!A98+$X$12)*$V$13</f>
        <v>0.24634060972542704</v>
      </c>
      <c r="AD113" s="3">
        <f t="shared" si="75"/>
        <v>0.14958461939611506</v>
      </c>
      <c r="AE113" s="3">
        <f t="shared" si="76"/>
        <v>0.19291264971203809</v>
      </c>
      <c r="AH113">
        <f>SQRT(AD113*AD113+AE113*AE113)</f>
        <v>0.24411236916387524</v>
      </c>
      <c r="AM113">
        <f>AD113*$AM$11+AE113*$AM$12</f>
        <v>-5.4053761096968952E-2</v>
      </c>
      <c r="AN113">
        <f>AD113*$AN$11+AE113*$AN$12</f>
        <v>0.23805259857870048</v>
      </c>
      <c r="AO113">
        <f t="shared" si="77"/>
        <v>0.24411236916387524</v>
      </c>
      <c r="AQ113">
        <f t="shared" ref="AQ113:AR113" si="110">AM113*AR$13</f>
        <v>-9.1633760374462594E-2</v>
      </c>
      <c r="AR113">
        <f t="shared" si="110"/>
        <v>0.23805259857870048</v>
      </c>
    </row>
    <row r="114" spans="1:44" x14ac:dyDescent="0.25">
      <c r="A114">
        <f>'Raw Data'!A99*$B$11+A113*$B$12</f>
        <v>0.12623010652556099</v>
      </c>
      <c r="B114">
        <f>'Raw Data'!B99*$B$11+B113*$B$12</f>
        <v>-0.29108727165270742</v>
      </c>
      <c r="C114">
        <f>'Raw Data'!C99*$B$11+C113*$B$12</f>
        <v>0.30050908124581793</v>
      </c>
      <c r="N114" s="66">
        <f>'Raw Data'!A99-$O$11</f>
        <v>0.1561279296875</v>
      </c>
      <c r="O114" s="66">
        <f>'Raw Data'!B99-$O$12</f>
        <v>0.1845703125</v>
      </c>
      <c r="Q114" s="19">
        <f t="shared" si="71"/>
        <v>2.4375930428504944E-2</v>
      </c>
      <c r="R114" s="19">
        <f t="shared" si="72"/>
        <v>2.8816580772399902E-2</v>
      </c>
      <c r="S114" s="19">
        <f t="shared" si="73"/>
        <v>2.8816580772399902E-2</v>
      </c>
      <c r="T114" s="19">
        <f t="shared" si="74"/>
        <v>3.4066200256347656E-2</v>
      </c>
      <c r="V114" s="20">
        <f>('Raw Data'!A99+$X$12)*$V$12+('Raw Data'!B99+$X$13)*$W$12</f>
        <v>3.3624600702204632E-2</v>
      </c>
      <c r="W114" s="20">
        <f>('Raw Data'!B99+$X$13)*$W$13+('Raw Data'!A99+$X$12)*$V$13</f>
        <v>0.24100819126220602</v>
      </c>
      <c r="AD114" s="3">
        <f t="shared" si="75"/>
        <v>0.15022105287244164</v>
      </c>
      <c r="AE114" s="3">
        <f t="shared" si="76"/>
        <v>0.19201186479150556</v>
      </c>
      <c r="AH114">
        <f>SQRT(AD114*AD114+AE114*AE114)</f>
        <v>0.24379278280297045</v>
      </c>
      <c r="AM114">
        <f>AD114*$AM$11+AE114*$AM$12</f>
        <v>-5.2953754294947739E-2</v>
      </c>
      <c r="AN114">
        <f>AD114*$AN$11+AE114*$AN$12</f>
        <v>0.23797231110548683</v>
      </c>
      <c r="AO114">
        <f t="shared" si="77"/>
        <v>0.24379278280297043</v>
      </c>
      <c r="AQ114">
        <f t="shared" ref="AQ114:AR114" si="111">AM114*AR$13</f>
        <v>-8.9768991713390769E-2</v>
      </c>
      <c r="AR114">
        <f t="shared" si="111"/>
        <v>0.23797231110548683</v>
      </c>
    </row>
    <row r="115" spans="1:44" x14ac:dyDescent="0.25">
      <c r="A115">
        <f>'Raw Data'!A100*$B$11+A114*$B$12</f>
        <v>0.1279259435292549</v>
      </c>
      <c r="B115">
        <f>'Raw Data'!B100*$B$11+B114*$B$12</f>
        <v>-0.29184914995618666</v>
      </c>
      <c r="C115">
        <f>'Raw Data'!C100*$B$11+C114*$B$12</f>
        <v>0.30114664968373617</v>
      </c>
      <c r="N115" s="66">
        <f>'Raw Data'!A100-$O$11</f>
        <v>0.1673583984375</v>
      </c>
      <c r="O115" s="66">
        <f>'Raw Data'!B100-$O$12</f>
        <v>0.18505859375</v>
      </c>
      <c r="Q115" s="19">
        <f t="shared" si="71"/>
        <v>2.8008833527565002E-2</v>
      </c>
      <c r="R115" s="19">
        <f t="shared" si="72"/>
        <v>3.0971109867095947E-2</v>
      </c>
      <c r="S115" s="19">
        <f t="shared" si="73"/>
        <v>3.0971109867095947E-2</v>
      </c>
      <c r="T115" s="19">
        <f t="shared" si="74"/>
        <v>3.4246683120727539E-2</v>
      </c>
      <c r="V115" s="20">
        <f>('Raw Data'!A100+$X$12)*$V$12+('Raw Data'!B100+$X$13)*$W$12</f>
        <v>4.9334124335141172E-2</v>
      </c>
      <c r="W115" s="20">
        <f>('Raw Data'!B100+$X$13)*$W$13+('Raw Data'!A100+$X$12)*$V$13</f>
        <v>0.24796494757832482</v>
      </c>
      <c r="AD115" s="3">
        <f t="shared" si="75"/>
        <v>0.15191688987613555</v>
      </c>
      <c r="AE115" s="3">
        <f t="shared" si="76"/>
        <v>0.19124998648802632</v>
      </c>
      <c r="AH115">
        <f>SQRT(AD115*AD115+AE115*AE115)</f>
        <v>0.24424434233223941</v>
      </c>
      <c r="AM115">
        <f>AD115*$AM$11+AE115*$AM$12</f>
        <v>-5.1288381406671191E-2</v>
      </c>
      <c r="AN115">
        <f>AD115*$AN$11+AE115*$AN$12</f>
        <v>0.23879866141582951</v>
      </c>
      <c r="AO115">
        <f t="shared" si="77"/>
        <v>0.24424434233223941</v>
      </c>
      <c r="AQ115">
        <f t="shared" ref="AQ115:AR115" si="112">AM115*AR$13</f>
        <v>-8.6945795379194946E-2</v>
      </c>
      <c r="AR115">
        <f t="shared" si="112"/>
        <v>0.23879866141582951</v>
      </c>
    </row>
    <row r="116" spans="1:44" x14ac:dyDescent="0.25">
      <c r="A116">
        <f>'Raw Data'!A101*$B$11+A115*$B$12</f>
        <v>0.12984282183257942</v>
      </c>
      <c r="B116">
        <f>'Raw Data'!B101*$B$11+B115*$B$12</f>
        <v>-0.29251042636681801</v>
      </c>
      <c r="C116">
        <f>'Raw Data'!C101*$B$11+C115*$B$12</f>
        <v>0.30124438705911255</v>
      </c>
      <c r="N116" s="66">
        <f>'Raw Data'!A101-$O$11</f>
        <v>0.1712646484375</v>
      </c>
      <c r="O116" s="66">
        <f>'Raw Data'!B101-$O$12</f>
        <v>0.185302734375</v>
      </c>
      <c r="Q116" s="19">
        <f t="shared" si="71"/>
        <v>2.9331579804420471E-2</v>
      </c>
      <c r="R116" s="19">
        <f t="shared" si="72"/>
        <v>3.1735807657241821E-2</v>
      </c>
      <c r="S116" s="19">
        <f t="shared" si="73"/>
        <v>3.1735807657241821E-2</v>
      </c>
      <c r="T116" s="19">
        <f t="shared" si="74"/>
        <v>3.4337103366851807E-2</v>
      </c>
      <c r="V116" s="20">
        <f>('Raw Data'!A101+$X$12)*$V$12+('Raw Data'!B101+$X$13)*$W$12</f>
        <v>5.4721081433107222E-2</v>
      </c>
      <c r="W116" s="20">
        <f>('Raw Data'!B101+$X$13)*$W$13+('Raw Data'!A101+$X$12)*$V$13</f>
        <v>0.25044499634129724</v>
      </c>
      <c r="AD116" s="3">
        <f t="shared" si="75"/>
        <v>0.15383376817946004</v>
      </c>
      <c r="AE116" s="3">
        <f t="shared" si="76"/>
        <v>0.19058871007739497</v>
      </c>
      <c r="AH116">
        <f>SQRT(AD116*AD116+AE116*AE116)</f>
        <v>0.2449262840963729</v>
      </c>
      <c r="AM116">
        <f>AD116*$AM$11+AE116*$AM$12</f>
        <v>-4.9560375926496647E-2</v>
      </c>
      <c r="AN116">
        <f>AD116*$AN$11+AE116*$AN$12</f>
        <v>0.23985965433828488</v>
      </c>
      <c r="AO116">
        <f t="shared" si="77"/>
        <v>0.2449262840963729</v>
      </c>
      <c r="AQ116">
        <f t="shared" ref="AQ116:AR116" si="113">AM116*AR$13</f>
        <v>-8.4016422161075785E-2</v>
      </c>
      <c r="AR116">
        <f t="shared" si="113"/>
        <v>0.23985965433828488</v>
      </c>
    </row>
    <row r="117" spans="1:44" x14ac:dyDescent="0.25">
      <c r="A117">
        <f>'Raw Data'!A102*$B$11+A116*$B$12</f>
        <v>0.13154359824307149</v>
      </c>
      <c r="B117">
        <f>'Raw Data'!B102*$B$11+B116*$B$12</f>
        <v>-0.29386241107388622</v>
      </c>
      <c r="C117">
        <f>'Raw Data'!C102*$B$11+C116*$B$12</f>
        <v>0.30129572960320128</v>
      </c>
      <c r="N117" s="66">
        <f>'Raw Data'!A102-$O$11</f>
        <v>0.1710205078125</v>
      </c>
      <c r="O117" s="66">
        <f>'Raw Data'!B102-$O$12</f>
        <v>0.177734375</v>
      </c>
      <c r="Q117" s="19">
        <f t="shared" si="71"/>
        <v>2.9248014092445374E-2</v>
      </c>
      <c r="R117" s="19">
        <f t="shared" si="72"/>
        <v>3.0396223068237305E-2</v>
      </c>
      <c r="S117" s="19">
        <f t="shared" si="73"/>
        <v>3.0396223068237305E-2</v>
      </c>
      <c r="T117" s="19">
        <f t="shared" si="74"/>
        <v>3.1589508056640625E-2</v>
      </c>
      <c r="V117" s="20">
        <f>('Raw Data'!A102+$X$12)*$V$12+('Raw Data'!B102+$X$13)*$W$12</f>
        <v>6.2234459347389415E-2</v>
      </c>
      <c r="W117" s="20">
        <f>('Raw Data'!B102+$X$13)*$W$13+('Raw Data'!A102+$X$12)*$V$13</f>
        <v>0.24415963477030672</v>
      </c>
      <c r="AD117" s="3">
        <f t="shared" si="75"/>
        <v>0.15553454458995214</v>
      </c>
      <c r="AE117" s="3">
        <f t="shared" si="76"/>
        <v>0.18923672537032676</v>
      </c>
      <c r="AH117">
        <f>SQRT(AD117*AD117+AE117*AE117)</f>
        <v>0.24495210305218504</v>
      </c>
      <c r="AM117">
        <f>AD117*$AM$11+AE117*$AM$12</f>
        <v>-4.7435982476971089E-2</v>
      </c>
      <c r="AN117">
        <f>AD117*$AN$11+AE117*$AN$12</f>
        <v>0.24031512718955661</v>
      </c>
      <c r="AO117">
        <f t="shared" si="77"/>
        <v>0.24495210305218504</v>
      </c>
      <c r="AQ117">
        <f t="shared" ref="AQ117:AR117" si="114">AM117*AR$13</f>
        <v>-8.0415078677396917E-2</v>
      </c>
      <c r="AR117">
        <f t="shared" si="114"/>
        <v>0.24031512718955661</v>
      </c>
    </row>
    <row r="118" spans="1:44" x14ac:dyDescent="0.25">
      <c r="A118">
        <f>'Raw Data'!A103*$B$11+A117*$B$12</f>
        <v>0.13285457045001436</v>
      </c>
      <c r="B118">
        <f>'Raw Data'!B103*$B$11+B117*$B$12</f>
        <v>-0.2949815410602476</v>
      </c>
      <c r="C118">
        <f>'Raw Data'!C103*$B$11+C117*$B$12</f>
        <v>0.3020377386741312</v>
      </c>
      <c r="N118" s="66">
        <f>'Raw Data'!A103-$O$11</f>
        <v>0.1688232421875</v>
      </c>
      <c r="O118" s="66">
        <f>'Raw Data'!B103-$O$12</f>
        <v>0.1787109375</v>
      </c>
      <c r="Q118" s="19">
        <f t="shared" si="71"/>
        <v>2.850128710269928E-2</v>
      </c>
      <c r="R118" s="19">
        <f t="shared" si="72"/>
        <v>3.0170559883117676E-2</v>
      </c>
      <c r="S118" s="19">
        <f t="shared" si="73"/>
        <v>3.0170559883117676E-2</v>
      </c>
      <c r="T118" s="19">
        <f t="shared" si="74"/>
        <v>3.1937599182128906E-2</v>
      </c>
      <c r="V118" s="20">
        <f>('Raw Data'!A103+$X$12)*$V$12+('Raw Data'!B103+$X$13)*$W$12</f>
        <v>5.8046609960587442E-2</v>
      </c>
      <c r="W118" s="20">
        <f>('Raw Data'!B103+$X$13)*$W$13+('Raw Data'!A103+$X$12)*$V$13</f>
        <v>0.24366868041628881</v>
      </c>
      <c r="AD118" s="3">
        <f t="shared" si="75"/>
        <v>0.15684551679689501</v>
      </c>
      <c r="AE118" s="3">
        <f t="shared" si="76"/>
        <v>0.18811759538396539</v>
      </c>
      <c r="AH118">
        <f>SQRT(AD118*AD118+AE118*AE118)</f>
        <v>0.2449260007274246</v>
      </c>
      <c r="AM118">
        <f>AD118*$AM$11+AE118*$AM$12</f>
        <v>-4.5738989661313803E-2</v>
      </c>
      <c r="AN118">
        <f>AD118*$AN$11+AE118*$AN$12</f>
        <v>0.24061731163216959</v>
      </c>
      <c r="AO118">
        <f t="shared" si="77"/>
        <v>0.2449260007274246</v>
      </c>
      <c r="AQ118">
        <f t="shared" ref="AQ118:AR118" si="115">AM118*AR$13</f>
        <v>-7.7538279174987387E-2</v>
      </c>
      <c r="AR118">
        <f t="shared" si="115"/>
        <v>0.24061731163216959</v>
      </c>
    </row>
    <row r="119" spans="1:44" x14ac:dyDescent="0.25">
      <c r="A119">
        <f>'Raw Data'!A104*$B$11+A118*$B$12</f>
        <v>0.13430300012376292</v>
      </c>
      <c r="B119">
        <f>'Raw Data'!B104*$B$11+B118*$B$12</f>
        <v>-0.29667235179797286</v>
      </c>
      <c r="C119">
        <f>'Raw Data'!C104*$B$11+C118*$B$12</f>
        <v>0.30244919918171809</v>
      </c>
      <c r="N119" s="66">
        <f>'Raw Data'!A104-$O$11</f>
        <v>0.1715087890625</v>
      </c>
      <c r="O119" s="66">
        <f>'Raw Data'!B104-$O$12</f>
        <v>0.171875</v>
      </c>
      <c r="Q119" s="19">
        <f t="shared" si="71"/>
        <v>2.941526472568512E-2</v>
      </c>
      <c r="R119" s="19">
        <f t="shared" si="72"/>
        <v>2.9478073120117188E-2</v>
      </c>
      <c r="S119" s="19">
        <f t="shared" si="73"/>
        <v>2.9478073120117188E-2</v>
      </c>
      <c r="T119" s="19">
        <f t="shared" si="74"/>
        <v>2.9541015625E-2</v>
      </c>
      <c r="V119" s="20">
        <f>('Raw Data'!A104+$X$12)*$V$12+('Raw Data'!B104+$X$13)*$W$12</f>
        <v>6.902929204504199E-2</v>
      </c>
      <c r="W119" s="20">
        <f>('Raw Data'!B104+$X$13)*$W$13+('Raw Data'!A104+$X$12)*$V$13</f>
        <v>0.23968919967376789</v>
      </c>
      <c r="AD119" s="3">
        <f t="shared" si="75"/>
        <v>0.15829394647064354</v>
      </c>
      <c r="AE119" s="3">
        <f t="shared" si="76"/>
        <v>0.18642678464624013</v>
      </c>
      <c r="AH119">
        <f>SQRT(AD119*AD119+AE119*AE119)</f>
        <v>0.24456475527513477</v>
      </c>
      <c r="AM119">
        <f>AD119*$AM$11+AE119*$AM$12</f>
        <v>-4.3513067409121461E-2</v>
      </c>
      <c r="AN119">
        <f>AD119*$AN$11+AE119*$AN$12</f>
        <v>0.24066269442403365</v>
      </c>
      <c r="AO119">
        <f t="shared" si="77"/>
        <v>0.24456475527513474</v>
      </c>
      <c r="AQ119">
        <f t="shared" ref="AQ119:AR119" si="116">AM119*AR$13</f>
        <v>-7.3764820637964051E-2</v>
      </c>
      <c r="AR119">
        <f t="shared" si="116"/>
        <v>0.24066269442403365</v>
      </c>
    </row>
    <row r="120" spans="1:44" x14ac:dyDescent="0.25">
      <c r="A120">
        <f>'Raw Data'!A105*$B$11+A119*$B$12</f>
        <v>0.13611928214263663</v>
      </c>
      <c r="B120">
        <f>'Raw Data'!B105*$B$11+B119*$B$12</f>
        <v>-0.29807201114942555</v>
      </c>
      <c r="C120">
        <f>'Raw Data'!C105*$B$11+C119*$B$12</f>
        <v>0.30290496285729629</v>
      </c>
      <c r="N120" s="66">
        <f>'Raw Data'!A105-$O$11</f>
        <v>0.1766357421875</v>
      </c>
      <c r="O120" s="66">
        <f>'Raw Data'!B105-$O$12</f>
        <v>0.173095703125</v>
      </c>
      <c r="Q120" s="19">
        <f t="shared" si="71"/>
        <v>3.1200185418128967E-2</v>
      </c>
      <c r="R120" s="19">
        <f t="shared" si="72"/>
        <v>3.0574887990951538E-2</v>
      </c>
      <c r="S120" s="19">
        <f t="shared" si="73"/>
        <v>3.0574887990951538E-2</v>
      </c>
      <c r="T120" s="19">
        <f t="shared" si="74"/>
        <v>2.9962122440338135E-2</v>
      </c>
      <c r="V120" s="20">
        <f>('Raw Data'!A105+$X$12)*$V$12+('Raw Data'!B105+$X$13)*$W$12</f>
        <v>7.5164009193210507E-2</v>
      </c>
      <c r="W120" s="20">
        <f>('Raw Data'!B105+$X$13)*$W$13+('Raw Data'!A105+$X$12)*$V$13</f>
        <v>0.24367495287289642</v>
      </c>
      <c r="AD120" s="3">
        <f t="shared" si="75"/>
        <v>0.16011022848951728</v>
      </c>
      <c r="AE120" s="3">
        <f t="shared" si="76"/>
        <v>0.18502712529478743</v>
      </c>
      <c r="AH120">
        <f>SQRT(AD120*AD120+AE120*AE120)</f>
        <v>0.24468412772760395</v>
      </c>
      <c r="AM120">
        <f>AD120*$AM$11+AE120*$AM$12</f>
        <v>-4.1278501785332142E-2</v>
      </c>
      <c r="AN120">
        <f>AD120*$AN$11+AE120*$AN$12</f>
        <v>0.24117712920626766</v>
      </c>
      <c r="AO120">
        <f t="shared" si="77"/>
        <v>0.24468412772760392</v>
      </c>
      <c r="AQ120">
        <f t="shared" ref="AQ120:AR120" si="117">AM120*AR$13</f>
        <v>-6.9976709565656006E-2</v>
      </c>
      <c r="AR120">
        <f t="shared" si="117"/>
        <v>0.24117712920626766</v>
      </c>
    </row>
    <row r="121" spans="1:44" x14ac:dyDescent="0.25">
      <c r="A121">
        <f>'Raw Data'!A106*$B$11+A120*$B$12</f>
        <v>0.13792483439712297</v>
      </c>
      <c r="B121">
        <f>'Raw Data'!B106*$B$11+B120*$B$12</f>
        <v>-0.29994205612823299</v>
      </c>
      <c r="C121">
        <f>'Raw Data'!C106*$B$11+C120*$B$12</f>
        <v>0.30277804079031667</v>
      </c>
      <c r="N121" s="66">
        <f>'Raw Data'!A106-$O$11</f>
        <v>0.1783447265625</v>
      </c>
      <c r="O121" s="66">
        <f>'Raw Data'!B106-$O$12</f>
        <v>0.1669921875</v>
      </c>
      <c r="Q121" s="19">
        <f t="shared" si="71"/>
        <v>3.1806841492652893E-2</v>
      </c>
      <c r="R121" s="19">
        <f t="shared" si="72"/>
        <v>2.978217601776123E-2</v>
      </c>
      <c r="S121" s="19">
        <f t="shared" si="73"/>
        <v>2.978217601776123E-2</v>
      </c>
      <c r="T121" s="19">
        <f t="shared" si="74"/>
        <v>2.7886390686035156E-2</v>
      </c>
      <c r="V121" s="20">
        <f>('Raw Data'!A106+$X$12)*$V$12+('Raw Data'!B106+$X$13)*$W$12</f>
        <v>8.3975298948403693E-2</v>
      </c>
      <c r="W121" s="20">
        <f>('Raw Data'!B106+$X$13)*$W$13+('Raw Data'!A106+$X$12)*$V$13</f>
        <v>0.23971945719864629</v>
      </c>
      <c r="AD121" s="3">
        <f t="shared" si="75"/>
        <v>0.16191578074400359</v>
      </c>
      <c r="AE121" s="3">
        <f t="shared" si="76"/>
        <v>0.18315708031597999</v>
      </c>
      <c r="AH121">
        <f>SQRT(AD121*AD121+AE121*AE121)</f>
        <v>0.24446520432121746</v>
      </c>
      <c r="AM121">
        <f>AD121*$AM$11+AE121*$AM$12</f>
        <v>-3.8687354667952992E-2</v>
      </c>
      <c r="AN121">
        <f>AD121*$AN$11+AE121*$AN$12</f>
        <v>0.24138459916202321</v>
      </c>
      <c r="AO121">
        <f t="shared" si="77"/>
        <v>0.24446520432121746</v>
      </c>
      <c r="AQ121">
        <f t="shared" ref="AQ121:AR121" si="118">AM121*AR$13</f>
        <v>-6.558410950915014E-2</v>
      </c>
      <c r="AR121">
        <f t="shared" si="118"/>
        <v>0.24138459916202321</v>
      </c>
    </row>
    <row r="122" spans="1:44" x14ac:dyDescent="0.25">
      <c r="A122">
        <f>'Raw Data'!A107*$B$11+A121*$B$12</f>
        <v>0.13935451892616069</v>
      </c>
      <c r="B122">
        <f>'Raw Data'!B107*$B$11+B121*$B$12</f>
        <v>-0.30121005754665969</v>
      </c>
      <c r="C122">
        <f>'Raw Data'!C107*$B$11+C121*$B$12</f>
        <v>0.30310326405503502</v>
      </c>
      <c r="N122" s="66">
        <f>'Raw Data'!A107-$O$11</f>
        <v>0.1763916015625</v>
      </c>
      <c r="O122" s="66">
        <f>'Raw Data'!B107-$O$12</f>
        <v>0.171142578125</v>
      </c>
      <c r="Q122" s="19">
        <f t="shared" si="71"/>
        <v>3.1113997101783752E-2</v>
      </c>
      <c r="R122" s="19">
        <f t="shared" si="72"/>
        <v>3.0188113451004028E-2</v>
      </c>
      <c r="S122" s="19">
        <f t="shared" si="73"/>
        <v>3.0188113451004028E-2</v>
      </c>
      <c r="T122" s="19">
        <f t="shared" si="74"/>
        <v>2.9289782047271729E-2</v>
      </c>
      <c r="V122" s="20">
        <f>('Raw Data'!A107+$X$12)*$V$12+('Raw Data'!B107+$X$13)*$W$12</f>
        <v>7.6841380873737014E-2</v>
      </c>
      <c r="W122" s="20">
        <f>('Raw Data'!B107+$X$13)*$W$13+('Raw Data'!A107+$X$12)*$V$13</f>
        <v>0.24194711036569611</v>
      </c>
      <c r="AD122" s="3">
        <f t="shared" si="75"/>
        <v>0.16334546527304133</v>
      </c>
      <c r="AE122" s="3">
        <f t="shared" si="76"/>
        <v>0.18188907889755329</v>
      </c>
      <c r="AH122">
        <f>SQRT(AD122*AD122+AE122*AE122)</f>
        <v>0.24446958511738576</v>
      </c>
      <c r="AM122">
        <f>AD122*$AM$11+AE122*$AM$12</f>
        <v>-3.6799974390100507E-2</v>
      </c>
      <c r="AN122">
        <f>AD122*$AN$11+AE122*$AN$12</f>
        <v>0.24168396705688744</v>
      </c>
      <c r="AO122">
        <f t="shared" si="77"/>
        <v>0.24446958511738573</v>
      </c>
      <c r="AQ122">
        <f t="shared" ref="AQ122:AR122" si="119">AM122*AR$13</f>
        <v>-6.2384558754375388E-2</v>
      </c>
      <c r="AR122">
        <f t="shared" si="119"/>
        <v>0.24168396705688744</v>
      </c>
    </row>
    <row r="123" spans="1:44" x14ac:dyDescent="0.25">
      <c r="A123">
        <f>'Raw Data'!A108*$B$11+A122*$B$12</f>
        <v>0.14134924281479463</v>
      </c>
      <c r="B123">
        <f>'Raw Data'!B108*$B$11+B122*$B$12</f>
        <v>-0.30257098538574373</v>
      </c>
      <c r="C123">
        <f>'Raw Data'!C108*$B$11+C122*$B$12</f>
        <v>0.3025170587432815</v>
      </c>
      <c r="N123" s="66">
        <f>'Raw Data'!A108-$O$11</f>
        <v>0.1834716796875</v>
      </c>
      <c r="O123" s="66">
        <f>'Raw Data'!B108-$O$12</f>
        <v>0.1689453125</v>
      </c>
      <c r="Q123" s="19">
        <f t="shared" si="71"/>
        <v>3.36618572473526E-2</v>
      </c>
      <c r="R123" s="19">
        <f t="shared" si="72"/>
        <v>3.099668025970459E-2</v>
      </c>
      <c r="S123" s="19">
        <f t="shared" si="73"/>
        <v>3.099668025970459E-2</v>
      </c>
      <c r="T123" s="19">
        <f t="shared" si="74"/>
        <v>2.8542518615722656E-2</v>
      </c>
      <c r="V123" s="20">
        <f>('Raw Data'!A108+$X$12)*$V$12+('Raw Data'!B108+$X$13)*$W$12</f>
        <v>8.9348797892169318E-2</v>
      </c>
      <c r="W123" s="20">
        <f>('Raw Data'!B108+$X$13)*$W$13+('Raw Data'!A108+$X$12)*$V$13</f>
        <v>0.24429966940609521</v>
      </c>
      <c r="AD123" s="3">
        <f t="shared" si="75"/>
        <v>0.16534018916167526</v>
      </c>
      <c r="AE123" s="3">
        <f t="shared" si="76"/>
        <v>0.18052815105846926</v>
      </c>
      <c r="AH123">
        <f>SQRT(AD123*AD123+AE123*AE123)</f>
        <v>0.24480153487388115</v>
      </c>
      <c r="AM123">
        <f>AD123*$AM$11+AE123*$AM$12</f>
        <v>-3.4482027361844164E-2</v>
      </c>
      <c r="AN123">
        <f>AD123*$AN$11+AE123*$AN$12</f>
        <v>0.24236084928392432</v>
      </c>
      <c r="AO123">
        <f t="shared" si="77"/>
        <v>0.24480153487388115</v>
      </c>
      <c r="AQ123">
        <f t="shared" ref="AQ123:AR123" si="120">AM123*AR$13</f>
        <v>-5.8455096710709198E-2</v>
      </c>
      <c r="AR123">
        <f t="shared" si="120"/>
        <v>0.24236084928392432</v>
      </c>
    </row>
    <row r="124" spans="1:44" x14ac:dyDescent="0.25">
      <c r="A124">
        <f>'Raw Data'!A109*$B$11+A123*$B$12</f>
        <v>0.14272945525206515</v>
      </c>
      <c r="B124">
        <f>'Raw Data'!B109*$B$11+B123*$B$12</f>
        <v>-0.30489445325341935</v>
      </c>
      <c r="C124">
        <f>'Raw Data'!C109*$B$11+C123*$B$12</f>
        <v>0.30292941536895335</v>
      </c>
      <c r="N124" s="66">
        <f>'Raw Data'!A109-$O$11</f>
        <v>0.1793212890625</v>
      </c>
      <c r="O124" s="66">
        <f>'Raw Data'!B109-$O$12</f>
        <v>0.157958984375</v>
      </c>
      <c r="Q124" s="19">
        <f t="shared" si="71"/>
        <v>3.2156124711036682E-2</v>
      </c>
      <c r="R124" s="19">
        <f t="shared" si="72"/>
        <v>2.8325408697128296E-2</v>
      </c>
      <c r="S124" s="19">
        <f t="shared" si="73"/>
        <v>2.8325408697128296E-2</v>
      </c>
      <c r="T124" s="19">
        <f t="shared" si="74"/>
        <v>2.4951040744781494E-2</v>
      </c>
      <c r="V124" s="20">
        <f>('Raw Data'!A109+$X$12)*$V$12+('Raw Data'!B109+$X$13)*$W$12</f>
        <v>9.4773830927564723E-2</v>
      </c>
      <c r="W124" s="20">
        <f>('Raw Data'!B109+$X$13)*$W$13+('Raw Data'!A109+$X$12)*$V$13</f>
        <v>0.232958270036077</v>
      </c>
      <c r="AD124" s="3">
        <f t="shared" si="75"/>
        <v>0.1667204015989458</v>
      </c>
      <c r="AE124" s="3">
        <f t="shared" si="76"/>
        <v>0.17820468319079363</v>
      </c>
      <c r="AH124">
        <f>SQRT(AD124*AD124+AE124*AE124)</f>
        <v>0.2440340169329778</v>
      </c>
      <c r="AM124">
        <f>AD124*$AM$11+AE124*$AM$12</f>
        <v>-3.1810663631968494E-2</v>
      </c>
      <c r="AN124">
        <f>AD124*$AN$11+AE124*$AN$12</f>
        <v>0.24195181979009511</v>
      </c>
      <c r="AO124">
        <f t="shared" si="77"/>
        <v>0.2440340169329778</v>
      </c>
      <c r="AQ124">
        <f t="shared" ref="AQ124:AR124" si="121">AM124*AR$13</f>
        <v>-5.3926510745019862E-2</v>
      </c>
      <c r="AR124">
        <f t="shared" si="121"/>
        <v>0.24195181979009511</v>
      </c>
    </row>
    <row r="125" spans="1:44" x14ac:dyDescent="0.25">
      <c r="A125">
        <f>'Raw Data'!A110*$B$11+A124*$B$12</f>
        <v>0.14387399019560865</v>
      </c>
      <c r="B125">
        <f>'Raw Data'!B110*$B$11+B124*$B$12</f>
        <v>-0.30642405089682745</v>
      </c>
      <c r="C125">
        <f>'Raw Data'!C110*$B$11+C124*$B$12</f>
        <v>0.30411840742580803</v>
      </c>
      <c r="N125" s="66">
        <f>'Raw Data'!A110-$O$11</f>
        <v>0.1783447265625</v>
      </c>
      <c r="O125" s="66">
        <f>'Raw Data'!B110-$O$12</f>
        <v>0.16357421875</v>
      </c>
      <c r="Q125" s="19">
        <f t="shared" si="71"/>
        <v>3.1806841492652893E-2</v>
      </c>
      <c r="R125" s="19">
        <f t="shared" si="72"/>
        <v>2.9172599315643311E-2</v>
      </c>
      <c r="S125" s="19">
        <f t="shared" si="73"/>
        <v>2.9172599315643311E-2</v>
      </c>
      <c r="T125" s="19">
        <f t="shared" si="74"/>
        <v>2.6756525039672852E-2</v>
      </c>
      <c r="V125" s="20">
        <f>('Raw Data'!A110+$X$12)*$V$12+('Raw Data'!B110+$X$13)*$W$12</f>
        <v>8.7527650568950649E-2</v>
      </c>
      <c r="W125" s="20">
        <f>('Raw Data'!B110+$X$13)*$W$13+('Raw Data'!A110+$X$12)*$V$13</f>
        <v>0.23694531515981748</v>
      </c>
      <c r="AD125" s="3">
        <f t="shared" si="75"/>
        <v>0.1678649365424893</v>
      </c>
      <c r="AE125" s="3">
        <f t="shared" si="76"/>
        <v>0.17667508554738554</v>
      </c>
      <c r="AH125">
        <f>SQRT(AD125*AD125+AE125*AE125)</f>
        <v>0.24370622227097516</v>
      </c>
      <c r="AM125">
        <f>AD125*$AM$11+AE125*$AM$12</f>
        <v>-2.9902246579984887E-2</v>
      </c>
      <c r="AN125">
        <f>AD125*$AN$11+AE125*$AN$12</f>
        <v>0.24186479368246167</v>
      </c>
      <c r="AO125">
        <f t="shared" si="77"/>
        <v>0.24370622227097519</v>
      </c>
      <c r="AQ125">
        <f t="shared" ref="AQ125:AR125" si="122">AM125*AR$13</f>
        <v>-5.0691297740650218E-2</v>
      </c>
      <c r="AR125">
        <f t="shared" si="122"/>
        <v>0.24186479368246167</v>
      </c>
    </row>
    <row r="126" spans="1:44" x14ac:dyDescent="0.25">
      <c r="A126">
        <f>'Raw Data'!A111*$B$11+A125*$B$12</f>
        <v>0.1452946966447978</v>
      </c>
      <c r="B126">
        <f>'Raw Data'!B111*$B$11+B125*$B$12</f>
        <v>-0.30836221221339472</v>
      </c>
      <c r="C126">
        <f>'Raw Data'!C111*$B$11+C125*$B$12</f>
        <v>0.30513967215197724</v>
      </c>
      <c r="N126" s="66">
        <f>'Raw Data'!A111-$O$11</f>
        <v>0.1822509765625</v>
      </c>
      <c r="O126" s="66">
        <f>'Raw Data'!B111-$O$12</f>
        <v>0.157958984375</v>
      </c>
      <c r="Q126" s="19">
        <f t="shared" si="71"/>
        <v>3.3215418457984924E-2</v>
      </c>
      <c r="R126" s="19">
        <f t="shared" si="72"/>
        <v>2.8788179159164429E-2</v>
      </c>
      <c r="S126" s="19">
        <f t="shared" si="73"/>
        <v>2.8788179159164429E-2</v>
      </c>
      <c r="T126" s="19">
        <f t="shared" si="74"/>
        <v>2.4951040744781494E-2</v>
      </c>
      <c r="V126" s="20">
        <f>('Raw Data'!A111+$X$12)*$V$12+('Raw Data'!B111+$X$13)*$W$12</f>
        <v>9.9004353302139997E-2</v>
      </c>
      <c r="W126" s="20">
        <f>('Raw Data'!B111+$X$13)*$W$13+('Raw Data'!A111+$X$12)*$V$13</f>
        <v>0.23466969185622621</v>
      </c>
      <c r="AD126" s="3">
        <f t="shared" si="75"/>
        <v>0.16928564299167842</v>
      </c>
      <c r="AE126" s="3">
        <f t="shared" si="76"/>
        <v>0.17473692423081827</v>
      </c>
      <c r="AH126">
        <f>SQRT(AD126*AD126+AE126*AE126)</f>
        <v>0.2432912279815134</v>
      </c>
      <c r="AM126">
        <f>AD126*$AM$11+AE126*$AM$12</f>
        <v>-2.7502837781146941E-2</v>
      </c>
      <c r="AN126">
        <f>AD126*$AN$11+AE126*$AN$12</f>
        <v>0.24173170153444218</v>
      </c>
      <c r="AO126">
        <f t="shared" si="77"/>
        <v>0.2432912279815134</v>
      </c>
      <c r="AQ126">
        <f t="shared" ref="AQ126:AR126" si="123">AM126*AR$13</f>
        <v>-4.6623738953784924E-2</v>
      </c>
      <c r="AR126">
        <f t="shared" si="123"/>
        <v>0.24173170153444218</v>
      </c>
    </row>
    <row r="127" spans="1:44" x14ac:dyDescent="0.25">
      <c r="A127">
        <f>'Raw Data'!A112*$B$11+A126*$B$12</f>
        <v>0.14630477776156803</v>
      </c>
      <c r="B127">
        <f>'Raw Data'!B112*$B$11+B126*$B$12</f>
        <v>-0.31115636208580527</v>
      </c>
      <c r="C127">
        <f>'Raw Data'!C112*$B$11+C126*$B$12</f>
        <v>0.30566818540552954</v>
      </c>
      <c r="N127" s="66">
        <f>'Raw Data'!A112-$O$11</f>
        <v>0.1795654296875</v>
      </c>
      <c r="O127" s="66">
        <f>'Raw Data'!B112-$O$12</f>
        <v>0.1474609375</v>
      </c>
      <c r="Q127" s="19">
        <f t="shared" si="71"/>
        <v>3.2243743538856506E-2</v>
      </c>
      <c r="R127" s="19">
        <f t="shared" si="72"/>
        <v>2.6478886604309082E-2</v>
      </c>
      <c r="S127" s="19">
        <f t="shared" si="73"/>
        <v>2.6478886604309082E-2</v>
      </c>
      <c r="T127" s="19">
        <f t="shared" si="74"/>
        <v>2.1744728088378906E-2</v>
      </c>
      <c r="V127" s="20">
        <f>('Raw Data'!A112+$X$12)*$V$12+('Raw Data'!B112+$X$13)*$W$12</f>
        <v>0.10603716872188781</v>
      </c>
      <c r="W127" s="20">
        <f>('Raw Data'!B112+$X$13)*$W$13+('Raw Data'!A112+$X$12)*$V$13</f>
        <v>0.22458030940182952</v>
      </c>
      <c r="AD127" s="3">
        <f t="shared" si="75"/>
        <v>0.17029572410844868</v>
      </c>
      <c r="AE127" s="3">
        <f t="shared" si="76"/>
        <v>0.17194277435840771</v>
      </c>
      <c r="AH127">
        <f>SQRT(AD127*AD127+AE127*AE127)</f>
        <v>0.24200196549550415</v>
      </c>
      <c r="AM127">
        <f>AD127*$AM$11+AE127*$AM$12</f>
        <v>-2.4702868848450951E-2</v>
      </c>
      <c r="AN127">
        <f>AD127*$AN$11+AE127*$AN$12</f>
        <v>0.24073786485375209</v>
      </c>
      <c r="AO127">
        <f t="shared" si="77"/>
        <v>0.24200196549550415</v>
      </c>
      <c r="AQ127">
        <f t="shared" ref="AQ127:AR127" si="124">AM127*AR$13</f>
        <v>-4.1877137107257885E-2</v>
      </c>
      <c r="AR127">
        <f t="shared" si="124"/>
        <v>0.24073786485375209</v>
      </c>
    </row>
    <row r="128" spans="1:44" x14ac:dyDescent="0.25">
      <c r="A128">
        <f>'Raw Data'!A113*$B$11+A127*$B$12</f>
        <v>0.14748240545416122</v>
      </c>
      <c r="B128">
        <f>'Raw Data'!B113*$B$11+B127*$B$12</f>
        <v>-0.31391523759597473</v>
      </c>
      <c r="C128">
        <f>'Raw Data'!C113*$B$11+C127*$B$12</f>
        <v>0.30559453092747663</v>
      </c>
      <c r="N128" s="66">
        <f>'Raw Data'!A113-$O$11</f>
        <v>0.1822509765625</v>
      </c>
      <c r="O128" s="66">
        <f>'Raw Data'!B113-$O$12</f>
        <v>0.14501953125</v>
      </c>
      <c r="Q128" s="19">
        <f t="shared" si="71"/>
        <v>3.3215418457984924E-2</v>
      </c>
      <c r="R128" s="19">
        <f t="shared" si="72"/>
        <v>2.6429951190948486E-2</v>
      </c>
      <c r="S128" s="19">
        <f t="shared" si="73"/>
        <v>2.6429951190948486E-2</v>
      </c>
      <c r="T128" s="19">
        <f t="shared" si="74"/>
        <v>2.1030664443969727E-2</v>
      </c>
      <c r="V128" s="20">
        <f>('Raw Data'!A113+$X$12)*$V$12+('Raw Data'!B113+$X$13)*$W$12</f>
        <v>0.11245254157992488</v>
      </c>
      <c r="W128" s="20">
        <f>('Raw Data'!B113+$X$13)*$W$13+('Raw Data'!A113+$X$12)*$V$13</f>
        <v>0.2241675827092314</v>
      </c>
      <c r="AD128" s="3">
        <f t="shared" si="75"/>
        <v>0.17147335180104184</v>
      </c>
      <c r="AE128" s="3">
        <f t="shared" si="76"/>
        <v>0.16918389884823826</v>
      </c>
      <c r="AH128">
        <f>SQRT(AD128*AD128+AE128*AE128)</f>
        <v>0.24088649195705178</v>
      </c>
      <c r="AM128">
        <f>AD128*$AM$11+AE128*$AM$12</f>
        <v>-2.1823765769419218E-2</v>
      </c>
      <c r="AN128">
        <f>AD128*$AN$11+AE128*$AN$12</f>
        <v>0.23989586335536572</v>
      </c>
      <c r="AO128">
        <f t="shared" si="77"/>
        <v>0.24088649195705178</v>
      </c>
      <c r="AQ128">
        <f t="shared" ref="AQ128:AR128" si="125">AM128*AR$13</f>
        <v>-3.6996384384721338E-2</v>
      </c>
      <c r="AR128">
        <f t="shared" si="125"/>
        <v>0.23989586335536572</v>
      </c>
    </row>
    <row r="129" spans="1:44" x14ac:dyDescent="0.25">
      <c r="A129">
        <f>'Raw Data'!A114*$B$11+A128*$B$12</f>
        <v>0.14912820787749509</v>
      </c>
      <c r="B129">
        <f>'Raw Data'!B114*$B$11+B128*$B$12</f>
        <v>-0.31600760055512728</v>
      </c>
      <c r="C129">
        <f>'Raw Data'!C114*$B$11+C128*$B$12</f>
        <v>0.30635832002222896</v>
      </c>
      <c r="N129" s="66">
        <f>'Raw Data'!A114-$O$11</f>
        <v>0.1881103515625</v>
      </c>
      <c r="O129" s="66">
        <f>'Raw Data'!B114-$O$12</f>
        <v>0.14892578125</v>
      </c>
      <c r="Q129" s="19">
        <f t="shared" si="71"/>
        <v>3.5385504364967346E-2</v>
      </c>
      <c r="R129" s="19">
        <f t="shared" si="72"/>
        <v>2.8014481067657471E-2</v>
      </c>
      <c r="S129" s="19">
        <f t="shared" si="73"/>
        <v>2.8014481067657471E-2</v>
      </c>
      <c r="T129" s="19">
        <f t="shared" si="74"/>
        <v>2.2178888320922852E-2</v>
      </c>
      <c r="V129" s="20">
        <f>('Raw Data'!A114+$X$12)*$V$12+('Raw Data'!B114+$X$13)*$W$12</f>
        <v>0.11685375590559313</v>
      </c>
      <c r="W129" s="20">
        <f>('Raw Data'!B114+$X$13)*$W$13+('Raw Data'!A114+$X$12)*$V$13</f>
        <v>0.23076087439390555</v>
      </c>
      <c r="AD129" s="3">
        <f t="shared" si="75"/>
        <v>0.17311915422437574</v>
      </c>
      <c r="AE129" s="3">
        <f t="shared" si="76"/>
        <v>0.16709153588908571</v>
      </c>
      <c r="AH129">
        <f>SQRT(AD129*AD129+AE129*AE129)</f>
        <v>0.24060304014109382</v>
      </c>
      <c r="AM129">
        <f>AD129*$AM$11+AE129*$AM$12</f>
        <v>-1.9162302418212193E-2</v>
      </c>
      <c r="AN129">
        <f>AD129*$AN$11+AE129*$AN$12</f>
        <v>0.23983875644100933</v>
      </c>
      <c r="AO129">
        <f t="shared" si="77"/>
        <v>0.24060304014109385</v>
      </c>
      <c r="AQ129">
        <f t="shared" ref="AQ129:AR129" si="126">AM129*AR$13</f>
        <v>-3.2484581875134373E-2</v>
      </c>
      <c r="AR129">
        <f t="shared" si="126"/>
        <v>0.23983875644100933</v>
      </c>
    </row>
    <row r="130" spans="1:44" x14ac:dyDescent="0.25">
      <c r="A130">
        <f>'Raw Data'!A115*$B$11+A129*$B$12</f>
        <v>0.15075591443349559</v>
      </c>
      <c r="B130">
        <f>'Raw Data'!B115*$B$11+B129*$B$12</f>
        <v>-0.31857432096836458</v>
      </c>
      <c r="C130">
        <f>'Raw Data'!C115*$B$11+C129*$B$12</f>
        <v>0.3066062770825061</v>
      </c>
      <c r="N130" s="66">
        <f>'Raw Data'!A115-$O$11</f>
        <v>0.1895751953125</v>
      </c>
      <c r="O130" s="66">
        <f>'Raw Data'!B115-$O$12</f>
        <v>0.14208984375</v>
      </c>
      <c r="Q130" s="19">
        <f t="shared" si="71"/>
        <v>3.5938754677772522E-2</v>
      </c>
      <c r="R130" s="19">
        <f t="shared" si="72"/>
        <v>2.6936709880828857E-2</v>
      </c>
      <c r="S130" s="19">
        <f t="shared" si="73"/>
        <v>2.6936709880828857E-2</v>
      </c>
      <c r="T130" s="19">
        <f t="shared" si="74"/>
        <v>2.0189523696899414E-2</v>
      </c>
      <c r="V130" s="20">
        <f>('Raw Data'!A115+$X$12)*$V$12+('Raw Data'!B115+$X$13)*$W$12</f>
        <v>0.12607372033397471</v>
      </c>
      <c r="W130" s="20">
        <f>('Raw Data'!B115+$X$13)*$W$13+('Raw Data'!A115+$X$12)*$V$13</f>
        <v>0.22606830122632252</v>
      </c>
      <c r="AD130" s="3">
        <f t="shared" si="75"/>
        <v>0.17474686078037621</v>
      </c>
      <c r="AE130" s="3">
        <f t="shared" si="76"/>
        <v>0.16452481547584841</v>
      </c>
      <c r="AH130">
        <f>SQRT(AD130*AD130+AE130*AE130)</f>
        <v>0.24001016699289668</v>
      </c>
      <c r="AM130">
        <f>AD130*$AM$11+AE130*$AM$12</f>
        <v>-1.6145866328670225E-2</v>
      </c>
      <c r="AN130">
        <f>AD130*$AN$11+AE130*$AN$12</f>
        <v>0.23946647210090782</v>
      </c>
      <c r="AO130">
        <f t="shared" si="77"/>
        <v>0.24001016699289668</v>
      </c>
      <c r="AQ130">
        <f t="shared" ref="AQ130:AR130" si="127">AM130*AR$13</f>
        <v>-2.7371017597560558E-2</v>
      </c>
      <c r="AR130">
        <f t="shared" si="127"/>
        <v>0.23946647210090782</v>
      </c>
    </row>
    <row r="131" spans="1:44" x14ac:dyDescent="0.25">
      <c r="A131">
        <f>'Raw Data'!A116*$B$11+A130*$B$12</f>
        <v>0.15190346752139605</v>
      </c>
      <c r="B131">
        <f>'Raw Data'!B116*$B$11+B130*$B$12</f>
        <v>-0.32107968184027813</v>
      </c>
      <c r="C131">
        <f>'Raw Data'!C116*$B$11+C130*$B$12</f>
        <v>0.30635336421800546</v>
      </c>
      <c r="N131" s="66">
        <f>'Raw Data'!A116-$O$11</f>
        <v>0.1864013671875</v>
      </c>
      <c r="O131" s="66">
        <f>'Raw Data'!B116-$O$12</f>
        <v>0.14013671875</v>
      </c>
      <c r="Q131" s="19">
        <f t="shared" si="71"/>
        <v>3.4745469689369202E-2</v>
      </c>
      <c r="R131" s="19">
        <f t="shared" si="72"/>
        <v>2.6121675968170166E-2</v>
      </c>
      <c r="S131" s="19">
        <f t="shared" si="73"/>
        <v>2.6121675968170166E-2</v>
      </c>
      <c r="T131" s="19">
        <f t="shared" si="74"/>
        <v>1.9638299942016602E-2</v>
      </c>
      <c r="V131" s="20">
        <f>('Raw Data'!A116+$X$12)*$V$12+('Raw Data'!B116+$X$13)*$W$12</f>
        <v>0.12352056963992594</v>
      </c>
      <c r="W131" s="20">
        <f>('Raw Data'!B116+$X$13)*$W$13+('Raw Data'!A116+$X$12)*$V$13</f>
        <v>0.22262903689897301</v>
      </c>
      <c r="AD131" s="3">
        <f t="shared" si="75"/>
        <v>0.1758944138682767</v>
      </c>
      <c r="AE131" s="3">
        <f t="shared" si="76"/>
        <v>0.16201945460393485</v>
      </c>
      <c r="AH131">
        <f>SQRT(AD131*AD131+AE131*AE131)</f>
        <v>0.23914252758600071</v>
      </c>
      <c r="AM131">
        <f>AD131*$AM$11+AE131*$AM$12</f>
        <v>-1.348171106705065E-2</v>
      </c>
      <c r="AN131">
        <f>AD131*$AN$11+AE131*$AN$12</f>
        <v>0.23876220799558223</v>
      </c>
      <c r="AO131">
        <f t="shared" si="77"/>
        <v>0.23914252758600069</v>
      </c>
      <c r="AQ131">
        <f t="shared" ref="AQ131:AR131" si="128">AM131*AR$13</f>
        <v>-2.2854651670577892E-2</v>
      </c>
      <c r="AR131">
        <f t="shared" si="128"/>
        <v>0.23876220799558223</v>
      </c>
    </row>
    <row r="132" spans="1:44" x14ac:dyDescent="0.25">
      <c r="A132">
        <f>'Raw Data'!A117*$B$11+A131*$B$12</f>
        <v>0.15266771061300646</v>
      </c>
      <c r="B132">
        <f>'Raw Data'!B117*$B$11+B131*$B$12</f>
        <v>-0.32404251443750037</v>
      </c>
      <c r="C132">
        <f>'Raw Data'!C117*$B$11+C131*$B$12</f>
        <v>0.30634546920245492</v>
      </c>
      <c r="N132" s="66">
        <f>'Raw Data'!A117-$O$11</f>
        <v>0.1837158203125</v>
      </c>
      <c r="O132" s="66">
        <f>'Raw Data'!B117-$O$12</f>
        <v>0.133056640625</v>
      </c>
      <c r="Q132" s="19">
        <f t="shared" si="71"/>
        <v>3.3751502633094788E-2</v>
      </c>
      <c r="R132" s="19">
        <f t="shared" si="72"/>
        <v>2.4444609880447388E-2</v>
      </c>
      <c r="S132" s="19">
        <f t="shared" si="73"/>
        <v>2.4444609880447388E-2</v>
      </c>
      <c r="T132" s="19">
        <f t="shared" si="74"/>
        <v>1.77040696144104E-2</v>
      </c>
      <c r="V132" s="20">
        <f>('Raw Data'!A117+$X$12)*$V$12+('Raw Data'!B117+$X$13)*$W$12</f>
        <v>0.1270010334391268</v>
      </c>
      <c r="W132" s="20">
        <f>('Raw Data'!B117+$X$13)*$W$13+('Raw Data'!A117+$X$12)*$V$13</f>
        <v>0.21531379648340515</v>
      </c>
      <c r="AD132" s="3">
        <f t="shared" si="75"/>
        <v>0.17665865695988708</v>
      </c>
      <c r="AE132" s="3">
        <f t="shared" si="76"/>
        <v>0.15905662200671261</v>
      </c>
      <c r="AH132">
        <f>SQRT(AD132*AD132+AE132*AE132)</f>
        <v>0.23771262079043534</v>
      </c>
      <c r="AM132">
        <f>AD132*$AM$11+AE132*$AM$12</f>
        <v>-1.0707524067792004E-2</v>
      </c>
      <c r="AN132">
        <f>AD132*$AN$11+AE132*$AN$12</f>
        <v>0.23747134355832278</v>
      </c>
      <c r="AO132">
        <f t="shared" si="77"/>
        <v>0.23771262079043534</v>
      </c>
      <c r="AQ132">
        <f t="shared" ref="AQ132:AR132" si="129">AM132*AR$13</f>
        <v>-1.8151756227872594E-2</v>
      </c>
      <c r="AR132">
        <f t="shared" si="129"/>
        <v>0.23747134355832278</v>
      </c>
    </row>
    <row r="133" spans="1:44" x14ac:dyDescent="0.25">
      <c r="A133">
        <f>'Raw Data'!A118*$B$11+A132*$B$12</f>
        <v>0.15396588095795583</v>
      </c>
      <c r="B133">
        <f>'Raw Data'!B118*$B$11+B132*$B$12</f>
        <v>-0.32700203252500032</v>
      </c>
      <c r="C133">
        <f>'Raw Data'!C118*$B$11+C132*$B$12</f>
        <v>0.30652146915720946</v>
      </c>
      <c r="N133" s="66">
        <f>'Raw Data'!A118-$O$11</f>
        <v>0.1898193359375</v>
      </c>
      <c r="O133" s="66">
        <f>'Raw Data'!B118-$O$12</f>
        <v>0.130126953125</v>
      </c>
      <c r="Q133" s="19">
        <f t="shared" si="71"/>
        <v>3.6031380295753479E-2</v>
      </c>
      <c r="R133" s="19">
        <f t="shared" si="72"/>
        <v>2.470061182975769E-2</v>
      </c>
      <c r="S133" s="19">
        <f t="shared" si="73"/>
        <v>2.470061182975769E-2</v>
      </c>
      <c r="T133" s="19">
        <f t="shared" si="74"/>
        <v>1.6933023929595947E-2</v>
      </c>
      <c r="V133" s="20">
        <f>('Raw Data'!A118+$X$12)*$V$12+('Raw Data'!B118+$X$13)*$W$12</f>
        <v>0.13885949453710364</v>
      </c>
      <c r="W133" s="20">
        <f>('Raw Data'!B118+$X$13)*$W$13+('Raw Data'!A118+$X$12)*$V$13</f>
        <v>0.21650142257543409</v>
      </c>
      <c r="AD133" s="3">
        <f t="shared" si="75"/>
        <v>0.17795682730483647</v>
      </c>
      <c r="AE133" s="3">
        <f t="shared" si="76"/>
        <v>0.15609710391921267</v>
      </c>
      <c r="AH133">
        <f>SQRT(AD133*AD133+AE133*AE133)</f>
        <v>0.23671700031127649</v>
      </c>
      <c r="AM133">
        <f>AD133*$AM$11+AE133*$AM$12</f>
        <v>-7.5968757595703124E-3</v>
      </c>
      <c r="AN133">
        <f>AD133*$AN$11+AE133*$AN$12</f>
        <v>0.23659506697110683</v>
      </c>
      <c r="AO133">
        <f t="shared" si="77"/>
        <v>0.23671700031127649</v>
      </c>
      <c r="AQ133">
        <f t="shared" ref="AQ133:AR133" si="130">AM133*AR$13</f>
        <v>-1.2878480217097508E-2</v>
      </c>
      <c r="AR133">
        <f t="shared" si="130"/>
        <v>0.23659506697110683</v>
      </c>
    </row>
    <row r="134" spans="1:44" x14ac:dyDescent="0.25">
      <c r="A134">
        <f>'Raw Data'!A119*$B$11+A133*$B$12</f>
        <v>0.15510982020591024</v>
      </c>
      <c r="B134">
        <f>'Raw Data'!B119*$B$11+B133*$B$12</f>
        <v>-0.33012946599125031</v>
      </c>
      <c r="C134">
        <f>'Raw Data'!C119*$B$11+C133*$B$12</f>
        <v>0.30644793552273852</v>
      </c>
      <c r="N134" s="66">
        <f>'Raw Data'!A119-$O$11</f>
        <v>0.1895751953125</v>
      </c>
      <c r="O134" s="66">
        <f>'Raw Data'!B119-$O$12</f>
        <v>0.12548828125</v>
      </c>
      <c r="Q134" s="19">
        <f t="shared" si="71"/>
        <v>3.5938754677772522E-2</v>
      </c>
      <c r="R134" s="19">
        <f t="shared" si="72"/>
        <v>2.3789465427398682E-2</v>
      </c>
      <c r="S134" s="19">
        <f t="shared" si="73"/>
        <v>2.3789465427398682E-2</v>
      </c>
      <c r="T134" s="19">
        <f t="shared" si="74"/>
        <v>1.5747308731079102E-2</v>
      </c>
      <c r="V134" s="20">
        <f>('Raw Data'!A119+$X$12)*$V$12+('Raw Data'!B119+$X$13)*$W$12</f>
        <v>0.14332799963377416</v>
      </c>
      <c r="W134" s="20">
        <f>('Raw Data'!B119+$X$13)*$W$13+('Raw Data'!A119+$X$12)*$V$13</f>
        <v>0.21259389703772544</v>
      </c>
      <c r="AD134" s="3">
        <f t="shared" si="75"/>
        <v>0.17910076655279089</v>
      </c>
      <c r="AE134" s="3">
        <f t="shared" si="76"/>
        <v>0.15296967045296267</v>
      </c>
      <c r="AH134">
        <f>SQRT(AD134*AD134+AE134*AE134)</f>
        <v>0.23553514527196423</v>
      </c>
      <c r="AM134">
        <f>AD134*$AM$11+AE134*$AM$12</f>
        <v>-4.45443555046586E-3</v>
      </c>
      <c r="AN134">
        <f>AD134*$AN$11+AE134*$AN$12</f>
        <v>0.23549302041082246</v>
      </c>
      <c r="AO134">
        <f t="shared" si="77"/>
        <v>0.23553514527196423</v>
      </c>
      <c r="AQ134">
        <f t="shared" ref="AQ134:AR134" si="131">AM134*AR$13</f>
        <v>-7.5513095028231876E-3</v>
      </c>
      <c r="AR134">
        <f t="shared" si="131"/>
        <v>0.23549302041082246</v>
      </c>
    </row>
    <row r="135" spans="1:44" x14ac:dyDescent="0.25">
      <c r="A135">
        <f>'Raw Data'!A120*$B$11+A134*$B$12</f>
        <v>0.15621260771656922</v>
      </c>
      <c r="B135">
        <f>'Raw Data'!B120*$B$11+B134*$B$12</f>
        <v>-0.33345685142337528</v>
      </c>
      <c r="C135">
        <f>'Raw Data'!C120*$B$11+C134*$B$12</f>
        <v>0.30817618884546466</v>
      </c>
      <c r="N135" s="66">
        <f>'Raw Data'!A120-$O$11</f>
        <v>0.1903076171875</v>
      </c>
      <c r="O135" s="66">
        <f>'Raw Data'!B120-$O$12</f>
        <v>0.120361328125</v>
      </c>
      <c r="Q135" s="19">
        <f t="shared" si="71"/>
        <v>3.6216989159584045E-2</v>
      </c>
      <c r="R135" s="19">
        <f t="shared" si="72"/>
        <v>2.2905677556991577E-2</v>
      </c>
      <c r="S135" s="19">
        <f t="shared" si="73"/>
        <v>2.2905677556991577E-2</v>
      </c>
      <c r="T135" s="19">
        <f t="shared" si="74"/>
        <v>1.4486849308013916E-2</v>
      </c>
      <c r="V135" s="20">
        <f>('Raw Data'!A120+$X$12)*$V$12+('Raw Data'!B120+$X$13)*$W$12</f>
        <v>0.14971415765823842</v>
      </c>
      <c r="W135" s="20">
        <f>('Raw Data'!B120+$X$13)*$W$13+('Raw Data'!A120+$X$12)*$V$13</f>
        <v>0.20886053943451949</v>
      </c>
      <c r="AD135" s="3">
        <f t="shared" si="75"/>
        <v>0.18020355406344984</v>
      </c>
      <c r="AE135" s="3">
        <f t="shared" si="76"/>
        <v>0.14964228502083771</v>
      </c>
      <c r="AH135">
        <f>SQRT(AD135*AD135+AE135*AE135)</f>
        <v>0.23423521162147318</v>
      </c>
      <c r="AM135">
        <f>AD135*$AM$11+AE135*$AM$12</f>
        <v>-1.1836529505736687E-3</v>
      </c>
      <c r="AN135">
        <f>AD135*$AN$11+AE135*$AN$12</f>
        <v>0.23423222094547308</v>
      </c>
      <c r="AO135">
        <f t="shared" si="77"/>
        <v>0.23423521162147318</v>
      </c>
      <c r="AQ135">
        <f t="shared" ref="AQ135:AR135" si="132">AM135*AR$13</f>
        <v>-2.0065684355399125E-3</v>
      </c>
      <c r="AR135">
        <f t="shared" si="132"/>
        <v>0.23423222094547308</v>
      </c>
    </row>
    <row r="136" spans="1:44" x14ac:dyDescent="0.25">
      <c r="A136">
        <f>'Raw Data'!A121*$B$11+A135*$B$12</f>
        <v>0.15708304616366228</v>
      </c>
      <c r="B136">
        <f>'Raw Data'!B121*$B$11+B135*$B$12</f>
        <v>-0.33681770924978771</v>
      </c>
      <c r="C136">
        <f>'Raw Data'!C121*$B$11+C135*$B$12</f>
        <v>0.3091334723046682</v>
      </c>
      <c r="N136" s="66">
        <f>'Raw Data'!A121-$O$11</f>
        <v>0.1890869140625</v>
      </c>
      <c r="O136" s="66">
        <f>'Raw Data'!B121-$O$12</f>
        <v>0.11669921875</v>
      </c>
      <c r="Q136" s="19">
        <f t="shared" si="71"/>
        <v>3.575386106967926E-2</v>
      </c>
      <c r="R136" s="19">
        <f t="shared" si="72"/>
        <v>2.2066295146942139E-2</v>
      </c>
      <c r="S136" s="19">
        <f t="shared" si="73"/>
        <v>2.2066295146942139E-2</v>
      </c>
      <c r="T136" s="19">
        <f t="shared" si="74"/>
        <v>1.3618707656860352E-2</v>
      </c>
      <c r="V136" s="20">
        <f>('Raw Data'!A121+$X$12)*$V$12+('Raw Data'!B121+$X$13)*$W$12</f>
        <v>0.15175753102417994</v>
      </c>
      <c r="W136" s="20">
        <f>('Raw Data'!B121+$X$13)*$W$13+('Raw Data'!A121+$X$12)*$V$13</f>
        <v>0.20517515196785505</v>
      </c>
      <c r="AD136" s="3">
        <f t="shared" si="75"/>
        <v>0.1810739925105429</v>
      </c>
      <c r="AE136" s="3">
        <f t="shared" si="76"/>
        <v>0.14628142719442527</v>
      </c>
      <c r="AH136">
        <f>SQRT(AD136*AD136+AE136*AE136)</f>
        <v>0.23277896534211609</v>
      </c>
      <c r="AM136">
        <f>AD136*$AM$11+AE136*$AM$12</f>
        <v>1.9654564767636051E-3</v>
      </c>
      <c r="AN136">
        <f>AD136*$AN$11+AE136*$AN$12</f>
        <v>0.23277066758203024</v>
      </c>
      <c r="AO136">
        <f t="shared" si="77"/>
        <v>0.23277896534211609</v>
      </c>
      <c r="AQ136">
        <f t="shared" ref="AQ136:AR136" si="133">AM136*AR$13</f>
        <v>3.3319081625994545E-3</v>
      </c>
      <c r="AR136">
        <f t="shared" si="133"/>
        <v>0.23277066758203024</v>
      </c>
    </row>
    <row r="137" spans="1:44" x14ac:dyDescent="0.25">
      <c r="A137">
        <f>'Raw Data'!A122*$B$11+A136*$B$12</f>
        <v>0.15815940951604607</v>
      </c>
      <c r="B137">
        <f>'Raw Data'!B122*$B$11+B136*$B$12</f>
        <v>-0.33991572348105897</v>
      </c>
      <c r="C137">
        <f>'Raw Data'!C122*$B$11+C136*$B$12</f>
        <v>0.30861563288670141</v>
      </c>
      <c r="N137" s="66">
        <f>'Raw Data'!A122-$O$11</f>
        <v>0.1920166015625</v>
      </c>
      <c r="O137" s="66">
        <f>'Raw Data'!B122-$O$12</f>
        <v>0.115966796875</v>
      </c>
      <c r="Q137" s="19">
        <f t="shared" si="71"/>
        <v>3.6870375275611877E-2</v>
      </c>
      <c r="R137" s="19">
        <f t="shared" si="72"/>
        <v>2.2267550230026245E-2</v>
      </c>
      <c r="S137" s="19">
        <f t="shared" si="73"/>
        <v>2.2267550230026245E-2</v>
      </c>
      <c r="T137" s="19">
        <f t="shared" si="74"/>
        <v>1.344829797744751E-2</v>
      </c>
      <c r="V137" s="20">
        <f>('Raw Data'!A122+$X$12)*$V$12+('Raw Data'!B122+$X$13)*$W$12</f>
        <v>0.15674927160315813</v>
      </c>
      <c r="W137" s="20">
        <f>('Raw Data'!B122+$X$13)*$W$13+('Raw Data'!A122+$X$12)*$V$13</f>
        <v>0.20629211477968379</v>
      </c>
      <c r="AD137" s="3">
        <f t="shared" si="75"/>
        <v>0.18215035586292672</v>
      </c>
      <c r="AE137" s="3">
        <f t="shared" si="76"/>
        <v>0.14318341296315401</v>
      </c>
      <c r="AH137">
        <f>SQRT(AD137*AD137+AE137*AE137)</f>
        <v>0.23168996933136302</v>
      </c>
      <c r="AM137">
        <f>AD137*$AM$11+AE137*$AM$12</f>
        <v>5.0422610549313296E-3</v>
      </c>
      <c r="AN137">
        <f>AD137*$AN$11+AE137*$AN$12</f>
        <v>0.23163509555380823</v>
      </c>
      <c r="AO137">
        <f t="shared" si="77"/>
        <v>0.23168996933136304</v>
      </c>
      <c r="AQ137">
        <f t="shared" ref="AQ137:AR137" si="134">AM137*AR$13</f>
        <v>8.5478111398056122E-3</v>
      </c>
      <c r="AR137">
        <f t="shared" si="134"/>
        <v>0.23163509555380823</v>
      </c>
    </row>
    <row r="138" spans="1:44" x14ac:dyDescent="0.25">
      <c r="A138">
        <f>'Raw Data'!A123*$B$11+A137*$B$12</f>
        <v>0.15876192559569147</v>
      </c>
      <c r="B138">
        <f>'Raw Data'!B123*$B$11+B137*$B$12</f>
        <v>-0.34319221753920309</v>
      </c>
      <c r="C138">
        <f>'Raw Data'!C123*$B$11+C137*$B$12</f>
        <v>0.30819840553553129</v>
      </c>
      <c r="N138" s="66">
        <f>'Raw Data'!A123-$O$11</f>
        <v>0.1883544921875</v>
      </c>
      <c r="O138" s="66">
        <f>'Raw Data'!B123-$O$12</f>
        <v>0.111083984375</v>
      </c>
      <c r="Q138" s="19">
        <f t="shared" si="71"/>
        <v>3.5477414727210999E-2</v>
      </c>
      <c r="R138" s="19">
        <f t="shared" si="72"/>
        <v>2.092316746711731E-2</v>
      </c>
      <c r="S138" s="19">
        <f t="shared" si="73"/>
        <v>2.092316746711731E-2</v>
      </c>
      <c r="T138" s="19">
        <f t="shared" si="74"/>
        <v>1.2339651584625244E-2</v>
      </c>
      <c r="V138" s="20">
        <f>('Raw Data'!A123+$X$12)*$V$12+('Raw Data'!B123+$X$13)*$W$12</f>
        <v>0.15653590666429179</v>
      </c>
      <c r="W138" s="20">
        <f>('Raw Data'!B123+$X$13)*$W$13+('Raw Data'!A123+$X$12)*$V$13</f>
        <v>0.20018977744902755</v>
      </c>
      <c r="AD138" s="3">
        <f t="shared" si="75"/>
        <v>0.18275287194257211</v>
      </c>
      <c r="AE138" s="3">
        <f t="shared" si="76"/>
        <v>0.13990691890500989</v>
      </c>
      <c r="AH138">
        <f>SQRT(AD138*AD138+AE138*AE138)</f>
        <v>0.2301576810813647</v>
      </c>
      <c r="AM138">
        <f>AD138*$AM$11+AE138*$AM$12</f>
        <v>7.9560758841195345E-3</v>
      </c>
      <c r="AN138">
        <f>AD138*$AN$11+AE138*$AN$12</f>
        <v>0.2300201274177486</v>
      </c>
      <c r="AO138">
        <f t="shared" si="77"/>
        <v>0.23015768108136467</v>
      </c>
      <c r="AQ138">
        <f t="shared" ref="AQ138:AR138" si="135">AM138*AR$13</f>
        <v>1.348740839288852E-2</v>
      </c>
      <c r="AR138">
        <f t="shared" si="135"/>
        <v>0.2300201274177486</v>
      </c>
    </row>
    <row r="139" spans="1:44" x14ac:dyDescent="0.25">
      <c r="A139">
        <f>'Raw Data'!A124*$B$11+A138*$B$12</f>
        <v>0.15979247131737231</v>
      </c>
      <c r="B139">
        <f>'Raw Data'!B124*$B$11+B138*$B$12</f>
        <v>-0.34731293719153278</v>
      </c>
      <c r="C139">
        <f>'Raw Data'!C124*$B$11+C138*$B$12</f>
        <v>0.30811586966947818</v>
      </c>
      <c r="N139" s="66">
        <f>'Raw Data'!A124-$O$11</f>
        <v>0.1932373046875</v>
      </c>
      <c r="O139" s="66">
        <f>'Raw Data'!B124-$O$12</f>
        <v>9.9365234375E-2</v>
      </c>
      <c r="Q139" s="19">
        <f t="shared" si="71"/>
        <v>3.7340655922889709E-2</v>
      </c>
      <c r="R139" s="19">
        <f t="shared" si="72"/>
        <v>1.9201070070266724E-2</v>
      </c>
      <c r="S139" s="19">
        <f t="shared" si="73"/>
        <v>1.9201070070266724E-2</v>
      </c>
      <c r="T139" s="19">
        <f t="shared" si="74"/>
        <v>9.8734498023986816E-3</v>
      </c>
      <c r="V139" s="20">
        <f>('Raw Data'!A124+$X$12)*$V$12+('Raw Data'!B124+$X$13)*$W$12</f>
        <v>0.1757662685590306</v>
      </c>
      <c r="W139" s="20">
        <f>('Raw Data'!B124+$X$13)*$W$13+('Raw Data'!A124+$X$12)*$V$13</f>
        <v>0.19353080301614883</v>
      </c>
      <c r="AD139" s="3">
        <f t="shared" si="75"/>
        <v>0.18378341766425293</v>
      </c>
      <c r="AE139" s="3">
        <f t="shared" si="76"/>
        <v>0.13578619925268021</v>
      </c>
      <c r="AH139">
        <f>SQRT(AD139*AD139+AE139*AE139)</f>
        <v>0.22850434682045287</v>
      </c>
      <c r="AM139">
        <f>AD139*$AM$11+AE139*$AM$12</f>
        <v>1.1793874951623345E-2</v>
      </c>
      <c r="AN139">
        <f>AD139*$AN$11+AE139*$AN$12</f>
        <v>0.2281997831494747</v>
      </c>
      <c r="AO139">
        <f t="shared" si="77"/>
        <v>0.22850434682045287</v>
      </c>
      <c r="AQ139">
        <f t="shared" ref="AQ139:AR139" si="136">AM139*AR$13</f>
        <v>1.9993374915478937E-2</v>
      </c>
      <c r="AR139">
        <f t="shared" si="136"/>
        <v>0.2281997831494747</v>
      </c>
    </row>
    <row r="140" spans="1:44" x14ac:dyDescent="0.25">
      <c r="A140">
        <f>'Raw Data'!A125*$B$11+A139*$B$12</f>
        <v>0.16069554840438507</v>
      </c>
      <c r="B140">
        <f>'Raw Data'!B125*$B$11+B139*$B$12</f>
        <v>-0.35170517862862949</v>
      </c>
      <c r="C140">
        <f>'Raw Data'!C125*$B$11+C139*$B$12</f>
        <v>0.30818807176503038</v>
      </c>
      <c r="N140" s="66">
        <f>'Raw Data'!A125-$O$11</f>
        <v>0.1929931640625</v>
      </c>
      <c r="O140" s="66">
        <f>'Raw Data'!B125-$O$12</f>
        <v>9.2529296875E-2</v>
      </c>
      <c r="Q140" s="19">
        <f t="shared" si="71"/>
        <v>3.7246361374855042E-2</v>
      </c>
      <c r="R140" s="19">
        <f t="shared" si="72"/>
        <v>1.7857521772384644E-2</v>
      </c>
      <c r="S140" s="19">
        <f t="shared" si="73"/>
        <v>1.7857521772384644E-2</v>
      </c>
      <c r="T140" s="19">
        <f t="shared" si="74"/>
        <v>8.5616707801818848E-3</v>
      </c>
      <c r="V140" s="20">
        <f>('Raw Data'!A125+$X$12)*$V$12+('Raw Data'!B125+$X$13)*$W$12</f>
        <v>0.18251842826890985</v>
      </c>
      <c r="W140" s="20">
        <f>('Raw Data'!B125+$X$13)*$W$13+('Raw Data'!A125+$X$12)*$V$13</f>
        <v>0.18783990045347876</v>
      </c>
      <c r="AD140" s="3">
        <f t="shared" si="75"/>
        <v>0.1846864947512657</v>
      </c>
      <c r="AE140" s="3">
        <f t="shared" si="76"/>
        <v>0.1313939578155835</v>
      </c>
      <c r="AH140">
        <f>SQRT(AD140*AD140+AE140*AE140)</f>
        <v>0.22665717172406574</v>
      </c>
      <c r="AM140">
        <f>AD140*$AM$11+AE140*$AM$12</f>
        <v>1.5760499683329335E-2</v>
      </c>
      <c r="AN140">
        <f>AD140*$AN$11+AE140*$AN$12</f>
        <v>0.22610855831587712</v>
      </c>
      <c r="AO140">
        <f t="shared" si="77"/>
        <v>0.22665717172406574</v>
      </c>
      <c r="AQ140">
        <f t="shared" ref="AQ140:AR140" si="137">AM140*AR$13</f>
        <v>2.6717731052483165E-2</v>
      </c>
      <c r="AR140">
        <f t="shared" si="137"/>
        <v>0.22610855831587712</v>
      </c>
    </row>
    <row r="141" spans="1:44" x14ac:dyDescent="0.25">
      <c r="A141">
        <f>'Raw Data'!A126*$B$11+A140*$B$12</f>
        <v>0.16160597403269655</v>
      </c>
      <c r="B141">
        <f>'Raw Data'!B126*$B$11+B140*$B$12</f>
        <v>-0.35556053967201651</v>
      </c>
      <c r="C141">
        <f>'Raw Data'!C126*$B$11+C140*$B$12</f>
        <v>0.30839953802602732</v>
      </c>
      <c r="N141" s="66">
        <f>'Raw Data'!A126-$O$11</f>
        <v>0.1939697265625</v>
      </c>
      <c r="O141" s="66">
        <f>'Raw Data'!B126-$O$12</f>
        <v>9.3505859375E-2</v>
      </c>
      <c r="Q141" s="19">
        <f t="shared" si="71"/>
        <v>3.7624254822731018E-2</v>
      </c>
      <c r="R141" s="19">
        <f t="shared" si="72"/>
        <v>1.8137305974960327E-2</v>
      </c>
      <c r="S141" s="19">
        <f t="shared" si="73"/>
        <v>1.8137305974960327E-2</v>
      </c>
      <c r="T141" s="19">
        <f t="shared" si="74"/>
        <v>8.7433457374572754E-3</v>
      </c>
      <c r="V141" s="20">
        <f>('Raw Data'!A126+$X$12)*$V$12+('Raw Data'!B126+$X$13)*$W$12</f>
        <v>0.18291364478789773</v>
      </c>
      <c r="W141" s="20">
        <f>('Raw Data'!B126+$X$13)*$W$13+('Raw Data'!A126+$X$12)*$V$13</f>
        <v>0.18920298640462246</v>
      </c>
      <c r="AD141" s="3">
        <f t="shared" si="75"/>
        <v>0.1855969203795772</v>
      </c>
      <c r="AE141" s="3">
        <f t="shared" si="76"/>
        <v>0.12753859677219648</v>
      </c>
      <c r="AH141">
        <f>SQRT(AD141*AD141+AE141*AE141)</f>
        <v>0.2251939397963543</v>
      </c>
      <c r="AM141">
        <f>AD141*$AM$11+AE141*$AM$12</f>
        <v>1.9317025729026271E-2</v>
      </c>
      <c r="AN141">
        <f>AD141*$AN$11+AE141*$AN$12</f>
        <v>0.22436390760990987</v>
      </c>
      <c r="AO141">
        <f t="shared" si="77"/>
        <v>0.22519393979635427</v>
      </c>
      <c r="AQ141">
        <f t="shared" ref="AQ141:AR141" si="138">AM141*AR$13</f>
        <v>3.2746874054249288E-2</v>
      </c>
      <c r="AR141">
        <f t="shared" si="138"/>
        <v>0.22436390760990987</v>
      </c>
    </row>
    <row r="142" spans="1:44" x14ac:dyDescent="0.25">
      <c r="A142">
        <f>'Raw Data'!A127*$B$11+A141*$B$12</f>
        <v>0.16247418522317691</v>
      </c>
      <c r="B142">
        <f>'Raw Data'!B127*$B$11+B141*$B$12</f>
        <v>-0.35925009117356488</v>
      </c>
      <c r="C142">
        <f>'Raw Data'!C127*$B$11+C141*$B$12</f>
        <v>0.30937110766092457</v>
      </c>
      <c r="N142" s="66">
        <f>'Raw Data'!A127-$O$11</f>
        <v>0.1944580078125</v>
      </c>
      <c r="O142" s="66">
        <f>'Raw Data'!B127-$O$12</f>
        <v>9.130859375E-2</v>
      </c>
      <c r="Q142" s="19">
        <f t="shared" si="71"/>
        <v>3.7813916802406311E-2</v>
      </c>
      <c r="R142" s="19">
        <f t="shared" si="72"/>
        <v>1.7755687236785889E-2</v>
      </c>
      <c r="S142" s="19">
        <f t="shared" si="73"/>
        <v>1.7755687236785889E-2</v>
      </c>
      <c r="T142" s="19">
        <f t="shared" si="74"/>
        <v>8.3372592926025391E-3</v>
      </c>
      <c r="V142" s="20">
        <f>('Raw Data'!A127+$X$12)*$V$12+('Raw Data'!B127+$X$13)*$W$12</f>
        <v>0.18590238646353574</v>
      </c>
      <c r="W142" s="20">
        <f>('Raw Data'!B127+$X$13)*$W$13+('Raw Data'!A127+$X$12)*$V$13</f>
        <v>0.18770484634968593</v>
      </c>
      <c r="AD142" s="3">
        <f t="shared" si="75"/>
        <v>0.18646513157005756</v>
      </c>
      <c r="AE142" s="3">
        <f t="shared" si="76"/>
        <v>0.12384904527064811</v>
      </c>
      <c r="AH142">
        <f>SQRT(AD142*AD142+AE142*AE142)</f>
        <v>0.22384778601962971</v>
      </c>
      <c r="AM142">
        <f>AD142*$AM$11+AE142*$AM$12</f>
        <v>2.2718651867259229E-2</v>
      </c>
      <c r="AN142">
        <f>AD142*$AN$11+AE142*$AN$12</f>
        <v>0.22269192657845546</v>
      </c>
      <c r="AO142">
        <f t="shared" si="77"/>
        <v>0.22384778601962968</v>
      </c>
      <c r="AQ142">
        <f t="shared" ref="AQ142:AR142" si="139">AM142*AR$13</f>
        <v>3.8513425504298635E-2</v>
      </c>
      <c r="AR142">
        <f t="shared" si="139"/>
        <v>0.22269192657845546</v>
      </c>
    </row>
    <row r="143" spans="1:44" x14ac:dyDescent="0.25">
      <c r="A143">
        <f>'Raw Data'!A128*$B$11+A142*$B$12</f>
        <v>0.16232784091960925</v>
      </c>
      <c r="B143">
        <f>'Raw Data'!B128*$B$11+B142*$B$12</f>
        <v>-0.36379139064995841</v>
      </c>
      <c r="C143">
        <f>'Raw Data'!C128*$B$11+C142*$B$12</f>
        <v>0.30959854767608214</v>
      </c>
      <c r="N143" s="66">
        <f>'Raw Data'!A128-$O$11</f>
        <v>0.1851806640625</v>
      </c>
      <c r="O143" s="66">
        <f>'Raw Data'!B128-$O$12</f>
        <v>7.91015625E-2</v>
      </c>
      <c r="Q143" s="19">
        <f t="shared" si="71"/>
        <v>3.4291878342628479E-2</v>
      </c>
      <c r="R143" s="19">
        <f t="shared" si="72"/>
        <v>1.4648079872131348E-2</v>
      </c>
      <c r="S143" s="19">
        <f t="shared" si="73"/>
        <v>1.4648079872131348E-2</v>
      </c>
      <c r="T143" s="19">
        <f t="shared" si="74"/>
        <v>6.2570571899414063E-3</v>
      </c>
      <c r="V143" s="20">
        <f>('Raw Data'!A128+$X$12)*$V$12+('Raw Data'!B128+$X$13)*$W$12</f>
        <v>0.18519270235076268</v>
      </c>
      <c r="W143" s="20">
        <f>('Raw Data'!B128+$X$13)*$W$13+('Raw Data'!A128+$X$12)*$V$13</f>
        <v>0.17237769378053919</v>
      </c>
      <c r="AD143" s="3">
        <f t="shared" si="75"/>
        <v>0.18631878726648987</v>
      </c>
      <c r="AE143" s="3">
        <f t="shared" si="76"/>
        <v>0.11930774579425457</v>
      </c>
      <c r="AH143">
        <f>SQRT(AD143*AD143+AE143*AE143)</f>
        <v>0.2212442738128198</v>
      </c>
      <c r="AM143">
        <f>AD143*$AM$11+AE143*$AM$12</f>
        <v>2.6134091199297646E-2</v>
      </c>
      <c r="AN143">
        <f>AD143*$AN$11+AE143*$AN$12</f>
        <v>0.21969532988242779</v>
      </c>
      <c r="AO143">
        <f t="shared" si="77"/>
        <v>0.22124427381281978</v>
      </c>
      <c r="AQ143">
        <f t="shared" ref="AQ143:AR143" si="140">AM143*AR$13</f>
        <v>4.4303393546745777E-2</v>
      </c>
      <c r="AR143">
        <f t="shared" si="140"/>
        <v>0.21969532988242779</v>
      </c>
    </row>
    <row r="144" spans="1:44" x14ac:dyDescent="0.25">
      <c r="A144">
        <f>'Raw Data'!A129*$B$11+A143*$B$12</f>
        <v>0.16175667792139833</v>
      </c>
      <c r="B144">
        <f>'Raw Data'!B129*$B$11+B143*$B$12</f>
        <v>-0.36785414611621259</v>
      </c>
      <c r="C144">
        <f>'Raw Data'!C129*$B$11+C143*$B$12</f>
        <v>0.30938820462722394</v>
      </c>
      <c r="N144" s="66">
        <f>'Raw Data'!A129-$O$11</f>
        <v>0.1807861328125</v>
      </c>
      <c r="O144" s="66">
        <f>'Raw Data'!B129-$O$12</f>
        <v>7.9345703125E-2</v>
      </c>
      <c r="Q144" s="19">
        <f t="shared" si="71"/>
        <v>3.2683625817298889E-2</v>
      </c>
      <c r="R144" s="19">
        <f t="shared" si="72"/>
        <v>1.4344602823257446E-2</v>
      </c>
      <c r="S144" s="19">
        <f t="shared" si="73"/>
        <v>1.4344602823257446E-2</v>
      </c>
      <c r="T144" s="19">
        <f t="shared" si="74"/>
        <v>6.2957406044006348E-3</v>
      </c>
      <c r="V144" s="20">
        <f>('Raw Data'!A129+$X$12)*$V$12+('Raw Data'!B129+$X$13)*$W$12</f>
        <v>0.17859317938743219</v>
      </c>
      <c r="W144" s="20">
        <f>('Raw Data'!B129+$X$13)*$W$13+('Raw Data'!A129+$X$12)*$V$13</f>
        <v>0.17000871405308893</v>
      </c>
      <c r="AD144" s="3">
        <f t="shared" si="75"/>
        <v>0.18574762426827895</v>
      </c>
      <c r="AE144" s="3">
        <f t="shared" si="76"/>
        <v>0.1152449903280004</v>
      </c>
      <c r="AH144">
        <f>SQRT(AD144*AD144+AE144*AE144)</f>
        <v>0.21859457385079492</v>
      </c>
      <c r="AM144">
        <f>AD144*$AM$11+AE144*$AM$12</f>
        <v>2.8910090895271273E-2</v>
      </c>
      <c r="AN144">
        <f>AD144*$AN$11+AE144*$AN$12</f>
        <v>0.21667439710643663</v>
      </c>
      <c r="AO144">
        <f t="shared" si="77"/>
        <v>0.21859457385079495</v>
      </c>
      <c r="AQ144">
        <f t="shared" ref="AQ144:AR144" si="141">AM144*AR$13</f>
        <v>4.9009361934109159E-2</v>
      </c>
      <c r="AR144">
        <f t="shared" si="141"/>
        <v>0.21667439710643663</v>
      </c>
    </row>
    <row r="145" spans="1:44" x14ac:dyDescent="0.25">
      <c r="A145">
        <f>'Raw Data'!A130*$B$11+A144*$B$12</f>
        <v>0.1620971234105085</v>
      </c>
      <c r="B145">
        <f>'Raw Data'!B130*$B$11+B144*$B$12</f>
        <v>-0.37221863384834131</v>
      </c>
      <c r="C145">
        <f>'Raw Data'!C130*$B$11+C144*$B$12</f>
        <v>0.30985807557075157</v>
      </c>
      <c r="N145" s="66">
        <f>'Raw Data'!A130-$O$11</f>
        <v>0.1893310546875</v>
      </c>
      <c r="O145" s="66">
        <f>'Raw Data'!B130-$O$12</f>
        <v>7.2265625E-2</v>
      </c>
      <c r="Q145" s="19">
        <f t="shared" ref="Q145:Q208" si="142">N145*N145</f>
        <v>3.5846248269081116E-2</v>
      </c>
      <c r="R145" s="19">
        <f t="shared" ref="R145:R208" si="143">N145*O145</f>
        <v>1.3682126998901367E-2</v>
      </c>
      <c r="S145" s="19">
        <f t="shared" ref="S145:S208" si="144">N145*O145</f>
        <v>1.3682126998901367E-2</v>
      </c>
      <c r="T145" s="19">
        <f t="shared" ref="T145:T208" si="145">O145*O145</f>
        <v>5.222320556640625E-3</v>
      </c>
      <c r="V145" s="20">
        <f>('Raw Data'!A130+$X$12)*$V$12+('Raw Data'!B130+$X$13)*$W$12</f>
        <v>0.19829064562250487</v>
      </c>
      <c r="W145" s="20">
        <f>('Raw Data'!B130+$X$13)*$W$13+('Raw Data'!A130+$X$12)*$V$13</f>
        <v>0.16925392394809291</v>
      </c>
      <c r="AD145" s="3">
        <f t="shared" ref="AD145:AD208" si="146">A145-AD$7</f>
        <v>0.18608806975738912</v>
      </c>
      <c r="AE145" s="3">
        <f t="shared" ref="AE145:AE208" si="147">B145-AE$7</f>
        <v>0.11088050259587168</v>
      </c>
      <c r="AH145">
        <f>SQRT(AD145*AD145+AE145*AE145)</f>
        <v>0.21661776372667138</v>
      </c>
      <c r="AM145">
        <f>AD145*$AM$11+AE145*$AM$12</f>
        <v>3.2498026616183298E-2</v>
      </c>
      <c r="AN145">
        <f>AD145*$AN$11+AE145*$AN$12</f>
        <v>0.21416613604395507</v>
      </c>
      <c r="AO145">
        <f t="shared" ref="AO145:AO208" si="148">SQRT(AM145*AM145+AN145*AN145)</f>
        <v>0.21661776372667138</v>
      </c>
      <c r="AQ145">
        <f t="shared" ref="AQ145:AR145" si="149">AM145*AR$13</f>
        <v>5.5091751677520798E-2</v>
      </c>
      <c r="AR145">
        <f t="shared" si="149"/>
        <v>0.21416613604395507</v>
      </c>
    </row>
    <row r="146" spans="1:44" x14ac:dyDescent="0.25">
      <c r="A146">
        <f>'Raw Data'!A131*$B$11+A145*$B$12</f>
        <v>0.16145137591320766</v>
      </c>
      <c r="B146">
        <f>'Raw Data'!B131*$B$11+B145*$B$12</f>
        <v>-0.37768475874475715</v>
      </c>
      <c r="C146">
        <f>'Raw Data'!C131*$B$11+C145*$B$12</f>
        <v>0.31002461176367641</v>
      </c>
      <c r="N146" s="66">
        <f>'Raw Data'!A131-$O$11</f>
        <v>0.1798095703125</v>
      </c>
      <c r="O146" s="66">
        <f>'Raw Data'!B131-$O$12</f>
        <v>5.6884765625E-2</v>
      </c>
      <c r="Q146" s="19">
        <f t="shared" si="142"/>
        <v>3.2331481575965881E-2</v>
      </c>
      <c r="R146" s="19">
        <f t="shared" si="143"/>
        <v>1.0228425264358521E-2</v>
      </c>
      <c r="S146" s="19">
        <f t="shared" si="144"/>
        <v>1.0228425264358521E-2</v>
      </c>
      <c r="T146" s="19">
        <f t="shared" si="145"/>
        <v>3.2358765602111816E-3</v>
      </c>
      <c r="V146" s="20">
        <f>('Raw Data'!A131+$X$12)*$V$12+('Raw Data'!B131+$X$13)*$W$12</f>
        <v>0.20052703019759652</v>
      </c>
      <c r="W146" s="20">
        <f>('Raw Data'!B131+$X$13)*$W$13+('Raw Data'!A131+$X$12)*$V$13</f>
        <v>0.15120816385787844</v>
      </c>
      <c r="AD146" s="3">
        <f t="shared" si="146"/>
        <v>0.18544232226008828</v>
      </c>
      <c r="AE146" s="3">
        <f t="shared" si="147"/>
        <v>0.10541437769945583</v>
      </c>
      <c r="AH146">
        <f>SQRT(AD146*AD146+AE146*AE146)</f>
        <v>0.21330974171607345</v>
      </c>
      <c r="AM146">
        <f>AD146*$AM$11+AE146*$AM$12</f>
        <v>3.6310835411505996E-2</v>
      </c>
      <c r="AN146">
        <f>AD146*$AN$11+AE146*$AN$12</f>
        <v>0.21019650126178713</v>
      </c>
      <c r="AO146">
        <f t="shared" si="148"/>
        <v>0.21330974171607342</v>
      </c>
      <c r="AQ146">
        <f t="shared" ref="AQ146:AR146" si="150">AM146*AR$13</f>
        <v>6.1555353847173241E-2</v>
      </c>
      <c r="AR146">
        <f t="shared" si="150"/>
        <v>0.21019650126178713</v>
      </c>
    </row>
    <row r="147" spans="1:44" x14ac:dyDescent="0.25">
      <c r="A147">
        <f>'Raw Data'!A132*$B$11+A146*$B$12</f>
        <v>0.16145614066563688</v>
      </c>
      <c r="B147">
        <f>'Raw Data'!B132*$B$11+B146*$B$12</f>
        <v>-0.38228688833903146</v>
      </c>
      <c r="C147">
        <f>'Raw Data'!C132*$B$11+C146*$B$12</f>
        <v>0.31017449433730876</v>
      </c>
      <c r="N147" s="66">
        <f>'Raw Data'!A132-$O$11</f>
        <v>0.1856689453125</v>
      </c>
      <c r="O147" s="66">
        <f>'Raw Data'!B132-$O$12</f>
        <v>6.005859375E-2</v>
      </c>
      <c r="Q147" s="19">
        <f t="shared" si="142"/>
        <v>3.4472957253456116E-2</v>
      </c>
      <c r="R147" s="19">
        <f t="shared" si="143"/>
        <v>1.1151015758514404E-2</v>
      </c>
      <c r="S147" s="19">
        <f t="shared" si="144"/>
        <v>1.1151015758514404E-2</v>
      </c>
      <c r="T147" s="19">
        <f t="shared" si="145"/>
        <v>3.6070346832275391E-3</v>
      </c>
      <c r="V147" s="20">
        <f>('Raw Data'!A132+$X$12)*$V$12+('Raw Data'!B132+$X$13)*$W$12</f>
        <v>0.20568946272766775</v>
      </c>
      <c r="W147" s="20">
        <f>('Raw Data'!B132+$X$13)*$W$13+('Raw Data'!A132+$X$12)*$V$13</f>
        <v>0.15720699653423212</v>
      </c>
      <c r="AD147" s="3">
        <f t="shared" si="146"/>
        <v>0.1854470870125175</v>
      </c>
      <c r="AE147" s="3">
        <f t="shared" si="147"/>
        <v>0.10081224810518152</v>
      </c>
      <c r="AH147">
        <f>SQRT(AD147*AD147+AE147*AE147)</f>
        <v>0.21107754842580703</v>
      </c>
      <c r="AM147">
        <f>AD147*$AM$11+AE147*$AM$12</f>
        <v>3.986921685379069E-2</v>
      </c>
      <c r="AN147">
        <f>AD147*$AN$11+AE147*$AN$12</f>
        <v>0.20727801860524026</v>
      </c>
      <c r="AO147">
        <f t="shared" si="148"/>
        <v>0.21107754842580703</v>
      </c>
      <c r="AQ147">
        <f t="shared" ref="AQ147:AR147" si="151">AM147*AR$13</f>
        <v>6.75876421798631E-2</v>
      </c>
      <c r="AR147">
        <f t="shared" si="151"/>
        <v>0.20727801860524026</v>
      </c>
    </row>
    <row r="148" spans="1:44" x14ac:dyDescent="0.25">
      <c r="A148">
        <f>'Raw Data'!A133*$B$11+A147*$B$12</f>
        <v>0.1617289836303232</v>
      </c>
      <c r="B148">
        <f>'Raw Data'!B133*$B$11+B147*$B$12</f>
        <v>-0.38699032841137837</v>
      </c>
      <c r="C148">
        <f>'Raw Data'!C133*$B$11+C147*$B$12</f>
        <v>0.30974786521607789</v>
      </c>
      <c r="N148" s="66">
        <f>'Raw Data'!A133-$O$11</f>
        <v>0.1883544921875</v>
      </c>
      <c r="O148" s="66">
        <f>'Raw Data'!B133-$O$12</f>
        <v>5.4443359375E-2</v>
      </c>
      <c r="Q148" s="19">
        <f t="shared" si="142"/>
        <v>3.5477414727210999E-2</v>
      </c>
      <c r="R148" s="19">
        <f t="shared" si="143"/>
        <v>1.0254651308059692E-2</v>
      </c>
      <c r="S148" s="19">
        <f t="shared" si="144"/>
        <v>1.0254651308059692E-2</v>
      </c>
      <c r="T148" s="19">
        <f t="shared" si="145"/>
        <v>2.9640793800354004E-3</v>
      </c>
      <c r="V148" s="20">
        <f>('Raw Data'!A133+$X$12)*$V$12+('Raw Data'!B133+$X$13)*$W$12</f>
        <v>0.21540344780478407</v>
      </c>
      <c r="W148" s="20">
        <f>('Raw Data'!B133+$X$13)*$W$13+('Raw Data'!A133+$X$12)*$V$13</f>
        <v>0.15421828080557867</v>
      </c>
      <c r="AD148" s="3">
        <f t="shared" si="146"/>
        <v>0.18571992997720382</v>
      </c>
      <c r="AE148" s="3">
        <f t="shared" si="147"/>
        <v>9.6108808032834614E-2</v>
      </c>
      <c r="AH148">
        <f>SQRT(AD148*AD148+AE148*AE148)</f>
        <v>0.20911431173458633</v>
      </c>
      <c r="AM148">
        <f>AD148*$AM$11+AE148*$AM$12</f>
        <v>4.3676083959254569E-2</v>
      </c>
      <c r="AN148">
        <f>AD148*$AN$11+AE148*$AN$12</f>
        <v>0.20450231065250557</v>
      </c>
      <c r="AO148">
        <f t="shared" si="148"/>
        <v>0.20911431173458633</v>
      </c>
      <c r="AQ148">
        <f t="shared" ref="AQ148:AR148" si="152">AM148*AR$13</f>
        <v>7.4041171796307523E-2</v>
      </c>
      <c r="AR148">
        <f t="shared" si="152"/>
        <v>0.20450231065250557</v>
      </c>
    </row>
    <row r="149" spans="1:44" x14ac:dyDescent="0.25">
      <c r="A149">
        <f>'Raw Data'!A134*$B$11+A148*$B$12</f>
        <v>0.16119329229854087</v>
      </c>
      <c r="B149">
        <f>'Raw Data'!B134*$B$11+B148*$B$12</f>
        <v>-0.39168729166399052</v>
      </c>
      <c r="C149">
        <f>'Raw Data'!C134*$B$11+C148*$B$12</f>
        <v>0.3103282544757201</v>
      </c>
      <c r="N149" s="66">
        <f>'Raw Data'!A134-$O$11</f>
        <v>0.1805419921875</v>
      </c>
      <c r="O149" s="66">
        <f>'Raw Data'!B134-$O$12</f>
        <v>4.98046875E-2</v>
      </c>
      <c r="Q149" s="19">
        <f t="shared" si="142"/>
        <v>3.2595410943031311E-2</v>
      </c>
      <c r="R149" s="19">
        <f t="shared" si="143"/>
        <v>8.9918375015258789E-3</v>
      </c>
      <c r="S149" s="19">
        <f t="shared" si="144"/>
        <v>8.9918375015258789E-3</v>
      </c>
      <c r="T149" s="19">
        <f t="shared" si="145"/>
        <v>2.4805068969726563E-3</v>
      </c>
      <c r="V149" s="20">
        <f>('Raw Data'!A134+$X$12)*$V$12+('Raw Data'!B134+$X$13)*$W$12</f>
        <v>0.20894310343380187</v>
      </c>
      <c r="W149" s="20">
        <f>('Raw Data'!B134+$X$13)*$W$13+('Raw Data'!A134+$X$12)*$V$13</f>
        <v>0.1458895822324846</v>
      </c>
      <c r="AD149" s="3">
        <f t="shared" si="146"/>
        <v>0.1851842386454215</v>
      </c>
      <c r="AE149" s="3">
        <f t="shared" si="147"/>
        <v>9.1411844780222462E-2</v>
      </c>
      <c r="AH149">
        <f>SQRT(AD149*AD149+AE149*AE149)</f>
        <v>0.20651713635630314</v>
      </c>
      <c r="AM149">
        <f>AD149*$AM$11+AE149*$AM$12</f>
        <v>4.6964561289077389E-2</v>
      </c>
      <c r="AN149">
        <f>AD149*$AN$11+AE149*$AN$12</f>
        <v>0.20110608541695699</v>
      </c>
      <c r="AO149">
        <f t="shared" si="148"/>
        <v>0.20651713635630314</v>
      </c>
      <c r="AQ149">
        <f t="shared" ref="AQ149:AR149" si="153">AM149*AR$13</f>
        <v>7.9615909567047671E-2</v>
      </c>
      <c r="AR149">
        <f t="shared" si="153"/>
        <v>0.20110608541695699</v>
      </c>
    </row>
    <row r="150" spans="1:44" x14ac:dyDescent="0.25">
      <c r="A150">
        <f>'Raw Data'!A135*$B$11+A149*$B$12</f>
        <v>0.16073558416243677</v>
      </c>
      <c r="B150">
        <f>'Raw Data'!B135*$B$11+B149*$B$12</f>
        <v>-0.39669580859134151</v>
      </c>
      <c r="C150">
        <f>'Raw Data'!C135*$B$11+C149*$B$12</f>
        <v>0.31065529230939809</v>
      </c>
      <c r="N150" s="66">
        <f>'Raw Data'!A135-$O$11</f>
        <v>0.1807861328125</v>
      </c>
      <c r="O150" s="66">
        <f>'Raw Data'!B135-$O$12</f>
        <v>4.19921875E-2</v>
      </c>
      <c r="Q150" s="19">
        <f t="shared" si="142"/>
        <v>3.2683625817298889E-2</v>
      </c>
      <c r="R150" s="19">
        <f t="shared" si="143"/>
        <v>7.5916051864624023E-3</v>
      </c>
      <c r="S150" s="19">
        <f t="shared" si="144"/>
        <v>7.5916051864624023E-3</v>
      </c>
      <c r="T150" s="19">
        <f t="shared" si="145"/>
        <v>1.7633438110351563E-3</v>
      </c>
      <c r="V150" s="20">
        <f>('Raw Data'!A135+$X$12)*$V$12+('Raw Data'!B135+$X$13)*$W$12</f>
        <v>0.21741530781198093</v>
      </c>
      <c r="W150" s="20">
        <f>('Raw Data'!B135+$X$13)*$W$13+('Raw Data'!A135+$X$12)*$V$13</f>
        <v>0.13969130462874546</v>
      </c>
      <c r="AD150" s="3">
        <f t="shared" si="146"/>
        <v>0.18472653050931742</v>
      </c>
      <c r="AE150" s="3">
        <f t="shared" si="147"/>
        <v>8.640332785287147E-2</v>
      </c>
      <c r="AH150">
        <f>SQRT(AD150*AD150+AE150*AE150)</f>
        <v>0.20393485758462326</v>
      </c>
      <c r="AM150">
        <f>AD150*$AM$11+AE150*$AM$12</f>
        <v>5.0543244243283075E-2</v>
      </c>
      <c r="AN150">
        <f>AD150*$AN$11+AE150*$AN$12</f>
        <v>0.19757228196137333</v>
      </c>
      <c r="AO150">
        <f t="shared" si="148"/>
        <v>0.20393485758462326</v>
      </c>
      <c r="AQ150">
        <f t="shared" ref="AQ150:AR150" si="154">AM150*AR$13</f>
        <v>8.5682613708015318E-2</v>
      </c>
      <c r="AR150">
        <f t="shared" si="154"/>
        <v>0.19757228196137333</v>
      </c>
    </row>
    <row r="151" spans="1:44" x14ac:dyDescent="0.25">
      <c r="A151">
        <f>'Raw Data'!A136*$B$11+A150*$B$12</f>
        <v>0.16025040465244311</v>
      </c>
      <c r="B151">
        <f>'Raw Data'!B136*$B$11+B150*$B$12</f>
        <v>-0.4016185128884574</v>
      </c>
      <c r="C151">
        <f>'Raw Data'!C136*$B$11+C150*$B$12</f>
        <v>0.3107665208909583</v>
      </c>
      <c r="N151" s="66">
        <f>'Raw Data'!A136-$O$11</f>
        <v>0.1800537109375</v>
      </c>
      <c r="O151" s="66">
        <f>'Raw Data'!B136-$O$12</f>
        <v>3.7841796875E-2</v>
      </c>
      <c r="Q151" s="19">
        <f t="shared" si="142"/>
        <v>3.2419338822364807E-2</v>
      </c>
      <c r="R151" s="19">
        <f t="shared" si="143"/>
        <v>6.8135559558868408E-3</v>
      </c>
      <c r="S151" s="19">
        <f t="shared" si="144"/>
        <v>6.8135559558868408E-3</v>
      </c>
      <c r="T151" s="19">
        <f t="shared" si="145"/>
        <v>1.4320015907287598E-3</v>
      </c>
      <c r="V151" s="20">
        <f>('Raw Data'!A136+$X$12)*$V$12+('Raw Data'!B136+$X$13)*$W$12</f>
        <v>0.22067124704328697</v>
      </c>
      <c r="W151" s="20">
        <f>('Raw Data'!B136+$X$13)*$W$13+('Raw Data'!A136+$X$12)*$V$13</f>
        <v>0.13589484812655891</v>
      </c>
      <c r="AD151" s="3">
        <f t="shared" si="146"/>
        <v>0.18424135099932376</v>
      </c>
      <c r="AE151" s="3">
        <f t="shared" si="147"/>
        <v>8.1480623555755582E-2</v>
      </c>
      <c r="AH151">
        <f>SQRT(AD151*AD151+AE151*AE151)</f>
        <v>0.20145462872093747</v>
      </c>
      <c r="AM151">
        <f>AD151*$AM$11+AE151*$AM$12</f>
        <v>5.4038189811637813E-2</v>
      </c>
      <c r="AN151">
        <f>AD151*$AN$11+AE151*$AN$12</f>
        <v>0.19407174311313888</v>
      </c>
      <c r="AO151">
        <f t="shared" si="148"/>
        <v>0.20145462872093747</v>
      </c>
      <c r="AQ151">
        <f t="shared" ref="AQ151:AR151" si="155">AM151*AR$13</f>
        <v>9.1607363405966799E-2</v>
      </c>
      <c r="AR151">
        <f t="shared" si="155"/>
        <v>0.19407174311313888</v>
      </c>
    </row>
    <row r="152" spans="1:44" x14ac:dyDescent="0.25">
      <c r="A152">
        <f>'Raw Data'!A137*$B$11+A151*$B$12</f>
        <v>0.16044850871844882</v>
      </c>
      <c r="B152">
        <f>'Raw Data'!B137*$B$11+B151*$B$12</f>
        <v>-0.40648839988086166</v>
      </c>
      <c r="C152">
        <f>'Raw Data'!C137*$B$11+C151*$B$12</f>
        <v>0.31186760317686246</v>
      </c>
      <c r="N152" s="66">
        <f>'Raw Data'!A137-$O$11</f>
        <v>0.1864013671875</v>
      </c>
      <c r="O152" s="66">
        <f>'Raw Data'!B137-$O$12</f>
        <v>3.3447265625E-2</v>
      </c>
      <c r="Q152" s="19">
        <f t="shared" si="142"/>
        <v>3.4745469689369202E-2</v>
      </c>
      <c r="R152" s="19">
        <f t="shared" si="143"/>
        <v>6.2346160411834717E-3</v>
      </c>
      <c r="S152" s="19">
        <f t="shared" si="144"/>
        <v>6.2346160411834717E-3</v>
      </c>
      <c r="T152" s="19">
        <f t="shared" si="145"/>
        <v>1.1187195777893066E-3</v>
      </c>
      <c r="V152" s="20">
        <f>('Raw Data'!A137+$X$12)*$V$12+('Raw Data'!B137+$X$13)*$W$12</f>
        <v>0.23440468808128417</v>
      </c>
      <c r="W152" s="20">
        <f>('Raw Data'!B137+$X$13)*$W$13+('Raw Data'!A137+$X$12)*$V$13</f>
        <v>0.13603617468695936</v>
      </c>
      <c r="AD152" s="3">
        <f t="shared" si="146"/>
        <v>0.18443945506532944</v>
      </c>
      <c r="AE152" s="3">
        <f t="shared" si="147"/>
        <v>7.6610736563351323E-2</v>
      </c>
      <c r="AH152">
        <f>SQRT(AD152*AD152+AE152*AE152)</f>
        <v>0.19971759447173124</v>
      </c>
      <c r="AM152">
        <f>AD152*$AM$11+AE152*$AM$12</f>
        <v>5.7926188653806755E-2</v>
      </c>
      <c r="AN152">
        <f>AD152*$AN$11+AE152*$AN$12</f>
        <v>0.1911326089646099</v>
      </c>
      <c r="AO152">
        <f t="shared" si="148"/>
        <v>0.19971759447173124</v>
      </c>
      <c r="AQ152">
        <f t="shared" ref="AQ152:AR152" si="156">AM152*AR$13</f>
        <v>9.8198430281042665E-2</v>
      </c>
      <c r="AR152">
        <f t="shared" si="156"/>
        <v>0.1911326089646099</v>
      </c>
    </row>
    <row r="153" spans="1:44" x14ac:dyDescent="0.25">
      <c r="A153">
        <f>'Raw Data'!A138*$B$11+A152*$B$12</f>
        <v>0.16016293519035393</v>
      </c>
      <c r="B153">
        <f>'Raw Data'!B138*$B$11+B152*$B$12</f>
        <v>-0.41043184504902552</v>
      </c>
      <c r="C153">
        <f>'Raw Data'!C138*$B$11+C152*$B$12</f>
        <v>0.31285857723417621</v>
      </c>
      <c r="N153" s="66">
        <f>'Raw Data'!A138-$O$11</f>
        <v>0.1817626953125</v>
      </c>
      <c r="O153" s="66">
        <f>'Raw Data'!B138-$O$12</f>
        <v>3.7841796875E-2</v>
      </c>
      <c r="Q153" s="19">
        <f t="shared" si="142"/>
        <v>3.3037677407264709E-2</v>
      </c>
      <c r="R153" s="19">
        <f t="shared" si="143"/>
        <v>6.8782269954681396E-3</v>
      </c>
      <c r="S153" s="19">
        <f t="shared" si="144"/>
        <v>6.8782269954681396E-3</v>
      </c>
      <c r="T153" s="19">
        <f t="shared" si="145"/>
        <v>1.4320015907287598E-3</v>
      </c>
      <c r="V153" s="20">
        <f>('Raw Data'!A138+$X$12)*$V$12+('Raw Data'!B138+$X$13)*$W$12</f>
        <v>0.22313905176178919</v>
      </c>
      <c r="W153" s="20">
        <f>('Raw Data'!B138+$X$13)*$W$13+('Raw Data'!A138+$X$12)*$V$13</f>
        <v>0.13689317752164593</v>
      </c>
      <c r="AD153" s="3">
        <f t="shared" si="146"/>
        <v>0.18415388153723455</v>
      </c>
      <c r="AE153" s="3">
        <f t="shared" si="147"/>
        <v>7.2667291395187461E-2</v>
      </c>
      <c r="AH153">
        <f>SQRT(AD153*AD153+AE153*AE153)</f>
        <v>0.1979726933795237</v>
      </c>
      <c r="AM153">
        <f>AD153*$AM$11+AE153*$AM$12</f>
        <v>6.0791353283612216E-2</v>
      </c>
      <c r="AN153">
        <f>AD153*$AN$11+AE153*$AN$12</f>
        <v>0.18840806429102219</v>
      </c>
      <c r="AO153">
        <f t="shared" si="148"/>
        <v>0.19797269337952367</v>
      </c>
      <c r="AQ153">
        <f t="shared" ref="AQ153:AR153" si="157">AM153*AR$13</f>
        <v>0.10305555407396411</v>
      </c>
      <c r="AR153">
        <f t="shared" si="157"/>
        <v>0.18840806429102219</v>
      </c>
    </row>
    <row r="154" spans="1:44" x14ac:dyDescent="0.25">
      <c r="A154">
        <f>'Raw Data'!A139*$B$11+A153*$B$12</f>
        <v>0.15961295026506855</v>
      </c>
      <c r="B154">
        <f>'Raw Data'!B139*$B$11+B153*$B$12</f>
        <v>-0.41478660976287302</v>
      </c>
      <c r="C154">
        <f>'Raw Data'!C139*$B$11+C153*$B$12</f>
        <v>0.31238326638575858</v>
      </c>
      <c r="N154" s="66">
        <f>'Raw Data'!A139-$O$11</f>
        <v>0.1788330078125</v>
      </c>
      <c r="O154" s="66">
        <f>'Raw Data'!B139-$O$12</f>
        <v>2.978515625E-2</v>
      </c>
      <c r="Q154" s="19">
        <f t="shared" si="142"/>
        <v>3.1981244683265686E-2</v>
      </c>
      <c r="R154" s="19">
        <f t="shared" si="143"/>
        <v>5.3265690803527832E-3</v>
      </c>
      <c r="S154" s="19">
        <f t="shared" si="144"/>
        <v>5.3265690803527832E-3</v>
      </c>
      <c r="T154" s="19">
        <f t="shared" si="145"/>
        <v>8.8715553283691406E-4</v>
      </c>
      <c r="V154" s="20">
        <f>('Raw Data'!A139+$X$12)*$V$12+('Raw Data'!B139+$X$13)*$W$12</f>
        <v>0.22728192963564606</v>
      </c>
      <c r="W154" s="20">
        <f>('Raw Data'!B139+$X$13)*$W$13+('Raw Data'!A139+$X$12)*$V$13</f>
        <v>0.12864270660997168</v>
      </c>
      <c r="AD154" s="3">
        <f t="shared" si="146"/>
        <v>0.1836038966119492</v>
      </c>
      <c r="AE154" s="3">
        <f t="shared" si="147"/>
        <v>6.8312526681339969E-2</v>
      </c>
      <c r="AH154">
        <f>SQRT(AD154*AD154+AE154*AE154)</f>
        <v>0.19590046491185292</v>
      </c>
      <c r="AM154">
        <f>AD154*$AM$11+AE154*$AM$12</f>
        <v>6.3806390713863681E-2</v>
      </c>
      <c r="AN154">
        <f>AD154*$AN$11+AE154*$AN$12</f>
        <v>0.18521807864447221</v>
      </c>
      <c r="AO154">
        <f t="shared" si="148"/>
        <v>0.19590046491185295</v>
      </c>
      <c r="AQ154">
        <f t="shared" ref="AQ154:AR154" si="158">AM154*AR$13</f>
        <v>0.10816674729709749</v>
      </c>
      <c r="AR154">
        <f t="shared" si="158"/>
        <v>0.18521807864447221</v>
      </c>
    </row>
    <row r="155" spans="1:44" x14ac:dyDescent="0.25">
      <c r="A155">
        <f>'Raw Data'!A140*$B$11+A154*$B$12</f>
        <v>0.15906913570731171</v>
      </c>
      <c r="B155">
        <f>'Raw Data'!B140*$B$11+B154*$B$12</f>
        <v>-0.41897445269283573</v>
      </c>
      <c r="C155">
        <f>'Raw Data'!C140*$B$11+C154*$B$12</f>
        <v>0.31185783037218273</v>
      </c>
      <c r="N155" s="66">
        <f>'Raw Data'!A140-$O$11</f>
        <v>0.1783447265625</v>
      </c>
      <c r="O155" s="66">
        <f>'Raw Data'!B140-$O$12</f>
        <v>2.7099609375E-2</v>
      </c>
      <c r="Q155" s="19">
        <f t="shared" si="142"/>
        <v>3.1806841492652893E-2</v>
      </c>
      <c r="R155" s="19">
        <f t="shared" si="143"/>
        <v>4.8330724239349365E-3</v>
      </c>
      <c r="S155" s="19">
        <f t="shared" si="144"/>
        <v>4.8330724239349365E-3</v>
      </c>
      <c r="T155" s="19">
        <f t="shared" si="145"/>
        <v>7.3438882827758789E-4</v>
      </c>
      <c r="V155" s="20">
        <f>('Raw Data'!A140+$X$12)*$V$12+('Raw Data'!B140+$X$13)*$W$12</f>
        <v>0.22936797598936087</v>
      </c>
      <c r="W155" s="20">
        <f>('Raw Data'!B140+$X$13)*$W$13+('Raw Data'!A140+$X$12)*$V$13</f>
        <v>0.12617778660943846</v>
      </c>
      <c r="AD155" s="3">
        <f t="shared" si="146"/>
        <v>0.18306008205419233</v>
      </c>
      <c r="AE155" s="3">
        <f t="shared" si="147"/>
        <v>6.4124683751377254E-2</v>
      </c>
      <c r="AH155">
        <f>SQRT(AD155*AD155+AE155*AE155)</f>
        <v>0.19396641128788708</v>
      </c>
      <c r="AM155">
        <f>AD155*$AM$11+AE155*$AM$12</f>
        <v>6.6696391346756811E-2</v>
      </c>
      <c r="AN155">
        <f>AD155*$AN$11+AE155*$AN$12</f>
        <v>0.18213884838008074</v>
      </c>
      <c r="AO155">
        <f t="shared" si="148"/>
        <v>0.19396641128788708</v>
      </c>
      <c r="AQ155">
        <f t="shared" ref="AQ155:AR155" si="159">AM155*AR$13</f>
        <v>0.11306597392078241</v>
      </c>
      <c r="AR155">
        <f t="shared" si="159"/>
        <v>0.18213884838008074</v>
      </c>
    </row>
    <row r="156" spans="1:44" x14ac:dyDescent="0.25">
      <c r="A156">
        <f>'Raw Data'!A141*$B$11+A155*$B$12</f>
        <v>0.15919005416783052</v>
      </c>
      <c r="B156">
        <f>'Raw Data'!B141*$B$11+B155*$B$12</f>
        <v>-0.42288999570480218</v>
      </c>
      <c r="C156">
        <f>'Raw Data'!C141*$B$11+C155*$B$12</f>
        <v>0.31172673483496449</v>
      </c>
      <c r="N156" s="66">
        <f>'Raw Data'!A141-$O$11</f>
        <v>0.1844482421875</v>
      </c>
      <c r="O156" s="66">
        <f>'Raw Data'!B141-$O$12</f>
        <v>2.5634765625E-2</v>
      </c>
      <c r="Q156" s="19">
        <f t="shared" si="142"/>
        <v>3.4021154046058655E-2</v>
      </c>
      <c r="R156" s="19">
        <f t="shared" si="143"/>
        <v>4.7282874584197998E-3</v>
      </c>
      <c r="S156" s="19">
        <f t="shared" si="144"/>
        <v>4.7282874584197998E-3</v>
      </c>
      <c r="T156" s="19">
        <f t="shared" si="145"/>
        <v>6.5714120864868164E-4</v>
      </c>
      <c r="V156" s="20">
        <f>('Raw Data'!A141+$X$12)*$V$12+('Raw Data'!B141+$X$13)*$W$12</f>
        <v>0.23970400067853181</v>
      </c>
      <c r="W156" s="20">
        <f>('Raw Data'!B141+$X$13)*$W$13+('Raw Data'!A141+$X$12)*$V$13</f>
        <v>0.12855433071810834</v>
      </c>
      <c r="AD156" s="3">
        <f t="shared" si="146"/>
        <v>0.18318100051471115</v>
      </c>
      <c r="AE156" s="3">
        <f t="shared" si="147"/>
        <v>6.0209140739410805E-2</v>
      </c>
      <c r="AH156">
        <f>SQRT(AD156*AD156+AE156*AE156)</f>
        <v>0.19282224865961081</v>
      </c>
      <c r="AM156">
        <f>AD156*$AM$11+AE156*$AM$12</f>
        <v>6.9798106032417803E-2</v>
      </c>
      <c r="AN156">
        <f>AD156*$AN$11+AE156*$AN$12</f>
        <v>0.17974605412201999</v>
      </c>
      <c r="AO156">
        <f t="shared" si="148"/>
        <v>0.19282224865961081</v>
      </c>
      <c r="AQ156">
        <f t="shared" ref="AQ156:AR156" si="160">AM156*AR$13</f>
        <v>0.11832410535304178</v>
      </c>
      <c r="AR156">
        <f t="shared" si="160"/>
        <v>0.17974605412201999</v>
      </c>
    </row>
    <row r="157" spans="1:44" x14ac:dyDescent="0.25">
      <c r="A157">
        <f>'Raw Data'!A142*$B$11+A156*$B$12</f>
        <v>0.1588838417197975</v>
      </c>
      <c r="B157">
        <f>'Raw Data'!B142*$B$11+B156*$B$12</f>
        <v>-0.42536417972807194</v>
      </c>
      <c r="C157">
        <f>'Raw Data'!C142*$B$11+C156*$B$12</f>
        <v>0.31049790900771806</v>
      </c>
      <c r="N157" s="66">
        <f>'Raw Data'!A142-$O$11</f>
        <v>0.1802978515625</v>
      </c>
      <c r="O157" s="66">
        <f>'Raw Data'!B142-$O$12</f>
        <v>3.61328125E-2</v>
      </c>
      <c r="Q157" s="19">
        <f t="shared" si="142"/>
        <v>3.2507315278053284E-2</v>
      </c>
      <c r="R157" s="19">
        <f t="shared" si="143"/>
        <v>6.5146684646606445E-3</v>
      </c>
      <c r="S157" s="19">
        <f t="shared" si="144"/>
        <v>6.5146684646606445E-3</v>
      </c>
      <c r="T157" s="19">
        <f t="shared" si="145"/>
        <v>1.3055801391601563E-3</v>
      </c>
      <c r="V157" s="20">
        <f>('Raw Data'!A142+$X$12)*$V$12+('Raw Data'!B142+$X$13)*$W$12</f>
        <v>0.22279996638477506</v>
      </c>
      <c r="W157" s="20">
        <f>('Raw Data'!B142+$X$13)*$W$13+('Raw Data'!A142+$X$12)*$V$13</f>
        <v>0.13465039559215691</v>
      </c>
      <c r="AD157" s="3">
        <f t="shared" si="146"/>
        <v>0.18287478806667812</v>
      </c>
      <c r="AE157" s="3">
        <f t="shared" si="147"/>
        <v>5.7734956716141039E-2</v>
      </c>
      <c r="AH157">
        <f>SQRT(AD157*AD157+AE157*AE157)</f>
        <v>0.19177203481594265</v>
      </c>
      <c r="AM157">
        <f>AD157*$AM$11+AE157*$AM$12</f>
        <v>7.1515094225758441E-2</v>
      </c>
      <c r="AN157">
        <f>AD157*$AN$11+AE157*$AN$12</f>
        <v>0.17793848553735644</v>
      </c>
      <c r="AO157">
        <f t="shared" si="148"/>
        <v>0.19177203481594263</v>
      </c>
      <c r="AQ157">
        <f t="shared" ref="AQ157:AR157" si="161">AM157*AR$13</f>
        <v>0.12123480169463603</v>
      </c>
      <c r="AR157">
        <f t="shared" si="161"/>
        <v>0.17793848553735644</v>
      </c>
    </row>
    <row r="158" spans="1:44" x14ac:dyDescent="0.25">
      <c r="A158">
        <f>'Raw Data'!A143*$B$11+A157*$B$12</f>
        <v>0.15907211770406776</v>
      </c>
      <c r="B158">
        <f>'Raw Data'!B143*$B$11+B157*$B$12</f>
        <v>-0.42846985159901479</v>
      </c>
      <c r="C158">
        <f>'Raw Data'!C143*$B$11+C157*$B$12</f>
        <v>0.31057604779444625</v>
      </c>
      <c r="N158" s="66">
        <f>'Raw Data'!A143-$O$11</f>
        <v>0.1849365234375</v>
      </c>
      <c r="O158" s="66">
        <f>'Raw Data'!B143-$O$12</f>
        <v>2.734375E-2</v>
      </c>
      <c r="Q158" s="19">
        <f t="shared" si="142"/>
        <v>3.4201517701148987E-2</v>
      </c>
      <c r="R158" s="19">
        <f t="shared" si="143"/>
        <v>5.0568580627441406E-3</v>
      </c>
      <c r="S158" s="19">
        <f t="shared" si="144"/>
        <v>5.0568580627441406E-3</v>
      </c>
      <c r="T158" s="19">
        <f t="shared" si="145"/>
        <v>7.476806640625E-4</v>
      </c>
      <c r="V158" s="20">
        <f>('Raw Data'!A143+$X$12)*$V$12+('Raw Data'!B143+$X$13)*$W$12</f>
        <v>0.23863291193068756</v>
      </c>
      <c r="W158" s="20">
        <f>('Raw Data'!B143+$X$13)*$W$13+('Raw Data'!A143+$X$12)*$V$13</f>
        <v>0.13022663870754761</v>
      </c>
      <c r="AD158" s="3">
        <f t="shared" si="146"/>
        <v>0.18306306405094841</v>
      </c>
      <c r="AE158" s="3">
        <f t="shared" si="147"/>
        <v>5.4629284845198189E-2</v>
      </c>
      <c r="AH158">
        <f>SQRT(AD158*AD158+AE158*AE158)</f>
        <v>0.19104042551883998</v>
      </c>
      <c r="AM158">
        <f>AD158*$AM$11+AE158*$AM$12</f>
        <v>7.4033915606406958E-2</v>
      </c>
      <c r="AN158">
        <f>AD158*$AN$11+AE158*$AN$12</f>
        <v>0.17611196303034854</v>
      </c>
      <c r="AO158">
        <f t="shared" si="148"/>
        <v>0.19104042551883996</v>
      </c>
      <c r="AQ158">
        <f t="shared" ref="AQ158:AR158" si="162">AM158*AR$13</f>
        <v>0.12550479272091009</v>
      </c>
      <c r="AR158">
        <f t="shared" si="162"/>
        <v>0.17611196303034854</v>
      </c>
    </row>
    <row r="159" spans="1:44" x14ac:dyDescent="0.25">
      <c r="A159">
        <f>'Raw Data'!A144*$B$11+A158*$B$12</f>
        <v>0.159119495777411</v>
      </c>
      <c r="B159">
        <f>'Raw Data'!B144*$B$11+B158*$B$12</f>
        <v>-0.43136261253286334</v>
      </c>
      <c r="C159">
        <f>'Raw Data'!C144*$B$11+C158*$B$12</f>
        <v>0.31039002504625163</v>
      </c>
      <c r="N159" s="66">
        <f>'Raw Data'!A144-$O$11</f>
        <v>0.1837158203125</v>
      </c>
      <c r="O159" s="66">
        <f>'Raw Data'!B144-$O$12</f>
        <v>2.63671875E-2</v>
      </c>
      <c r="Q159" s="19">
        <f t="shared" si="142"/>
        <v>3.3751502633094788E-2</v>
      </c>
      <c r="R159" s="19">
        <f t="shared" si="143"/>
        <v>4.8440694808959961E-3</v>
      </c>
      <c r="S159" s="19">
        <f t="shared" si="144"/>
        <v>4.8440694808959961E-3</v>
      </c>
      <c r="T159" s="19">
        <f t="shared" si="145"/>
        <v>6.9522857666015625E-4</v>
      </c>
      <c r="V159" s="20">
        <f>('Raw Data'!A144+$X$12)*$V$12+('Raw Data'!B144+$X$13)*$W$12</f>
        <v>0.23788515188048506</v>
      </c>
      <c r="W159" s="20">
        <f>('Raw Data'!B144+$X$13)*$W$13+('Raw Data'!A144+$X$12)*$V$13</f>
        <v>0.12872093427139153</v>
      </c>
      <c r="AD159" s="3">
        <f t="shared" si="146"/>
        <v>0.18311044212429162</v>
      </c>
      <c r="AE159" s="3">
        <f t="shared" si="147"/>
        <v>5.1736523911349641E-2</v>
      </c>
      <c r="AH159">
        <f>SQRT(AD159*AD159+AE159*AE159)</f>
        <v>0.19027901072210568</v>
      </c>
      <c r="AM159">
        <f>AD159*$AM$11+AE159*$AM$12</f>
        <v>7.629878913290003E-2</v>
      </c>
      <c r="AN159">
        <f>AD159*$AN$11+AE159*$AN$12</f>
        <v>0.17431178014763221</v>
      </c>
      <c r="AO159">
        <f t="shared" si="148"/>
        <v>0.19027901072210568</v>
      </c>
      <c r="AQ159">
        <f t="shared" ref="AQ159:AR159" si="163">AM159*AR$13</f>
        <v>0.12934428277291254</v>
      </c>
      <c r="AR159">
        <f t="shared" si="163"/>
        <v>0.17431178014763221</v>
      </c>
    </row>
    <row r="160" spans="1:44" x14ac:dyDescent="0.25">
      <c r="A160">
        <f>'Raw Data'!A145*$B$11+A159*$B$12</f>
        <v>0.15862502666841991</v>
      </c>
      <c r="B160">
        <f>'Raw Data'!B145*$B$11+B159*$B$12</f>
        <v>-0.433697542685827</v>
      </c>
      <c r="C160">
        <f>'Raw Data'!C145*$B$11+C159*$B$12</f>
        <v>0.31013715535412645</v>
      </c>
      <c r="N160" s="66">
        <f>'Raw Data'!A145-$O$11</f>
        <v>0.1783447265625</v>
      </c>
      <c r="O160" s="66">
        <f>'Raw Data'!B145-$O$12</f>
        <v>2.9052734375E-2</v>
      </c>
      <c r="Q160" s="19">
        <f t="shared" si="142"/>
        <v>3.1806841492652893E-2</v>
      </c>
      <c r="R160" s="19">
        <f t="shared" si="143"/>
        <v>5.1814019680023193E-3</v>
      </c>
      <c r="S160" s="19">
        <f t="shared" si="144"/>
        <v>5.1814019680023193E-3</v>
      </c>
      <c r="T160" s="19">
        <f t="shared" si="145"/>
        <v>8.4406137466430664E-4</v>
      </c>
      <c r="V160" s="20">
        <f>('Raw Data'!A145+$X$12)*$V$12+('Raw Data'!B145+$X$13)*$W$12</f>
        <v>0.22733806077761975</v>
      </c>
      <c r="W160" s="20">
        <f>('Raw Data'!B145+$X$13)*$W$13+('Raw Data'!A145+$X$12)*$V$13</f>
        <v>0.12776301063162637</v>
      </c>
      <c r="AD160" s="3">
        <f t="shared" si="146"/>
        <v>0.18261597301530053</v>
      </c>
      <c r="AE160" s="3">
        <f t="shared" si="147"/>
        <v>4.9401593758385987E-2</v>
      </c>
      <c r="AH160">
        <f>SQRT(AD160*AD160+AE160*AE160)</f>
        <v>0.18918010219416201</v>
      </c>
      <c r="AM160">
        <f>AD160*$AM$11+AE160*$AM$12</f>
        <v>7.7788662066780478E-2</v>
      </c>
      <c r="AN160">
        <f>AD160*$AN$11+AE160*$AN$12</f>
        <v>0.17244719516435691</v>
      </c>
      <c r="AO160">
        <f t="shared" si="148"/>
        <v>0.18918010219416201</v>
      </c>
      <c r="AQ160">
        <f t="shared" ref="AQ160:AR160" si="164">AM160*AR$13</f>
        <v>0.131869965660486</v>
      </c>
      <c r="AR160">
        <f t="shared" si="164"/>
        <v>0.17244719516435691</v>
      </c>
    </row>
    <row r="161" spans="1:44" x14ac:dyDescent="0.25">
      <c r="A161">
        <f>'Raw Data'!A146*$B$11+A160*$B$12</f>
        <v>0.15786262165782791</v>
      </c>
      <c r="B161">
        <f>'Raw Data'!B146*$B$11+B160*$B$12</f>
        <v>-0.4365314016984943</v>
      </c>
      <c r="C161">
        <f>'Raw Data'!C146*$B$11+C160*$B$12</f>
        <v>0.31076406481871377</v>
      </c>
      <c r="N161" s="66">
        <f>'Raw Data'!A146-$O$11</f>
        <v>0.1751708984375</v>
      </c>
      <c r="O161" s="66">
        <f>'Raw Data'!B146-$O$12</f>
        <v>2.1728515625E-2</v>
      </c>
      <c r="Q161" s="19">
        <f t="shared" si="142"/>
        <v>3.068484365940094E-2</v>
      </c>
      <c r="R161" s="19">
        <f t="shared" si="143"/>
        <v>3.8062036037445068E-3</v>
      </c>
      <c r="S161" s="19">
        <f t="shared" si="144"/>
        <v>3.8062036037445068E-3</v>
      </c>
      <c r="T161" s="19">
        <f t="shared" si="145"/>
        <v>4.7212839126586914E-4</v>
      </c>
      <c r="V161" s="20">
        <f>('Raw Data'!A146+$X$12)*$V$12+('Raw Data'!B146+$X$13)*$W$12</f>
        <v>0.23036717691585903</v>
      </c>
      <c r="W161" s="20">
        <f>('Raw Data'!B146+$X$13)*$W$13+('Raw Data'!A146+$X$12)*$V$13</f>
        <v>0.11996438024326014</v>
      </c>
      <c r="AD161" s="3">
        <f t="shared" si="146"/>
        <v>0.18185356800470853</v>
      </c>
      <c r="AE161" s="3">
        <f t="shared" si="147"/>
        <v>4.6567734745718681E-2</v>
      </c>
      <c r="AH161">
        <f>SQRT(AD161*AD161+AE161*AE161)</f>
        <v>0.18772126708338288</v>
      </c>
      <c r="AM161">
        <f>AD161*$AM$11+AE161*$AM$12</f>
        <v>7.949385209535452E-2</v>
      </c>
      <c r="AN161">
        <f>AD161*$AN$11+AE161*$AN$12</f>
        <v>0.17005881804373646</v>
      </c>
      <c r="AO161">
        <f t="shared" si="148"/>
        <v>0.18772126708338288</v>
      </c>
      <c r="AQ161">
        <f t="shared" ref="AQ161:AR161" si="165">AM161*AR$13</f>
        <v>0.13476066135492565</v>
      </c>
      <c r="AR161">
        <f t="shared" si="165"/>
        <v>0.17005881804373646</v>
      </c>
    </row>
    <row r="162" spans="1:44" x14ac:dyDescent="0.25">
      <c r="A162">
        <f>'Raw Data'!A147*$B$11+A161*$B$12</f>
        <v>0.15749383996079511</v>
      </c>
      <c r="B162">
        <f>'Raw Data'!B147*$B$11+B161*$B$12</f>
        <v>-0.43905746074739488</v>
      </c>
      <c r="C162">
        <f>'Raw Data'!C147*$B$11+C161*$B$12</f>
        <v>0.31115738489934242</v>
      </c>
      <c r="N162" s="66">
        <f>'Raw Data'!A147-$O$11</f>
        <v>0.1783447265625</v>
      </c>
      <c r="O162" s="66">
        <f>'Raw Data'!B147-$O$12</f>
        <v>2.197265625E-2</v>
      </c>
      <c r="Q162" s="19">
        <f t="shared" si="142"/>
        <v>3.1806841492652893E-2</v>
      </c>
      <c r="R162" s="19">
        <f t="shared" si="143"/>
        <v>3.9187073707580566E-3</v>
      </c>
      <c r="S162" s="19">
        <f t="shared" si="144"/>
        <v>3.9187073707580566E-3</v>
      </c>
      <c r="T162" s="19">
        <f t="shared" si="145"/>
        <v>4.8279762268066406E-4</v>
      </c>
      <c r="V162" s="20">
        <f>('Raw Data'!A147+$X$12)*$V$12+('Raw Data'!B147+$X$13)*$W$12</f>
        <v>0.23469650342018128</v>
      </c>
      <c r="W162" s="20">
        <f>('Raw Data'!B147+$X$13)*$W$13+('Raw Data'!A147+$X$12)*$V$13</f>
        <v>0.12201657355119525</v>
      </c>
      <c r="AD162" s="3">
        <f t="shared" si="146"/>
        <v>0.18148478630767573</v>
      </c>
      <c r="AE162" s="3">
        <f t="shared" si="147"/>
        <v>4.4041675696818106E-2</v>
      </c>
      <c r="AH162">
        <f>SQRT(AD162*AD162+AE162*AE162)</f>
        <v>0.1867522338804182</v>
      </c>
      <c r="AM162">
        <f>AD162*$AM$11+AE162*$AM$12</f>
        <v>8.1211187215009736E-2</v>
      </c>
      <c r="AN162">
        <f>AD162*$AN$11+AE162*$AN$12</f>
        <v>0.16816997333190922</v>
      </c>
      <c r="AO162">
        <f t="shared" si="148"/>
        <v>0.1867522338804182</v>
      </c>
      <c r="AQ162">
        <f t="shared" ref="AQ162:AR162" si="166">AM162*AR$13</f>
        <v>0.13767194581771874</v>
      </c>
      <c r="AR162">
        <f t="shared" si="166"/>
        <v>0.16816997333190922</v>
      </c>
    </row>
    <row r="163" spans="1:44" x14ac:dyDescent="0.25">
      <c r="A163">
        <f>'Raw Data'!A148*$B$11+A162*$B$12</f>
        <v>0.1559412333084656</v>
      </c>
      <c r="B163">
        <f>'Raw Data'!B148*$B$11+B162*$B$12</f>
        <v>-0.44172153889140542</v>
      </c>
      <c r="C163">
        <f>'Raw Data'!C148*$B$11+C162*$B$12</f>
        <v>0.31193861906565823</v>
      </c>
      <c r="N163" s="66">
        <f>'Raw Data'!A148-$O$11</f>
        <v>0.1661376953125</v>
      </c>
      <c r="O163" s="66">
        <f>'Raw Data'!B148-$O$12</f>
        <v>1.806640625E-2</v>
      </c>
      <c r="Q163" s="19">
        <f t="shared" si="142"/>
        <v>2.7601733803749084E-2</v>
      </c>
      <c r="R163" s="19">
        <f t="shared" si="143"/>
        <v>3.0015110969543457E-3</v>
      </c>
      <c r="S163" s="19">
        <f t="shared" si="144"/>
        <v>3.0015110969543457E-3</v>
      </c>
      <c r="T163" s="19">
        <f t="shared" si="145"/>
        <v>3.2639503479003906E-4</v>
      </c>
      <c r="V163" s="20">
        <f>('Raw Data'!A148+$X$12)*$V$12+('Raw Data'!B148+$X$13)*$W$12</f>
        <v>0.22112915728293325</v>
      </c>
      <c r="W163" s="20">
        <f>('Raw Data'!B148+$X$13)*$W$13+('Raw Data'!A148+$X$12)*$V$13</f>
        <v>0.11171520125619788</v>
      </c>
      <c r="AD163" s="3">
        <f t="shared" si="146"/>
        <v>0.17993217965534625</v>
      </c>
      <c r="AE163" s="3">
        <f t="shared" si="147"/>
        <v>4.1377597552807566E-2</v>
      </c>
      <c r="AH163">
        <f>SQRT(AD163*AD163+AE163*AE163)</f>
        <v>0.18462853207119939</v>
      </c>
      <c r="AM163">
        <f>AD163*$AM$11+AE163*$AM$12</f>
        <v>8.2283468090466688E-2</v>
      </c>
      <c r="AN163">
        <f>AD163*$AN$11+AE163*$AN$12</f>
        <v>0.1652789331214691</v>
      </c>
      <c r="AO163">
        <f t="shared" si="148"/>
        <v>0.18462853207119939</v>
      </c>
      <c r="AQ163">
        <f t="shared" ref="AQ163:AR163" si="167">AM163*AR$13</f>
        <v>0.13948971255220136</v>
      </c>
      <c r="AR163">
        <f t="shared" si="167"/>
        <v>0.1652789331214691</v>
      </c>
    </row>
    <row r="164" spans="1:44" x14ac:dyDescent="0.25">
      <c r="A164">
        <f>'Raw Data'!A149*$B$11+A163*$B$12</f>
        <v>0.15451947325886903</v>
      </c>
      <c r="B164">
        <f>'Raw Data'!B149*$B$11+B163*$B$12</f>
        <v>-0.4458770217210149</v>
      </c>
      <c r="C164">
        <f>'Raw Data'!C149*$B$11+C163*$B$12</f>
        <v>0.31198255012784243</v>
      </c>
      <c r="N164" s="66">
        <f>'Raw Data'!A149-$O$11</f>
        <v>0.1658935546875</v>
      </c>
      <c r="O164" s="66">
        <f>'Raw Data'!B149-$O$12</f>
        <v>4.8828125E-4</v>
      </c>
      <c r="Q164" s="19">
        <f t="shared" si="142"/>
        <v>2.7520671486854553E-2</v>
      </c>
      <c r="R164" s="19">
        <f t="shared" si="143"/>
        <v>8.1002712249755859E-5</v>
      </c>
      <c r="S164" s="19">
        <f t="shared" si="144"/>
        <v>8.1002712249755859E-5</v>
      </c>
      <c r="T164" s="19">
        <f t="shared" si="145"/>
        <v>2.384185791015625E-7</v>
      </c>
      <c r="V164" s="20">
        <f>('Raw Data'!A149+$X$12)*$V$12+('Raw Data'!B149+$X$13)*$W$12</f>
        <v>0.23904585065738868</v>
      </c>
      <c r="W164" s="20">
        <f>('Raw Data'!B149+$X$13)*$W$13+('Raw Data'!A149+$X$12)*$V$13</f>
        <v>9.7305566571494417E-2</v>
      </c>
      <c r="AD164" s="3">
        <f t="shared" si="146"/>
        <v>0.17851041960574965</v>
      </c>
      <c r="AE164" s="3">
        <f t="shared" si="147"/>
        <v>3.7222114723198085E-2</v>
      </c>
      <c r="AH164">
        <f>SQRT(AD164*AD164+AE164*AE164)</f>
        <v>0.1823498169241958</v>
      </c>
      <c r="AM164">
        <f>AD164*$AM$11+AE164*$AM$12</f>
        <v>8.4591009663430042E-2</v>
      </c>
      <c r="AN164">
        <f>AD164*$AN$11+AE164*$AN$12</f>
        <v>0.16154199706704514</v>
      </c>
      <c r="AO164">
        <f t="shared" si="148"/>
        <v>0.18234981692419583</v>
      </c>
      <c r="AQ164">
        <f t="shared" ref="AQ164:AR164" si="168">AM164*AR$13</f>
        <v>0.14340153491682292</v>
      </c>
      <c r="AR164">
        <f t="shared" si="168"/>
        <v>0.16154199706704514</v>
      </c>
    </row>
    <row r="165" spans="1:44" x14ac:dyDescent="0.25">
      <c r="A165">
        <f>'Raw Data'!A150*$B$11+A164*$B$12</f>
        <v>0.15231215483923213</v>
      </c>
      <c r="B165">
        <f>'Raw Data'!B150*$B$11+B164*$B$12</f>
        <v>-0.4501052375176634</v>
      </c>
      <c r="C165">
        <f>'Raw Data'!C150*$B$11+C164*$B$12</f>
        <v>0.31218077949005818</v>
      </c>
      <c r="N165" s="66">
        <f>'Raw Data'!A150-$O$11</f>
        <v>0.1566162109375</v>
      </c>
      <c r="O165" s="66">
        <f>'Raw Data'!B150-$O$12</f>
        <v>-4.39453125E-3</v>
      </c>
      <c r="Q165" s="19">
        <f t="shared" si="142"/>
        <v>2.4528637528419495E-2</v>
      </c>
      <c r="R165" s="19">
        <f t="shared" si="143"/>
        <v>-6.8825483322143555E-4</v>
      </c>
      <c r="S165" s="19">
        <f t="shared" si="144"/>
        <v>-6.8825483322143555E-4</v>
      </c>
      <c r="T165" s="19">
        <f t="shared" si="145"/>
        <v>1.9311904907226563E-5</v>
      </c>
      <c r="V165" s="20">
        <f>('Raw Data'!A150+$X$12)*$V$12+('Raw Data'!B150+$X$13)*$W$12</f>
        <v>0.23072398450058648</v>
      </c>
      <c r="W165" s="20">
        <f>('Raw Data'!B150+$X$13)*$W$13+('Raw Data'!A150+$X$12)*$V$13</f>
        <v>8.7923004085552259E-2</v>
      </c>
      <c r="AD165" s="3">
        <f t="shared" si="146"/>
        <v>0.17630310118611275</v>
      </c>
      <c r="AE165" s="3">
        <f t="shared" si="147"/>
        <v>3.2993898926549581E-2</v>
      </c>
      <c r="AH165">
        <f>SQRT(AD165*AD165+AE165*AE165)</f>
        <v>0.17936382259033196</v>
      </c>
      <c r="AM165">
        <f>AD165*$AM$11+AE165*$AM$12</f>
        <v>8.6455943422566989E-2</v>
      </c>
      <c r="AN165">
        <f>AD165*$AN$11+AE165*$AN$12</f>
        <v>0.15715199871821539</v>
      </c>
      <c r="AO165">
        <f t="shared" si="148"/>
        <v>0.17936382259033196</v>
      </c>
      <c r="AQ165">
        <f t="shared" ref="AQ165:AR165" si="169">AM165*AR$13</f>
        <v>0.14656303357539793</v>
      </c>
      <c r="AR165">
        <f t="shared" si="169"/>
        <v>0.15715199871821539</v>
      </c>
    </row>
    <row r="166" spans="1:44" x14ac:dyDescent="0.25">
      <c r="A166">
        <f>'Raw Data'!A151*$B$11+A165*$B$12</f>
        <v>0.15103357607405893</v>
      </c>
      <c r="B166">
        <f>'Raw Data'!B151*$B$11+B165*$B$12</f>
        <v>-0.45481395204714709</v>
      </c>
      <c r="C166">
        <f>'Raw Data'!C151*$B$11+C165*$B$12</f>
        <v>0.31271318982230234</v>
      </c>
      <c r="N166" s="66">
        <f>'Raw Data'!A151-$O$11</f>
        <v>0.1636962890625</v>
      </c>
      <c r="O166" s="66">
        <f>'Raw Data'!B151-$O$12</f>
        <v>-1.3427734375E-2</v>
      </c>
      <c r="Q166" s="19">
        <f t="shared" si="142"/>
        <v>2.6796475052833557E-2</v>
      </c>
      <c r="R166" s="19">
        <f t="shared" si="143"/>
        <v>-2.1980702877044678E-3</v>
      </c>
      <c r="S166" s="19">
        <f t="shared" si="144"/>
        <v>-2.1980702877044678E-3</v>
      </c>
      <c r="T166" s="19">
        <f t="shared" si="145"/>
        <v>1.8030405044555664E-4</v>
      </c>
      <c r="V166" s="20">
        <f>('Raw Data'!A151+$X$12)*$V$12+('Raw Data'!B151+$X$13)*$W$12</f>
        <v>0.25033610476011264</v>
      </c>
      <c r="W166" s="20">
        <f>('Raw Data'!B151+$X$13)*$W$13+('Raw Data'!A151+$X$12)*$V$13</f>
        <v>8.4727279048293788E-2</v>
      </c>
      <c r="AD166" s="3">
        <f t="shared" si="146"/>
        <v>0.17502452242093958</v>
      </c>
      <c r="AE166" s="3">
        <f t="shared" si="147"/>
        <v>2.8285184397065899E-2</v>
      </c>
      <c r="AH166">
        <f>SQRT(AD166*AD166+AE166*AE166)</f>
        <v>0.1772953330041544</v>
      </c>
      <c r="AM166">
        <f>AD166*$AM$11+AE166*$AM$12</f>
        <v>8.9281796083860984E-2</v>
      </c>
      <c r="AN166">
        <f>AD166*$AN$11+AE166*$AN$12</f>
        <v>0.15317439731591526</v>
      </c>
      <c r="AO166">
        <f t="shared" si="148"/>
        <v>0.1772953330041544</v>
      </c>
      <c r="AQ166">
        <f t="shared" ref="AQ166:AR166" si="170">AM166*AR$13</f>
        <v>0.1513535143923391</v>
      </c>
      <c r="AR166">
        <f t="shared" si="170"/>
        <v>0.15317439731591526</v>
      </c>
    </row>
    <row r="167" spans="1:44" x14ac:dyDescent="0.25">
      <c r="A167">
        <f>'Raw Data'!A152*$B$11+A166*$B$12</f>
        <v>0.14880863643540304</v>
      </c>
      <c r="B167">
        <f>'Raw Data'!B152*$B$11+B166*$B$12</f>
        <v>-0.45980863106118236</v>
      </c>
      <c r="C167">
        <f>'Raw Data'!C152*$B$11+C166*$B$12</f>
        <v>0.31353415599632212</v>
      </c>
      <c r="N167" s="66">
        <f>'Raw Data'!A152-$O$11</f>
        <v>0.1529541015625</v>
      </c>
      <c r="O167" s="66">
        <f>'Raw Data'!B152-$O$12</f>
        <v>-2.099609375E-2</v>
      </c>
      <c r="Q167" s="19">
        <f t="shared" si="142"/>
        <v>2.3394957184791565E-2</v>
      </c>
      <c r="R167" s="19">
        <f t="shared" si="143"/>
        <v>-3.2114386558532715E-3</v>
      </c>
      <c r="S167" s="19">
        <f t="shared" si="144"/>
        <v>-3.2114386558532715E-3</v>
      </c>
      <c r="T167" s="19">
        <f t="shared" si="145"/>
        <v>4.4083595275878906E-4</v>
      </c>
      <c r="V167" s="20">
        <f>('Raw Data'!A152+$X$12)*$V$12+('Raw Data'!B152+$X$13)*$W$12</f>
        <v>0.24269011083216685</v>
      </c>
      <c r="W167" s="20">
        <f>('Raw Data'!B152+$X$13)*$W$13+('Raw Data'!A152+$X$12)*$V$13</f>
        <v>7.2309322621768701E-2</v>
      </c>
      <c r="AD167" s="3">
        <f t="shared" si="146"/>
        <v>0.17279958278228369</v>
      </c>
      <c r="AE167" s="3">
        <f t="shared" si="147"/>
        <v>2.3290505383030624E-2</v>
      </c>
      <c r="AH167">
        <f>SQRT(AD167*AD167+AE167*AE167)</f>
        <v>0.17436210439980443</v>
      </c>
      <c r="AM167">
        <f>AD167*$AM$11+AE167*$AM$12</f>
        <v>9.1727669052446253E-2</v>
      </c>
      <c r="AN167">
        <f>AD167*$AN$11+AE167*$AN$12</f>
        <v>0.148284113042946</v>
      </c>
      <c r="AO167">
        <f t="shared" si="148"/>
        <v>0.17436210439980443</v>
      </c>
      <c r="AQ167">
        <f t="shared" ref="AQ167:AR167" si="171">AM167*AR$13</f>
        <v>0.15549984080813936</v>
      </c>
      <c r="AR167">
        <f t="shared" si="171"/>
        <v>0.148284113042946</v>
      </c>
    </row>
    <row r="168" spans="1:44" x14ac:dyDescent="0.25">
      <c r="A168">
        <f>'Raw Data'!A153*$B$11+A167*$B$12</f>
        <v>0.14612259701061275</v>
      </c>
      <c r="B168">
        <f>'Raw Data'!B153*$B$11+B167*$B$12</f>
        <v>-0.46457239686131413</v>
      </c>
      <c r="C168">
        <f>'Raw Data'!C153*$B$11+C167*$B$12</f>
        <v>0.3137237091466899</v>
      </c>
      <c r="N168" s="66">
        <f>'Raw Data'!A153-$O$11</f>
        <v>0.1461181640625</v>
      </c>
      <c r="O168" s="66">
        <f>'Raw Data'!B153-$O$12</f>
        <v>-2.3681640625E-2</v>
      </c>
      <c r="Q168" s="19">
        <f t="shared" si="142"/>
        <v>2.1350517868995667E-2</v>
      </c>
      <c r="R168" s="19">
        <f t="shared" si="143"/>
        <v>-3.460317850112915E-3</v>
      </c>
      <c r="S168" s="19">
        <f t="shared" si="144"/>
        <v>-3.460317850112915E-3</v>
      </c>
      <c r="T168" s="19">
        <f t="shared" si="145"/>
        <v>5.6082010269165039E-4</v>
      </c>
      <c r="V168" s="20">
        <f>('Raw Data'!A153+$X$12)*$V$12+('Raw Data'!B153+$X$13)*$W$12</f>
        <v>0.23561002537430192</v>
      </c>
      <c r="W168" s="20">
        <f>('Raw Data'!B153+$X$13)*$W$13+('Raw Data'!A153+$X$12)*$V$13</f>
        <v>6.6136322010912268E-2</v>
      </c>
      <c r="AD168" s="3">
        <f t="shared" si="146"/>
        <v>0.1701135433574934</v>
      </c>
      <c r="AE168" s="3">
        <f t="shared" si="147"/>
        <v>1.8526739582898855E-2</v>
      </c>
      <c r="AH168">
        <f>SQRT(AD168*AD168+AE168*AE168)</f>
        <v>0.17111942529477575</v>
      </c>
      <c r="AM168">
        <f>AD168*$AM$11+AE168*$AM$12</f>
        <v>9.3702371517685457E-2</v>
      </c>
      <c r="AN168">
        <f>AD168*$AN$11+AE168*$AN$12</f>
        <v>0.14318422847917289</v>
      </c>
      <c r="AO168">
        <f t="shared" si="148"/>
        <v>0.17111942529477575</v>
      </c>
      <c r="AQ168">
        <f t="shared" ref="AQ168:AR168" si="172">AM168*AR$13</f>
        <v>0.15884742308249725</v>
      </c>
      <c r="AR168">
        <f t="shared" si="172"/>
        <v>0.14318422847917289</v>
      </c>
    </row>
    <row r="169" spans="1:44" x14ac:dyDescent="0.25">
      <c r="A169">
        <f>'Raw Data'!A154*$B$11+A168*$B$12</f>
        <v>0.14402254434080147</v>
      </c>
      <c r="B169">
        <f>'Raw Data'!B154*$B$11+B168*$B$12</f>
        <v>-0.47017814545643272</v>
      </c>
      <c r="C169">
        <f>'Raw Data'!C154*$B$11+C168*$B$12</f>
        <v>0.31351588901327093</v>
      </c>
      <c r="N169" s="66">
        <f>'Raw Data'!A154-$O$11</f>
        <v>0.1492919921875</v>
      </c>
      <c r="O169" s="66">
        <f>'Raw Data'!B154-$O$12</f>
        <v>-3.6865234375E-2</v>
      </c>
      <c r="Q169" s="19">
        <f t="shared" si="142"/>
        <v>2.2288098931312561E-2</v>
      </c>
      <c r="R169" s="19">
        <f t="shared" si="143"/>
        <v>-5.5036842823028564E-3</v>
      </c>
      <c r="S169" s="19">
        <f t="shared" si="144"/>
        <v>-5.5036842823028564E-3</v>
      </c>
      <c r="T169" s="19">
        <f t="shared" si="145"/>
        <v>1.3590455055236816E-3</v>
      </c>
      <c r="V169" s="20">
        <f>('Raw Data'!A154+$X$12)*$V$12+('Raw Data'!B154+$X$13)*$W$12</f>
        <v>0.2538950189593443</v>
      </c>
      <c r="W169" s="20">
        <f>('Raw Data'!B154+$X$13)*$W$13+('Raw Data'!A154+$X$12)*$V$13</f>
        <v>5.7290100166305591E-2</v>
      </c>
      <c r="AD169" s="3">
        <f t="shared" si="146"/>
        <v>0.16801349068768212</v>
      </c>
      <c r="AE169" s="3">
        <f t="shared" si="147"/>
        <v>1.2920990987780268E-2</v>
      </c>
      <c r="AH169">
        <f>SQRT(AD169*AD169+AE169*AE169)</f>
        <v>0.16850959931459736</v>
      </c>
      <c r="AM169">
        <f>AD169*$AM$11+AE169*$AM$12</f>
        <v>9.669962184796381E-2</v>
      </c>
      <c r="AN169">
        <f>AD169*$AN$11+AE169*$AN$12</f>
        <v>0.13800242097741236</v>
      </c>
      <c r="AO169">
        <f t="shared" si="148"/>
        <v>0.16850959931459733</v>
      </c>
      <c r="AQ169">
        <f t="shared" ref="AQ169:AR169" si="173">AM169*AR$13</f>
        <v>0.16392846301335984</v>
      </c>
      <c r="AR169">
        <f t="shared" si="173"/>
        <v>0.13800242097741236</v>
      </c>
    </row>
    <row r="170" spans="1:44" x14ac:dyDescent="0.25">
      <c r="A170">
        <f>'Raw Data'!A155*$B$11+A169*$B$12</f>
        <v>0.14120476256297135</v>
      </c>
      <c r="B170">
        <f>'Raw Data'!B155*$B$11+B169*$B$12</f>
        <v>-0.47561394419203951</v>
      </c>
      <c r="C170">
        <f>'Raw Data'!C155*$B$11+C169*$B$12</f>
        <v>0.3133776790181938</v>
      </c>
      <c r="N170" s="66">
        <f>'Raw Data'!A155-$O$11</f>
        <v>0.1400146484375</v>
      </c>
      <c r="O170" s="66">
        <f>'Raw Data'!B155-$O$12</f>
        <v>-4.0771484375E-2</v>
      </c>
      <c r="Q170" s="19">
        <f t="shared" si="142"/>
        <v>1.9604101777076721E-2</v>
      </c>
      <c r="R170" s="19">
        <f t="shared" si="143"/>
        <v>-5.7086050510406494E-3</v>
      </c>
      <c r="S170" s="19">
        <f t="shared" si="144"/>
        <v>-5.7086050510406494E-3</v>
      </c>
      <c r="T170" s="19">
        <f t="shared" si="145"/>
        <v>1.6623139381408691E-3</v>
      </c>
      <c r="V170" s="20">
        <f>('Raw Data'!A155+$X$12)*$V$12+('Raw Data'!B155+$X$13)*$W$12</f>
        <v>0.24455819519667157</v>
      </c>
      <c r="W170" s="20">
        <f>('Raw Data'!B155+$X$13)*$W$13+('Raw Data'!A155+$X$12)*$V$13</f>
        <v>4.8700149691457403E-2</v>
      </c>
      <c r="AD170" s="3">
        <f t="shared" si="146"/>
        <v>0.16519570890985197</v>
      </c>
      <c r="AE170" s="3">
        <f t="shared" si="147"/>
        <v>7.4851922521734782E-3</v>
      </c>
      <c r="AH170">
        <f>SQRT(AD170*AD170+AE170*AE170)</f>
        <v>0.16536520294572418</v>
      </c>
      <c r="AM170">
        <f>AD170*$AM$11+AE170*$AM$12</f>
        <v>9.9109849560129804E-2</v>
      </c>
      <c r="AN170">
        <f>AD170*$AN$11+AE170*$AN$12</f>
        <v>0.13237404604169575</v>
      </c>
      <c r="AO170">
        <f t="shared" si="148"/>
        <v>0.16536520294572418</v>
      </c>
      <c r="AQ170">
        <f t="shared" ref="AQ170:AR170" si="174">AM170*AR$13</f>
        <v>0.16801436238728687</v>
      </c>
      <c r="AR170">
        <f t="shared" si="174"/>
        <v>0.13237404604169575</v>
      </c>
    </row>
    <row r="171" spans="1:44" x14ac:dyDescent="0.25">
      <c r="A171">
        <f>'Raw Data'!A156*$B$11+A170*$B$12</f>
        <v>0.13840020427542421</v>
      </c>
      <c r="B171">
        <f>'Raw Data'!B156*$B$11+B170*$B$12</f>
        <v>-0.48079913180408557</v>
      </c>
      <c r="C171">
        <f>'Raw Data'!C156*$B$11+C170*$B$12</f>
        <v>0.31243541892887444</v>
      </c>
      <c r="N171" s="66">
        <f>'Raw Data'!A156-$O$11</f>
        <v>0.1373291015625</v>
      </c>
      <c r="O171" s="66">
        <f>'Raw Data'!B156-$O$12</f>
        <v>-4.3701171875E-2</v>
      </c>
      <c r="Q171" s="19">
        <f t="shared" si="142"/>
        <v>1.885928213596344E-2</v>
      </c>
      <c r="R171" s="19">
        <f t="shared" si="143"/>
        <v>-6.0014426708221436E-3</v>
      </c>
      <c r="S171" s="19">
        <f t="shared" si="144"/>
        <v>-6.0014426708221436E-3</v>
      </c>
      <c r="T171" s="19">
        <f t="shared" si="145"/>
        <v>1.909792423248291E-3</v>
      </c>
      <c r="V171" s="20">
        <f>('Raw Data'!A156+$X$12)*$V$12+('Raw Data'!B156+$X$13)*$W$12</f>
        <v>0.24372508917092256</v>
      </c>
      <c r="W171" s="20">
        <f>('Raw Data'!B156+$X$13)*$W$13+('Raw Data'!A156+$X$12)*$V$13</f>
        <v>4.4753510323038807E-2</v>
      </c>
      <c r="AD171" s="3">
        <f t="shared" si="146"/>
        <v>0.16239115062230486</v>
      </c>
      <c r="AE171" s="3">
        <f t="shared" si="147"/>
        <v>2.3000046401274177E-3</v>
      </c>
      <c r="AH171">
        <f>SQRT(AD171*AD171+AE171*AE171)</f>
        <v>0.1624074377046221</v>
      </c>
      <c r="AM171">
        <f>AD171*$AM$11+AE171*$AM$12</f>
        <v>0.1013348650685235</v>
      </c>
      <c r="AN171">
        <f>AD171*$AN$11+AE171*$AN$12</f>
        <v>0.12691501464887772</v>
      </c>
      <c r="AO171">
        <f t="shared" si="148"/>
        <v>0.1624074377046221</v>
      </c>
      <c r="AQ171">
        <f t="shared" ref="AQ171:AR171" si="175">AM171*AR$13</f>
        <v>0.17178628378161598</v>
      </c>
      <c r="AR171">
        <f t="shared" si="175"/>
        <v>0.12691501464887772</v>
      </c>
    </row>
    <row r="172" spans="1:44" x14ac:dyDescent="0.25">
      <c r="A172">
        <f>'Raw Data'!A157*$B$11+A171*$B$12</f>
        <v>0.13529016431663179</v>
      </c>
      <c r="B172">
        <f>'Raw Data'!B157*$B$11+B171*$B$12</f>
        <v>-0.48634470690492704</v>
      </c>
      <c r="C172">
        <f>'Raw Data'!C157*$B$11+C171*$B$12</f>
        <v>0.31321092000473705</v>
      </c>
      <c r="N172" s="66">
        <f>'Raw Data'!A157-$O$11</f>
        <v>0.1314697265625</v>
      </c>
      <c r="O172" s="66">
        <f>'Raw Data'!B157-$O$12</f>
        <v>-5.2490234375E-2</v>
      </c>
      <c r="Q172" s="19">
        <f t="shared" si="142"/>
        <v>1.7284289002418518E-2</v>
      </c>
      <c r="R172" s="19">
        <f t="shared" si="143"/>
        <v>-6.9008767604827881E-3</v>
      </c>
      <c r="S172" s="19">
        <f t="shared" si="144"/>
        <v>-6.9008767604827881E-3</v>
      </c>
      <c r="T172" s="19">
        <f t="shared" si="145"/>
        <v>2.7552247047424316E-3</v>
      </c>
      <c r="V172" s="20">
        <f>('Raw Data'!A157+$X$12)*$V$12+('Raw Data'!B157+$X$13)*$W$12</f>
        <v>0.24439866287460704</v>
      </c>
      <c r="W172" s="20">
        <f>('Raw Data'!B157+$X$13)*$W$13+('Raw Data'!A157+$X$12)*$V$13</f>
        <v>3.4197158582894925E-2</v>
      </c>
      <c r="AD172" s="3">
        <f t="shared" si="146"/>
        <v>0.15928111066351242</v>
      </c>
      <c r="AE172" s="3">
        <f t="shared" si="147"/>
        <v>-3.2455704607140534E-3</v>
      </c>
      <c r="AH172">
        <f>SQRT(AD172*AD172+AE172*AE172)</f>
        <v>0.15931417370032569</v>
      </c>
      <c r="AM172">
        <f>AD172*$AM$11+AE172*$AM$12</f>
        <v>0.10364432808877201</v>
      </c>
      <c r="AN172">
        <f>AD172*$AN$11+AE172*$AN$12</f>
        <v>0.12099115338256981</v>
      </c>
      <c r="AO172">
        <f t="shared" si="148"/>
        <v>0.15931417370032569</v>
      </c>
      <c r="AQ172">
        <f t="shared" ref="AQ172:AR172" si="176">AM172*AR$13</f>
        <v>0.17570136344853302</v>
      </c>
      <c r="AR172">
        <f t="shared" si="176"/>
        <v>0.12099115338256981</v>
      </c>
    </row>
    <row r="173" spans="1:44" x14ac:dyDescent="0.25">
      <c r="A173">
        <f>'Raw Data'!A158*$B$11+A172*$B$12</f>
        <v>0.13236905804121862</v>
      </c>
      <c r="B173">
        <f>'Raw Data'!B158*$B$11+B172*$B$12</f>
        <v>-0.49150662293318437</v>
      </c>
      <c r="C173">
        <f>'Raw Data'!C158*$B$11+C172*$B$12</f>
        <v>0.31465349987926339</v>
      </c>
      <c r="N173" s="66">
        <f>'Raw Data'!A158-$O$11</f>
        <v>0.1302490234375</v>
      </c>
      <c r="O173" s="66">
        <f>'Raw Data'!B158-$O$12</f>
        <v>-5.419921875E-2</v>
      </c>
      <c r="Q173" s="19">
        <f t="shared" si="142"/>
        <v>1.6964808106422424E-2</v>
      </c>
      <c r="R173" s="19">
        <f t="shared" si="143"/>
        <v>-7.0593953132629395E-3</v>
      </c>
      <c r="S173" s="19">
        <f t="shared" si="144"/>
        <v>-7.0593953132629395E-3</v>
      </c>
      <c r="T173" s="19">
        <f t="shared" si="145"/>
        <v>2.9375553131103516E-3</v>
      </c>
      <c r="V173" s="20">
        <f>('Raw Data'!A158+$X$12)*$V$12+('Raw Data'!B158+$X$13)*$W$12</f>
        <v>0.24441212102880749</v>
      </c>
      <c r="W173" s="20">
        <f>('Raw Data'!B158+$X$13)*$W$13+('Raw Data'!A158+$X$12)*$V$13</f>
        <v>3.209699513841837E-2</v>
      </c>
      <c r="AD173" s="3">
        <f t="shared" si="146"/>
        <v>0.15636000438809927</v>
      </c>
      <c r="AE173" s="3">
        <f t="shared" si="147"/>
        <v>-8.407486488971383E-3</v>
      </c>
      <c r="AH173">
        <f>SQRT(AD173*AD173+AE173*AE173)</f>
        <v>0.15658587676195021</v>
      </c>
      <c r="AM173">
        <f>AD173*$AM$11+AE173*$AM$12</f>
        <v>0.10577736203732102</v>
      </c>
      <c r="AN173">
        <f>AD173*$AN$11+AE173*$AN$12</f>
        <v>0.11545685982969647</v>
      </c>
      <c r="AO173">
        <f t="shared" si="148"/>
        <v>0.15658587676195021</v>
      </c>
      <c r="AQ173">
        <f t="shared" ref="AQ173:AR173" si="177">AM173*AR$13</f>
        <v>0.17931735459781301</v>
      </c>
      <c r="AR173">
        <f t="shared" si="177"/>
        <v>0.11545685982969647</v>
      </c>
    </row>
    <row r="174" spans="1:44" x14ac:dyDescent="0.25">
      <c r="A174">
        <f>'Raw Data'!A159*$B$11+A173*$B$12</f>
        <v>0.12956916395584678</v>
      </c>
      <c r="B174">
        <f>'Raw Data'!B159*$B$11+B173*$B$12</f>
        <v>-0.49717773798361592</v>
      </c>
      <c r="C174">
        <f>'Raw Data'!C159*$B$11+C173*$B$12</f>
        <v>0.31487760301633705</v>
      </c>
      <c r="N174" s="66">
        <f>'Raw Data'!A159-$O$11</f>
        <v>0.1285400390625</v>
      </c>
      <c r="O174" s="66">
        <f>'Raw Data'!B159-$O$12</f>
        <v>-6.4453125E-2</v>
      </c>
      <c r="Q174" s="19">
        <f t="shared" si="142"/>
        <v>1.6522541642189026E-2</v>
      </c>
      <c r="R174" s="19">
        <f t="shared" si="143"/>
        <v>-8.2848072052001953E-3</v>
      </c>
      <c r="S174" s="19">
        <f t="shared" si="144"/>
        <v>-8.2848072052001953E-3</v>
      </c>
      <c r="T174" s="19">
        <f t="shared" si="145"/>
        <v>4.154205322265625E-3</v>
      </c>
      <c r="V174" s="20">
        <f>('Raw Data'!A159+$X$12)*$V$12+('Raw Data'!B159+$X$13)*$W$12</f>
        <v>0.25260137117194614</v>
      </c>
      <c r="W174" s="20">
        <f>('Raw Data'!B159+$X$13)*$W$13+('Raw Data'!A159+$X$12)*$V$13</f>
        <v>2.2776239626844906E-2</v>
      </c>
      <c r="AD174" s="3">
        <f t="shared" si="146"/>
        <v>0.15356011030272743</v>
      </c>
      <c r="AE174" s="3">
        <f t="shared" si="147"/>
        <v>-1.4078601539402935E-2</v>
      </c>
      <c r="AH174">
        <f>SQRT(AD174*AD174+AE174*AE174)</f>
        <v>0.15420413255646262</v>
      </c>
      <c r="AM174">
        <f>AD174*$AM$11+AE174*$AM$12</f>
        <v>0.10838074033833432</v>
      </c>
      <c r="AN174">
        <f>AD174*$AN$11+AE174*$AN$12</f>
        <v>0.10969288774212139</v>
      </c>
      <c r="AO174">
        <f t="shared" si="148"/>
        <v>0.15420413255646262</v>
      </c>
      <c r="AQ174">
        <f t="shared" ref="AQ174:AR174" si="178">AM174*AR$13</f>
        <v>0.18373068936967415</v>
      </c>
      <c r="AR174">
        <f t="shared" si="178"/>
        <v>0.10969288774212139</v>
      </c>
    </row>
    <row r="175" spans="1:44" x14ac:dyDescent="0.25">
      <c r="A175">
        <f>'Raw Data'!A160*$B$11+A174*$B$12</f>
        <v>0.12629242334151211</v>
      </c>
      <c r="B175">
        <f>'Raw Data'!B160*$B$11+B174*$B$12</f>
        <v>-0.5026479524665044</v>
      </c>
      <c r="C175">
        <f>'Raw Data'!C160*$B$11+C174*$B$12</f>
        <v>0.31460322162095333</v>
      </c>
      <c r="N175" s="66">
        <f>'Raw Data'!A160-$O$11</f>
        <v>0.1209716796875</v>
      </c>
      <c r="O175" s="66">
        <f>'Raw Data'!B160-$O$12</f>
        <v>-6.8115234375E-2</v>
      </c>
      <c r="Q175" s="19">
        <f t="shared" si="142"/>
        <v>1.46341472864151E-2</v>
      </c>
      <c r="R175" s="19">
        <f t="shared" si="143"/>
        <v>-8.2400143146514893E-3</v>
      </c>
      <c r="S175" s="19">
        <f t="shared" si="144"/>
        <v>-8.2400143146514893E-3</v>
      </c>
      <c r="T175" s="19">
        <f t="shared" si="145"/>
        <v>4.6396851539611816E-3</v>
      </c>
      <c r="V175" s="20">
        <f>('Raw Data'!A160+$X$12)*$V$12+('Raw Data'!B160+$X$13)*$W$12</f>
        <v>0.24547861272630797</v>
      </c>
      <c r="W175" s="20">
        <f>('Raw Data'!B160+$X$13)*$W$13+('Raw Data'!A160+$X$12)*$V$13</f>
        <v>1.5382771549857219E-2</v>
      </c>
      <c r="AD175" s="3">
        <f t="shared" si="146"/>
        <v>0.15028336968839273</v>
      </c>
      <c r="AE175" s="3">
        <f t="shared" si="147"/>
        <v>-1.9548816022291415E-2</v>
      </c>
      <c r="AH175">
        <f>SQRT(AD175*AD175+AE175*AE175)</f>
        <v>0.15154948832896639</v>
      </c>
      <c r="AM175">
        <f>AD175*$AM$11+AE175*$AM$12</f>
        <v>0.11052613574452622</v>
      </c>
      <c r="AN175">
        <f>AD175*$AN$11+AE175*$AN$12</f>
        <v>0.10368809348307104</v>
      </c>
      <c r="AO175">
        <f t="shared" si="148"/>
        <v>0.15154948832896636</v>
      </c>
      <c r="AQ175">
        <f t="shared" ref="AQ175:AR175" si="179">AM175*AR$13</f>
        <v>0.18736763607920634</v>
      </c>
      <c r="AR175">
        <f t="shared" si="179"/>
        <v>0.10368809348307104</v>
      </c>
    </row>
    <row r="176" spans="1:44" x14ac:dyDescent="0.25">
      <c r="A176">
        <f>'Raw Data'!A161*$B$11+A175*$B$12</f>
        <v>0.12331894272611091</v>
      </c>
      <c r="B176">
        <f>'Raw Data'!B161*$B$11+B175*$B$12</f>
        <v>-0.50837680956360398</v>
      </c>
      <c r="C176">
        <f>'Raw Data'!C161*$B$11+C175*$B$12</f>
        <v>0.31466145414635799</v>
      </c>
      <c r="N176" s="66">
        <f>'Raw Data'!A161-$O$11</f>
        <v>0.1207275390625</v>
      </c>
      <c r="O176" s="66">
        <f>'Raw Data'!B161-$O$12</f>
        <v>-7.6171875E-2</v>
      </c>
      <c r="Q176" s="19">
        <f t="shared" si="142"/>
        <v>1.4575138688087463E-2</v>
      </c>
      <c r="R176" s="19">
        <f t="shared" si="143"/>
        <v>-9.1960430145263672E-3</v>
      </c>
      <c r="S176" s="19">
        <f t="shared" si="144"/>
        <v>-9.1960430145263672E-3</v>
      </c>
      <c r="T176" s="19">
        <f t="shared" si="145"/>
        <v>5.802154541015625E-3</v>
      </c>
      <c r="V176" s="20">
        <f>('Raw Data'!A161+$X$12)*$V$12+('Raw Data'!B161+$X$13)*$W$12</f>
        <v>0.25349946944352542</v>
      </c>
      <c r="W176" s="20">
        <f>('Raw Data'!B161+$X$13)*$W$13+('Raw Data'!A161+$X$12)*$V$13</f>
        <v>8.7011039733197321E-3</v>
      </c>
      <c r="AD176" s="3">
        <f t="shared" si="146"/>
        <v>0.14730988907299153</v>
      </c>
      <c r="AE176" s="3">
        <f t="shared" si="147"/>
        <v>-2.5277673119390998E-2</v>
      </c>
      <c r="AH176">
        <f>SQRT(AD176*AD176+AE176*AE176)</f>
        <v>0.14946291907034281</v>
      </c>
      <c r="AM176">
        <f>AD176*$AM$11+AE176*$AM$12</f>
        <v>0.11306390209174461</v>
      </c>
      <c r="AN176">
        <f>AD176*$AN$11+AE176*$AN$12</f>
        <v>9.7753354013129595E-2</v>
      </c>
      <c r="AO176">
        <f t="shared" si="148"/>
        <v>0.14946291907034284</v>
      </c>
      <c r="AQ176">
        <f t="shared" ref="AQ176:AR176" si="180">AM176*AR$13</f>
        <v>0.19166974325228936</v>
      </c>
      <c r="AR176">
        <f t="shared" si="180"/>
        <v>9.7753354013129595E-2</v>
      </c>
    </row>
    <row r="177" spans="1:44" x14ac:dyDescent="0.25">
      <c r="A177">
        <f>'Raw Data'!A162*$B$11+A176*$B$12</f>
        <v>0.11993480235974982</v>
      </c>
      <c r="B177">
        <f>'Raw Data'!B162*$B$11+B176*$B$12</f>
        <v>-0.51353278095099364</v>
      </c>
      <c r="C177">
        <f>'Raw Data'!C162*$B$11+C176*$B$12</f>
        <v>0.31570263295047224</v>
      </c>
      <c r="N177" s="66">
        <f>'Raw Data'!A162-$O$11</f>
        <v>0.1136474609375</v>
      </c>
      <c r="O177" s="66">
        <f>'Raw Data'!B162-$O$12</f>
        <v>-7.6171875E-2</v>
      </c>
      <c r="Q177" s="19">
        <f t="shared" si="142"/>
        <v>1.2915745377540588E-2</v>
      </c>
      <c r="R177" s="19">
        <f t="shared" si="143"/>
        <v>-8.6567401885986328E-3</v>
      </c>
      <c r="S177" s="19">
        <f t="shared" si="144"/>
        <v>-8.6567401885986328E-3</v>
      </c>
      <c r="T177" s="19">
        <f t="shared" si="145"/>
        <v>5.802154541015625E-3</v>
      </c>
      <c r="V177" s="20">
        <f>('Raw Data'!A162+$X$12)*$V$12+('Raw Data'!B162+$X$13)*$W$12</f>
        <v>0.2432757070383019</v>
      </c>
      <c r="W177" s="20">
        <f>('Raw Data'!B162+$X$13)*$W$13+('Raw Data'!A162+$X$12)*$V$13</f>
        <v>4.5651679079592028E-3</v>
      </c>
      <c r="AD177" s="3">
        <f t="shared" si="146"/>
        <v>0.14392574870663044</v>
      </c>
      <c r="AE177" s="3">
        <f t="shared" si="147"/>
        <v>-3.0433644506780655E-2</v>
      </c>
      <c r="AH177">
        <f>SQRT(AD177*AD177+AE177*AE177)</f>
        <v>0.14710821818895514</v>
      </c>
      <c r="AM177">
        <f>AD177*$AM$11+AE177*$AM$12</f>
        <v>0.1148983358652997</v>
      </c>
      <c r="AN177">
        <f>AD177*$AN$11+AE177*$AN$12</f>
        <v>9.1865120008162077E-2</v>
      </c>
      <c r="AO177">
        <f t="shared" si="148"/>
        <v>0.14710821818895514</v>
      </c>
      <c r="AQ177">
        <f t="shared" ref="AQ177:AR177" si="181">AM177*AR$13</f>
        <v>0.19477953730579128</v>
      </c>
      <c r="AR177">
        <f t="shared" si="181"/>
        <v>9.1865120008162077E-2</v>
      </c>
    </row>
    <row r="178" spans="1:44" x14ac:dyDescent="0.25">
      <c r="A178">
        <f>'Raw Data'!A163*$B$11+A177*$B$12</f>
        <v>0.11698673228002485</v>
      </c>
      <c r="B178">
        <f>'Raw Data'!B163*$B$11+B177*$B$12</f>
        <v>-0.51844170988714422</v>
      </c>
      <c r="C178">
        <f>'Raw Data'!C163*$B$11+C177*$B$12</f>
        <v>0.31512602199917505</v>
      </c>
      <c r="N178" s="66">
        <f>'Raw Data'!A163-$O$11</f>
        <v>0.1146240234375</v>
      </c>
      <c r="O178" s="66">
        <f>'Raw Data'!B163-$O$12</f>
        <v>-7.8857421875E-2</v>
      </c>
      <c r="Q178" s="19">
        <f t="shared" si="142"/>
        <v>1.3138666749000549E-2</v>
      </c>
      <c r="R178" s="19">
        <f t="shared" si="143"/>
        <v>-9.0389549732208252E-3</v>
      </c>
      <c r="S178" s="19">
        <f t="shared" si="144"/>
        <v>-9.0389549732208252E-3</v>
      </c>
      <c r="T178" s="19">
        <f t="shared" si="145"/>
        <v>6.2184929847717285E-3</v>
      </c>
      <c r="V178" s="20">
        <f>('Raw Data'!A163+$X$12)*$V$12+('Raw Data'!B163+$X$13)*$W$12</f>
        <v>0.24747701457930435</v>
      </c>
      <c r="W178" s="20">
        <f>('Raw Data'!B163+$X$13)*$W$13+('Raw Data'!A163+$X$12)*$V$13</f>
        <v>2.9559588175005896E-3</v>
      </c>
      <c r="AD178" s="3">
        <f t="shared" si="146"/>
        <v>0.14097767862690547</v>
      </c>
      <c r="AE178" s="3">
        <f t="shared" si="147"/>
        <v>-3.5342573442931235E-2</v>
      </c>
      <c r="AH178">
        <f>SQRT(AD178*AD178+AE178*AE178)</f>
        <v>0.14534030194202854</v>
      </c>
      <c r="AM178">
        <f>AD178*$AM$11+AE178*$AM$12</f>
        <v>0.11681880478074017</v>
      </c>
      <c r="AN178">
        <f>AD178*$AN$11+AE178*$AN$12</f>
        <v>8.647063211402671E-2</v>
      </c>
      <c r="AO178">
        <f t="shared" si="148"/>
        <v>0.14534030194202854</v>
      </c>
      <c r="AQ178">
        <f t="shared" ref="AQ178:AR178" si="182">AM178*AR$13</f>
        <v>0.19803518103589879</v>
      </c>
      <c r="AR178">
        <f t="shared" si="182"/>
        <v>8.647063211402671E-2</v>
      </c>
    </row>
    <row r="179" spans="1:44" x14ac:dyDescent="0.25">
      <c r="A179">
        <f>'Raw Data'!A164*$B$11+A178*$B$12</f>
        <v>0.11357663327077236</v>
      </c>
      <c r="B179">
        <f>'Raw Data'!B164*$B$11+B178*$B$12</f>
        <v>-0.52366540999217981</v>
      </c>
      <c r="C179">
        <f>'Raw Data'!C164*$B$11+C178*$B$12</f>
        <v>0.31417982604925759</v>
      </c>
      <c r="N179" s="66">
        <f>'Raw Data'!A164-$O$11</f>
        <v>0.1070556640625</v>
      </c>
      <c r="O179" s="66">
        <f>'Raw Data'!B164-$O$12</f>
        <v>-8.69140625E-2</v>
      </c>
      <c r="Q179" s="19">
        <f t="shared" si="142"/>
        <v>1.1460915207862854E-2</v>
      </c>
      <c r="R179" s="19">
        <f t="shared" si="143"/>
        <v>-9.3046426773071289E-3</v>
      </c>
      <c r="S179" s="19">
        <f t="shared" si="144"/>
        <v>-9.3046426773071289E-3</v>
      </c>
      <c r="T179" s="19">
        <f t="shared" si="145"/>
        <v>7.5540542602539063E-3</v>
      </c>
      <c r="V179" s="20">
        <f>('Raw Data'!A164+$X$12)*$V$12+('Raw Data'!B164+$X$13)*$W$12</f>
        <v>0.24492156536008369</v>
      </c>
      <c r="W179" s="20">
        <f>('Raw Data'!B164+$X$13)*$W$13+('Raw Data'!A164+$X$12)*$V$13</f>
        <v>-8.0042633094098564E-3</v>
      </c>
      <c r="AD179" s="3">
        <f t="shared" si="146"/>
        <v>0.13756757961765298</v>
      </c>
      <c r="AE179" s="3">
        <f t="shared" si="147"/>
        <v>-4.0566273547966825E-2</v>
      </c>
      <c r="AH179">
        <f>SQRT(AD179*AD179+AE179*AE179)</f>
        <v>0.14342406182864773</v>
      </c>
      <c r="AM179">
        <f>AD179*$AM$11+AE179*$AM$12</f>
        <v>0.11868907941841181</v>
      </c>
      <c r="AN179">
        <f>AD179*$AN$11+AE179*$AN$12</f>
        <v>8.0519338908349822E-2</v>
      </c>
      <c r="AO179">
        <f t="shared" si="148"/>
        <v>0.14342406182864773</v>
      </c>
      <c r="AQ179">
        <f t="shared" ref="AQ179:AR179" si="183">AM179*AR$13</f>
        <v>0.20120573373204501</v>
      </c>
      <c r="AR179">
        <f t="shared" si="183"/>
        <v>8.0519338908349822E-2</v>
      </c>
    </row>
    <row r="180" spans="1:44" x14ac:dyDescent="0.25">
      <c r="A180">
        <f>'Raw Data'!A165*$B$11+A179*$B$12</f>
        <v>0.10936008322494513</v>
      </c>
      <c r="B180">
        <f>'Raw Data'!B165*$B$11+B179*$B$12</f>
        <v>-0.52831791196171185</v>
      </c>
      <c r="C180">
        <f>'Raw Data'!C165*$B$11+C179*$B$12</f>
        <v>0.31424377703808187</v>
      </c>
      <c r="N180" s="66">
        <f>'Raw Data'!A165-$O$11</f>
        <v>9.55810546875E-2</v>
      </c>
      <c r="O180" s="66">
        <f>'Raw Data'!B165-$O$12</f>
        <v>-8.642578125E-2</v>
      </c>
      <c r="Q180" s="19">
        <f t="shared" si="142"/>
        <v>9.1357380151748657E-3</v>
      </c>
      <c r="R180" s="19">
        <f t="shared" si="143"/>
        <v>-8.2606673240661621E-3</v>
      </c>
      <c r="S180" s="19">
        <f t="shared" si="144"/>
        <v>-8.2606673240661621E-3</v>
      </c>
      <c r="T180" s="19">
        <f t="shared" si="145"/>
        <v>7.4694156646728516E-3</v>
      </c>
      <c r="V180" s="20">
        <f>('Raw Data'!A165+$X$12)*$V$12+('Raw Data'!B165+$X$13)*$W$12</f>
        <v>0.22784454059006198</v>
      </c>
      <c r="W180" s="20">
        <f>('Raw Data'!B165+$X$13)*$W$13+('Raw Data'!A165+$X$12)*$V$13</f>
        <v>-1.4311026099447191E-2</v>
      </c>
      <c r="AD180" s="3">
        <f t="shared" si="146"/>
        <v>0.13335102957182576</v>
      </c>
      <c r="AE180" s="3">
        <f t="shared" si="147"/>
        <v>-4.5218775517498866E-2</v>
      </c>
      <c r="AH180">
        <f>SQRT(AD180*AD180+AE180*AE180)</f>
        <v>0.14080921399953877</v>
      </c>
      <c r="AM180">
        <f>AD180*$AM$11+AE180*$AM$12</f>
        <v>0.11960601396837528</v>
      </c>
      <c r="AN180">
        <f>AD180*$AN$11+AE180*$AN$12</f>
        <v>7.4307712720583188E-2</v>
      </c>
      <c r="AO180">
        <f t="shared" si="148"/>
        <v>0.14080921399953877</v>
      </c>
      <c r="AQ180">
        <f t="shared" ref="AQ180:AR180" si="184">AM180*AR$13</f>
        <v>0.20276015213189857</v>
      </c>
      <c r="AR180">
        <f t="shared" si="184"/>
        <v>7.4307712720583188E-2</v>
      </c>
    </row>
    <row r="181" spans="1:44" x14ac:dyDescent="0.25">
      <c r="A181">
        <f>'Raw Data'!A166*$B$11+A180*$B$12</f>
        <v>0.10595581318370062</v>
      </c>
      <c r="B181">
        <f>'Raw Data'!B166*$B$11+B180*$B$12</f>
        <v>-0.53250516373429069</v>
      </c>
      <c r="C181">
        <f>'Raw Data'!C166*$B$11+C180*$B$12</f>
        <v>0.31341021964677368</v>
      </c>
      <c r="N181" s="66">
        <f>'Raw Data'!A166-$O$11</f>
        <v>9.94873046875E-2</v>
      </c>
      <c r="O181" s="66">
        <f>'Raw Data'!B166-$O$12</f>
        <v>-8.642578125E-2</v>
      </c>
      <c r="Q181" s="19">
        <f t="shared" si="142"/>
        <v>9.8977237939834595E-3</v>
      </c>
      <c r="R181" s="19">
        <f t="shared" si="143"/>
        <v>-8.5982680320739746E-3</v>
      </c>
      <c r="S181" s="19">
        <f t="shared" si="144"/>
        <v>-8.5982680320739746E-3</v>
      </c>
      <c r="T181" s="19">
        <f t="shared" si="145"/>
        <v>7.4694156646728516E-3</v>
      </c>
      <c r="V181" s="20">
        <f>('Raw Data'!A166+$X$12)*$V$12+('Raw Data'!B166+$X$13)*$W$12</f>
        <v>0.23348523708949567</v>
      </c>
      <c r="W181" s="20">
        <f>('Raw Data'!B166+$X$13)*$W$13+('Raw Data'!A166+$X$12)*$V$13</f>
        <v>-1.2029130339248281E-2</v>
      </c>
      <c r="AD181" s="3">
        <f t="shared" si="146"/>
        <v>0.12994675953058127</v>
      </c>
      <c r="AE181" s="3">
        <f t="shared" si="147"/>
        <v>-4.9406027290077703E-2</v>
      </c>
      <c r="AH181">
        <f>SQRT(AD181*AD181+AE181*AE181)</f>
        <v>0.1390219977021141</v>
      </c>
      <c r="AM181">
        <f>AD181*$AM$11+AE181*$AM$12</f>
        <v>0.12067928592620666</v>
      </c>
      <c r="AN181">
        <f>AD181*$AN$11+AE181*$AN$12</f>
        <v>6.901902486581124E-2</v>
      </c>
      <c r="AO181">
        <f t="shared" si="148"/>
        <v>0.13902199770211407</v>
      </c>
      <c r="AQ181">
        <f t="shared" ref="AQ181:AR181" si="185">AM181*AR$13</f>
        <v>0.20457959898267594</v>
      </c>
      <c r="AR181">
        <f t="shared" si="185"/>
        <v>6.901902486581124E-2</v>
      </c>
    </row>
    <row r="182" spans="1:44" x14ac:dyDescent="0.25">
      <c r="A182">
        <f>'Raw Data'!A167*$B$11+A181*$B$12</f>
        <v>0.10323376702158056</v>
      </c>
      <c r="B182">
        <f>'Raw Data'!B167*$B$11+B181*$B$12</f>
        <v>-0.53742115126711165</v>
      </c>
      <c r="C182">
        <f>'Raw Data'!C167*$B$11+C181*$B$12</f>
        <v>0.31412486174459631</v>
      </c>
      <c r="N182" s="66">
        <f>'Raw Data'!A167-$O$11</f>
        <v>0.1029052734375</v>
      </c>
      <c r="O182" s="66">
        <f>'Raw Data'!B167-$O$12</f>
        <v>-9.7900390625E-2</v>
      </c>
      <c r="Q182" s="19">
        <f t="shared" si="142"/>
        <v>1.0589495301246643E-2</v>
      </c>
      <c r="R182" s="19">
        <f t="shared" si="143"/>
        <v>-1.0074466466903687E-2</v>
      </c>
      <c r="S182" s="19">
        <f t="shared" si="144"/>
        <v>-1.0074466466903687E-2</v>
      </c>
      <c r="T182" s="19">
        <f t="shared" si="145"/>
        <v>9.5844864845275879E-3</v>
      </c>
      <c r="V182" s="20">
        <f>('Raw Data'!A167+$X$12)*$V$12+('Raw Data'!B167+$X$13)*$W$12</f>
        <v>0.25034659839547918</v>
      </c>
      <c r="W182" s="20">
        <f>('Raw Data'!B167+$X$13)*$W$13+('Raw Data'!A167+$X$12)*$V$13</f>
        <v>-1.9345662679428097E-2</v>
      </c>
      <c r="AD182" s="3">
        <f t="shared" si="146"/>
        <v>0.1272247133684612</v>
      </c>
      <c r="AE182" s="3">
        <f t="shared" si="147"/>
        <v>-5.4322014822898668E-2</v>
      </c>
      <c r="AH182">
        <f>SQRT(AD182*AD182+AE182*AE182)</f>
        <v>0.13833657862657414</v>
      </c>
      <c r="AM182">
        <f>AD182*$AM$11+AE182*$AM$12</f>
        <v>0.12274872385377664</v>
      </c>
      <c r="AN182">
        <f>AD182*$AN$11+AE182*$AN$12</f>
        <v>6.3794668886793485E-2</v>
      </c>
      <c r="AO182">
        <f t="shared" si="148"/>
        <v>0.13833657862657414</v>
      </c>
      <c r="AQ182">
        <f t="shared" ref="AQ182:AR182" si="186">AM182*AR$13</f>
        <v>0.20808778001053424</v>
      </c>
      <c r="AR182">
        <f t="shared" si="186"/>
        <v>6.3794668886793485E-2</v>
      </c>
    </row>
    <row r="183" spans="1:44" x14ac:dyDescent="0.25">
      <c r="A183">
        <f>'Raw Data'!A168*$B$11+A182*$B$12</f>
        <v>0.10049095672567251</v>
      </c>
      <c r="B183">
        <f>'Raw Data'!B168*$B$11+B182*$B$12</f>
        <v>-0.54218733692165044</v>
      </c>
      <c r="C183">
        <f>'Raw Data'!C168*$B$11+C182*$B$12</f>
        <v>0.31427975838263666</v>
      </c>
      <c r="N183" s="66">
        <f>'Raw Data'!A168-$O$11</f>
        <v>9.99755859375E-2</v>
      </c>
      <c r="O183" s="66">
        <f>'Raw Data'!B168-$O$12</f>
        <v>-0.101318359375</v>
      </c>
      <c r="Q183" s="19">
        <f t="shared" si="142"/>
        <v>9.9951177835464478E-3</v>
      </c>
      <c r="R183" s="19">
        <f t="shared" si="143"/>
        <v>-1.0129362344741821E-2</v>
      </c>
      <c r="S183" s="19">
        <f t="shared" si="144"/>
        <v>-1.0129362344741821E-2</v>
      </c>
      <c r="T183" s="19">
        <f t="shared" si="145"/>
        <v>1.026540994644165E-2</v>
      </c>
      <c r="V183" s="20">
        <f>('Raw Data'!A168+$X$12)*$V$12+('Raw Data'!B168+$X$13)*$W$12</f>
        <v>0.24966842764145086</v>
      </c>
      <c r="W183" s="20">
        <f>('Raw Data'!B168+$X$13)*$W$13+('Raw Data'!A168+$X$12)*$V$13</f>
        <v>-2.3831226538406088E-2</v>
      </c>
      <c r="AD183" s="3">
        <f t="shared" si="146"/>
        <v>0.12448190307255315</v>
      </c>
      <c r="AE183" s="3">
        <f t="shared" si="147"/>
        <v>-5.9088200477437458E-2</v>
      </c>
      <c r="AH183">
        <f>SQRT(AD183*AD183+AE183*AE183)</f>
        <v>0.13779390272514366</v>
      </c>
      <c r="AM183">
        <f>AD183*$AM$11+AE183*$AM$12</f>
        <v>0.12468924859138215</v>
      </c>
      <c r="AN183">
        <f>AD183*$AN$11+AE183*$AN$12</f>
        <v>5.8649389715007799E-2</v>
      </c>
      <c r="AO183">
        <f t="shared" si="148"/>
        <v>0.13779390272514369</v>
      </c>
      <c r="AQ183">
        <f t="shared" ref="AQ183:AR183" si="187">AM183*AR$13</f>
        <v>0.2113774230473521</v>
      </c>
      <c r="AR183">
        <f t="shared" si="187"/>
        <v>5.8649389715007799E-2</v>
      </c>
    </row>
    <row r="184" spans="1:44" x14ac:dyDescent="0.25">
      <c r="A184">
        <f>'Raw Data'!A169*$B$11+A183*$B$12</f>
        <v>9.7412075896855271E-2</v>
      </c>
      <c r="B184">
        <f>'Raw Data'!B169*$B$11+B183*$B$12</f>
        <v>-0.54720932588573545</v>
      </c>
      <c r="C184">
        <f>'Raw Data'!C169*$B$11+C183*$B$12</f>
        <v>0.31332053254437298</v>
      </c>
      <c r="N184" s="66">
        <f>'Raw Data'!A169-$O$11</f>
        <v>9.38720703125E-2</v>
      </c>
      <c r="O184" s="66">
        <f>'Raw Data'!B169-$O$12</f>
        <v>-0.108642578125</v>
      </c>
      <c r="Q184" s="19">
        <f t="shared" si="142"/>
        <v>8.8119655847549438E-3</v>
      </c>
      <c r="R184" s="19">
        <f t="shared" si="143"/>
        <v>-1.0198503732681274E-2</v>
      </c>
      <c r="S184" s="19">
        <f t="shared" si="144"/>
        <v>-1.0198503732681274E-2</v>
      </c>
      <c r="T184" s="19">
        <f t="shared" si="145"/>
        <v>1.1803209781646729E-2</v>
      </c>
      <c r="V184" s="20">
        <f>('Raw Data'!A169+$X$12)*$V$12+('Raw Data'!B169+$X$13)*$W$12</f>
        <v>0.2484670214051149</v>
      </c>
      <c r="W184" s="20">
        <f>('Raw Data'!B169+$X$13)*$W$13+('Raw Data'!A169+$X$12)*$V$13</f>
        <v>-3.3341278746921492E-2</v>
      </c>
      <c r="AD184" s="3">
        <f t="shared" si="146"/>
        <v>0.12140302224373591</v>
      </c>
      <c r="AE184" s="3">
        <f t="shared" si="147"/>
        <v>-6.4110189441522469E-2</v>
      </c>
      <c r="AH184">
        <f>SQRT(AD184*AD184+AE184*AE184)</f>
        <v>0.13729096911356162</v>
      </c>
      <c r="AM184">
        <f>AD184*$AM$11+AE184*$AM$12</f>
        <v>0.12661400209616058</v>
      </c>
      <c r="AN184">
        <f>AD184*$AN$11+AE184*$AN$12</f>
        <v>5.3082056039064428E-2</v>
      </c>
      <c r="AO184">
        <f t="shared" si="148"/>
        <v>0.13729096911356162</v>
      </c>
      <c r="AQ184">
        <f t="shared" ref="AQ184:AR184" si="188">AM184*AR$13</f>
        <v>0.21464033015792991</v>
      </c>
      <c r="AR184">
        <f t="shared" si="188"/>
        <v>5.3082056039064428E-2</v>
      </c>
    </row>
    <row r="185" spans="1:44" x14ac:dyDescent="0.25">
      <c r="A185">
        <f>'Raw Data'!A170*$B$11+A184*$B$12</f>
        <v>9.3395965963419744E-2</v>
      </c>
      <c r="B185">
        <f>'Raw Data'!B170*$B$11+B184*$B$12</f>
        <v>-0.55170470189091192</v>
      </c>
      <c r="C185">
        <f>'Raw Data'!C170*$B$11+C184*$B$12</f>
        <v>0.31364131132118572</v>
      </c>
      <c r="N185" s="66">
        <f>'Raw Data'!A170-$O$11</f>
        <v>8.14208984375E-2</v>
      </c>
      <c r="O185" s="66">
        <f>'Raw Data'!B170-$O$12</f>
        <v>-0.1083984375</v>
      </c>
      <c r="Q185" s="19">
        <f t="shared" si="142"/>
        <v>6.6293627023696899E-3</v>
      </c>
      <c r="R185" s="19">
        <f t="shared" si="143"/>
        <v>-8.8258981704711914E-3</v>
      </c>
      <c r="S185" s="19">
        <f t="shared" si="144"/>
        <v>-8.8258981704711914E-3</v>
      </c>
      <c r="T185" s="19">
        <f t="shared" si="145"/>
        <v>1.1750221252441406E-2</v>
      </c>
      <c r="V185" s="20">
        <f>('Raw Data'!A170+$X$12)*$V$12+('Raw Data'!B170+$X$13)*$W$12</f>
        <v>0.23023356191170241</v>
      </c>
      <c r="W185" s="20">
        <f>('Raw Data'!B170+$X$13)*$W$13+('Raw Data'!A170+$X$12)*$V$13</f>
        <v>-4.0416668479782022E-2</v>
      </c>
      <c r="AD185" s="3">
        <f t="shared" si="146"/>
        <v>0.11738691231030038</v>
      </c>
      <c r="AE185" s="3">
        <f t="shared" si="147"/>
        <v>-6.8605565446698935E-2</v>
      </c>
      <c r="AH185">
        <f>SQRT(AD185*AD185+AE185*AE185)</f>
        <v>0.13596474098827033</v>
      </c>
      <c r="AM185">
        <f>AD185*$AM$11+AE185*$AM$12</f>
        <v>0.12753682089294266</v>
      </c>
      <c r="AN185">
        <f>AD185*$AN$11+AE185*$AN$12</f>
        <v>4.7125047570574431E-2</v>
      </c>
      <c r="AO185">
        <f t="shared" si="148"/>
        <v>0.13596474098827033</v>
      </c>
      <c r="AQ185">
        <f t="shared" ref="AQ185:AR185" si="189">AM185*AR$13</f>
        <v>0.21620472373161076</v>
      </c>
      <c r="AR185">
        <f t="shared" si="189"/>
        <v>4.7125047570574431E-2</v>
      </c>
    </row>
    <row r="186" spans="1:44" x14ac:dyDescent="0.25">
      <c r="A186">
        <f>'Raw Data'!A171*$B$11+A185*$B$12</f>
        <v>9.0318576398327771E-2</v>
      </c>
      <c r="B186">
        <f>'Raw Data'!B171*$B$11+B185*$B$12</f>
        <v>-0.55626323560807078</v>
      </c>
      <c r="C186">
        <f>'Raw Data'!C171*$B$11+C185*$B$12</f>
        <v>0.31264827393906719</v>
      </c>
      <c r="N186" s="66">
        <f>'Raw Data'!A171-$O$11</f>
        <v>8.67919921875E-2</v>
      </c>
      <c r="O186" s="66">
        <f>'Raw Data'!B171-$O$12</f>
        <v>-0.113525390625</v>
      </c>
      <c r="Q186" s="19">
        <f t="shared" si="142"/>
        <v>7.532849907875061E-3</v>
      </c>
      <c r="R186" s="19">
        <f t="shared" si="143"/>
        <v>-9.8530948162078857E-3</v>
      </c>
      <c r="S186" s="19">
        <f t="shared" si="144"/>
        <v>-9.8530948162078857E-3</v>
      </c>
      <c r="T186" s="19">
        <f t="shared" si="145"/>
        <v>1.2888014316558838E-2</v>
      </c>
      <c r="V186" s="20">
        <f>('Raw Data'!A171+$X$12)*$V$12+('Raw Data'!B171+$X$13)*$W$12</f>
        <v>0.24331804702924414</v>
      </c>
      <c r="W186" s="20">
        <f>('Raw Data'!B171+$X$13)*$W$13+('Raw Data'!A171+$X$12)*$V$13</f>
        <v>-4.1440274867751752E-2</v>
      </c>
      <c r="AD186" s="3">
        <f t="shared" si="146"/>
        <v>0.11430952274520841</v>
      </c>
      <c r="AE186" s="3">
        <f t="shared" si="147"/>
        <v>-7.3164099163857799E-2</v>
      </c>
      <c r="AH186">
        <f>SQRT(AD186*AD186+AE186*AE186)</f>
        <v>0.13571902002555181</v>
      </c>
      <c r="AM186">
        <f>AD186*$AM$11+AE186*$AM$12</f>
        <v>0.12910448087139612</v>
      </c>
      <c r="AN186">
        <f>AD186*$AN$11+AE186*$AN$12</f>
        <v>4.1853141048473874E-2</v>
      </c>
      <c r="AO186">
        <f t="shared" si="148"/>
        <v>0.13571902002555181</v>
      </c>
      <c r="AQ186">
        <f t="shared" ref="AQ186:AR186" si="190">AM186*AR$13</f>
        <v>0.21886227384281468</v>
      </c>
      <c r="AR186">
        <f t="shared" si="190"/>
        <v>4.1853141048473874E-2</v>
      </c>
    </row>
    <row r="187" spans="1:44" x14ac:dyDescent="0.25">
      <c r="A187">
        <f>'Raw Data'!A172*$B$11+A186*$B$12</f>
        <v>8.7060644539744991E-2</v>
      </c>
      <c r="B187">
        <f>'Raw Data'!B172*$B$11+B186*$B$12</f>
        <v>-0.56139130657851366</v>
      </c>
      <c r="C187">
        <f>'Raw Data'!C172*$B$11+C186*$B$12</f>
        <v>0.31169350513891048</v>
      </c>
      <c r="N187" s="66">
        <f>'Raw Data'!A172-$O$11</f>
        <v>8.19091796875E-2</v>
      </c>
      <c r="O187" s="66">
        <f>'Raw Data'!B172-$O$12</f>
        <v>-0.123779296875</v>
      </c>
      <c r="Q187" s="19">
        <f t="shared" si="142"/>
        <v>6.7091137170791626E-3</v>
      </c>
      <c r="R187" s="19">
        <f t="shared" si="143"/>
        <v>-1.0138660669326782E-2</v>
      </c>
      <c r="S187" s="19">
        <f t="shared" si="144"/>
        <v>-1.0138660669326782E-2</v>
      </c>
      <c r="T187" s="19">
        <f t="shared" si="145"/>
        <v>1.5321314334869385E-2</v>
      </c>
      <c r="V187" s="20">
        <f>('Raw Data'!A172+$X$12)*$V$12+('Raw Data'!B172+$X$13)*$W$12</f>
        <v>0.24692423126659291</v>
      </c>
      <c r="W187" s="20">
        <f>('Raw Data'!B172+$X$13)*$W$13+('Raw Data'!A172+$X$12)*$V$13</f>
        <v>-5.2615070684486807E-2</v>
      </c>
      <c r="AD187" s="3">
        <f t="shared" si="146"/>
        <v>0.11105159088662563</v>
      </c>
      <c r="AE187" s="3">
        <f t="shared" si="147"/>
        <v>-7.8292170134300676E-2</v>
      </c>
      <c r="AH187">
        <f>SQRT(AD187*AD187+AE187*AE187)</f>
        <v>0.13587538313759689</v>
      </c>
      <c r="AM187">
        <f>AD187*$AM$11+AE187*$AM$12</f>
        <v>0.13099749752324616</v>
      </c>
      <c r="AN187">
        <f>AD187*$AN$11+AE187*$AN$12</f>
        <v>3.6080124520792171E-2</v>
      </c>
      <c r="AO187">
        <f t="shared" si="148"/>
        <v>0.13587538313759689</v>
      </c>
      <c r="AQ187">
        <f t="shared" ref="AQ187:AR187" si="191">AM187*AR$13</f>
        <v>0.2220713795690436</v>
      </c>
      <c r="AR187">
        <f t="shared" si="191"/>
        <v>3.6080124520792171E-2</v>
      </c>
    </row>
    <row r="188" spans="1:44" x14ac:dyDescent="0.25">
      <c r="A188">
        <f>'Raw Data'!A173*$B$11+A187*$B$12</f>
        <v>8.3591396492020492E-2</v>
      </c>
      <c r="B188">
        <f>'Raw Data'!B173*$B$11+B187*$B$12</f>
        <v>-0.56551828920191227</v>
      </c>
      <c r="C188">
        <f>'Raw Data'!C173*$B$11+C187*$B$12</f>
        <v>0.31159104915626945</v>
      </c>
      <c r="N188" s="66">
        <f>'Raw Data'!A173-$O$11</f>
        <v>7.65380859375E-2</v>
      </c>
      <c r="O188" s="66">
        <f>'Raw Data'!B173-$O$12</f>
        <v>-0.118896484375</v>
      </c>
      <c r="Q188" s="19">
        <f t="shared" si="142"/>
        <v>5.8580785989761353E-3</v>
      </c>
      <c r="R188" s="19">
        <f t="shared" si="143"/>
        <v>-9.100109338760376E-3</v>
      </c>
      <c r="S188" s="19">
        <f t="shared" si="144"/>
        <v>-9.100109338760376E-3</v>
      </c>
      <c r="T188" s="19">
        <f t="shared" si="145"/>
        <v>1.4136373996734619E-2</v>
      </c>
      <c r="V188" s="20">
        <f>('Raw Data'!A173+$X$12)*$V$12+('Raw Data'!B173+$X$13)*$W$12</f>
        <v>0.23409348555051879</v>
      </c>
      <c r="W188" s="20">
        <f>('Raw Data'!B173+$X$13)*$W$13+('Raw Data'!A173+$X$12)*$V$13</f>
        <v>-5.1789617299290581E-2</v>
      </c>
      <c r="AD188" s="3">
        <f t="shared" si="146"/>
        <v>0.10758234283890113</v>
      </c>
      <c r="AE188" s="3">
        <f t="shared" si="147"/>
        <v>-8.2419152757699288E-2</v>
      </c>
      <c r="AH188">
        <f>SQRT(AD188*AD188+AE188*AE188)</f>
        <v>0.13552445252427264</v>
      </c>
      <c r="AM188">
        <f>AD188*$AM$11+AE188*$AM$12</f>
        <v>0.1319829504307003</v>
      </c>
      <c r="AN188">
        <f>AD188*$AN$11+AE188*$AN$12</f>
        <v>3.0779506617409164E-2</v>
      </c>
      <c r="AO188">
        <f t="shared" si="148"/>
        <v>0.13552445252427264</v>
      </c>
      <c r="AQ188">
        <f t="shared" ref="AQ188:AR188" si="192">AM188*AR$13</f>
        <v>0.22374195260132487</v>
      </c>
      <c r="AR188">
        <f t="shared" si="192"/>
        <v>3.0779506617409164E-2</v>
      </c>
    </row>
    <row r="189" spans="1:44" x14ac:dyDescent="0.25">
      <c r="A189">
        <f>'Raw Data'!A174*$B$11+A188*$B$12</f>
        <v>8.0249346686568454E-2</v>
      </c>
      <c r="B189">
        <f>'Raw Data'!B174*$B$11+B188*$B$12</f>
        <v>-0.56991616731297112</v>
      </c>
      <c r="C189">
        <f>'Raw Data'!C174*$B$11+C188*$B$12</f>
        <v>0.31132794033439248</v>
      </c>
      <c r="N189" s="66">
        <f>'Raw Data'!A174-$O$11</f>
        <v>7.43408203125E-2</v>
      </c>
      <c r="O189" s="66">
        <f>'Raw Data'!B174-$O$12</f>
        <v>-0.125732421875</v>
      </c>
      <c r="Q189" s="19">
        <f t="shared" si="142"/>
        <v>5.5265575647354126E-3</v>
      </c>
      <c r="R189" s="19">
        <f t="shared" si="143"/>
        <v>-9.3470513820648193E-3</v>
      </c>
      <c r="S189" s="19">
        <f t="shared" si="144"/>
        <v>-9.3470513820648193E-3</v>
      </c>
      <c r="T189" s="19">
        <f t="shared" si="145"/>
        <v>1.5808641910552979E-2</v>
      </c>
      <c r="V189" s="20">
        <f>('Raw Data'!A174+$X$12)*$V$12+('Raw Data'!B174+$X$13)*$W$12</f>
        <v>0.23802529701068126</v>
      </c>
      <c r="W189" s="20">
        <f>('Raw Data'!B174+$X$13)*$W$13+('Raw Data'!A174+$X$12)*$V$13</f>
        <v>-5.8621467742060097E-2</v>
      </c>
      <c r="AD189" s="3">
        <f t="shared" si="146"/>
        <v>0.10424029303344909</v>
      </c>
      <c r="AE189" s="3">
        <f t="shared" si="147"/>
        <v>-8.6817030868758138E-2</v>
      </c>
      <c r="AH189">
        <f>SQRT(AD189*AD189+AE189*AE189)</f>
        <v>0.13565852549901256</v>
      </c>
      <c r="AM189">
        <f>AD189*$AM$11+AE189*$AM$12</f>
        <v>0.13325844818692956</v>
      </c>
      <c r="AN189">
        <f>AD189*$AN$11+AE189*$AN$12</f>
        <v>2.5405147655104286E-2</v>
      </c>
      <c r="AO189">
        <f t="shared" si="148"/>
        <v>0.13565852549901256</v>
      </c>
      <c r="AQ189">
        <f t="shared" ref="AQ189:AR189" si="193">AM189*AR$13</f>
        <v>0.22590421945159647</v>
      </c>
      <c r="AR189">
        <f t="shared" si="193"/>
        <v>2.5405147655104286E-2</v>
      </c>
    </row>
    <row r="190" spans="1:44" x14ac:dyDescent="0.25">
      <c r="A190">
        <f>'Raw Data'!A175*$B$11+A189*$B$12</f>
        <v>7.6167283111661599E-2</v>
      </c>
      <c r="B190">
        <f>'Raw Data'!B175*$B$11+B189*$B$12</f>
        <v>-0.57465550761292405</v>
      </c>
      <c r="C190">
        <f>'Raw Data'!C175*$B$11+C189*$B$12</f>
        <v>0.31205549786345327</v>
      </c>
      <c r="N190" s="66">
        <f>'Raw Data'!A175-$O$11</f>
        <v>6.35986328125E-2</v>
      </c>
      <c r="O190" s="66">
        <f>'Raw Data'!B175-$O$12</f>
        <v>-0.133544921875</v>
      </c>
      <c r="Q190" s="19">
        <f t="shared" si="142"/>
        <v>4.0447860956192017E-3</v>
      </c>
      <c r="R190" s="19">
        <f t="shared" si="143"/>
        <v>-8.493274450302124E-3</v>
      </c>
      <c r="S190" s="19">
        <f t="shared" si="144"/>
        <v>-8.493274450302124E-3</v>
      </c>
      <c r="T190" s="19">
        <f t="shared" si="145"/>
        <v>1.7834246158599854E-2</v>
      </c>
      <c r="V190" s="20">
        <f>('Raw Data'!A175+$X$12)*$V$12+('Raw Data'!B175+$X$13)*$W$12</f>
        <v>0.23063304248420308</v>
      </c>
      <c r="W190" s="20">
        <f>('Raw Data'!B175+$X$13)*$W$13+('Raw Data'!A175+$X$12)*$V$13</f>
        <v>-7.1237577171358674E-2</v>
      </c>
      <c r="AD190" s="3">
        <f t="shared" si="146"/>
        <v>0.10015822945854223</v>
      </c>
      <c r="AE190" s="3">
        <f t="shared" si="147"/>
        <v>-9.155637116871107E-2</v>
      </c>
      <c r="AH190">
        <f>SQRT(AD190*AD190+AE190*AE190)</f>
        <v>0.13569907895727512</v>
      </c>
      <c r="AM190">
        <f>AD190*$AM$11+AE190*$AM$12</f>
        <v>0.13432786272309516</v>
      </c>
      <c r="AN190">
        <f>AD190*$AN$11+AE190*$AN$12</f>
        <v>1.9242279649201763E-2</v>
      </c>
      <c r="AO190">
        <f t="shared" si="148"/>
        <v>0.13569907895727509</v>
      </c>
      <c r="AQ190">
        <f t="shared" ref="AQ190:AR190" si="194">AM190*AR$13</f>
        <v>0.22771712707096028</v>
      </c>
      <c r="AR190">
        <f t="shared" si="194"/>
        <v>1.9242279649201763E-2</v>
      </c>
    </row>
    <row r="191" spans="1:44" x14ac:dyDescent="0.25">
      <c r="A191">
        <f>'Raw Data'!A176*$B$11+A190*$B$12</f>
        <v>7.295729308174545E-2</v>
      </c>
      <c r="B191">
        <f>'Raw Data'!B176*$B$11+B190*$B$12</f>
        <v>-0.57862794513288174</v>
      </c>
      <c r="C191">
        <f>'Raw Data'!C176*$B$11+C190*$B$12</f>
        <v>0.31177035823335797</v>
      </c>
      <c r="N191" s="66">
        <f>'Raw Data'!A176-$O$11</f>
        <v>6.82373046875E-2</v>
      </c>
      <c r="O191" s="66">
        <f>'Raw Data'!B176-$O$12</f>
        <v>-0.130615234375</v>
      </c>
      <c r="Q191" s="19">
        <f t="shared" si="142"/>
        <v>4.6563297510147095E-3</v>
      </c>
      <c r="R191" s="19">
        <f t="shared" si="143"/>
        <v>-8.9128315448760986E-3</v>
      </c>
      <c r="S191" s="19">
        <f t="shared" si="144"/>
        <v>-8.9128315448760986E-3</v>
      </c>
      <c r="T191" s="19">
        <f t="shared" si="145"/>
        <v>1.7060339450836182E-2</v>
      </c>
      <c r="V191" s="20">
        <f>('Raw Data'!A176+$X$12)*$V$12+('Raw Data'!B176+$X$13)*$W$12</f>
        <v>0.23428649675966889</v>
      </c>
      <c r="W191" s="20">
        <f>('Raw Data'!B176+$X$13)*$W$13+('Raw Data'!A176+$X$12)*$V$13</f>
        <v>-6.614998992284063E-2</v>
      </c>
      <c r="AD191" s="3">
        <f t="shared" si="146"/>
        <v>9.6948239428626085E-2</v>
      </c>
      <c r="AE191" s="3">
        <f t="shared" si="147"/>
        <v>-9.5528808688668754E-2</v>
      </c>
      <c r="AH191">
        <f>SQRT(AD191*AD191+AE191*AE191)</f>
        <v>0.1361055267716432</v>
      </c>
      <c r="AM191">
        <f>AD191*$AM$11+AE191*$AM$12</f>
        <v>0.13535854066963204</v>
      </c>
      <c r="AN191">
        <f>AD191*$AN$11+AE191*$AN$12</f>
        <v>1.4240080251671595E-2</v>
      </c>
      <c r="AO191">
        <f t="shared" si="148"/>
        <v>0.1361055267716432</v>
      </c>
      <c r="AQ191">
        <f t="shared" ref="AQ191:AR191" si="195">AM191*AR$13</f>
        <v>0.22946436711604754</v>
      </c>
      <c r="AR191">
        <f t="shared" si="195"/>
        <v>1.4240080251671595E-2</v>
      </c>
    </row>
    <row r="192" spans="1:44" x14ac:dyDescent="0.25">
      <c r="A192">
        <f>'Raw Data'!A177*$B$11+A191*$B$12</f>
        <v>6.8872012992320902E-2</v>
      </c>
      <c r="B192">
        <f>'Raw Data'!B177*$B$11+B191*$B$12</f>
        <v>-0.58300880296334356</v>
      </c>
      <c r="C192">
        <f>'Raw Data'!C177*$B$11+C191*$B$12</f>
        <v>0.31131842006627214</v>
      </c>
      <c r="N192" s="66">
        <f>'Raw Data'!A177-$O$11</f>
        <v>5.62744140625E-2</v>
      </c>
      <c r="O192" s="66">
        <f>'Raw Data'!B177-$O$12</f>
        <v>-0.138671875</v>
      </c>
      <c r="Q192" s="19">
        <f t="shared" si="142"/>
        <v>3.1668096780776978E-3</v>
      </c>
      <c r="R192" s="19">
        <f t="shared" si="143"/>
        <v>-7.8036785125732422E-3</v>
      </c>
      <c r="S192" s="19">
        <f t="shared" si="144"/>
        <v>-7.8036785125732422E-3</v>
      </c>
      <c r="T192" s="19">
        <f t="shared" si="145"/>
        <v>1.9229888916015625E-2</v>
      </c>
      <c r="V192" s="20">
        <f>('Raw Data'!A177+$X$12)*$V$12+('Raw Data'!B177+$X$13)*$W$12</f>
        <v>0.22538526397858538</v>
      </c>
      <c r="W192" s="20">
        <f>('Raw Data'!B177+$X$13)*$W$13+('Raw Data'!A177+$X$12)*$V$13</f>
        <v>-7.9677344779974846E-2</v>
      </c>
      <c r="AD192" s="3">
        <f t="shared" si="146"/>
        <v>9.2862959339201537E-2</v>
      </c>
      <c r="AE192" s="3">
        <f t="shared" si="147"/>
        <v>-9.990966651913058E-2</v>
      </c>
      <c r="AH192">
        <f>SQRT(AD192*AD192+AE192*AE192)</f>
        <v>0.13640187198568091</v>
      </c>
      <c r="AM192">
        <f>AD192*$AM$11+AE192*$AM$12</f>
        <v>0.13614896871456808</v>
      </c>
      <c r="AN192">
        <f>AD192*$AN$11+AE192*$AN$12</f>
        <v>8.3023490144441964E-3</v>
      </c>
      <c r="AO192">
        <f t="shared" si="148"/>
        <v>0.13640187198568091</v>
      </c>
      <c r="AQ192">
        <f t="shared" ref="AQ192:AR192" si="196">AM192*AR$13</f>
        <v>0.23080432741840262</v>
      </c>
      <c r="AR192">
        <f t="shared" si="196"/>
        <v>8.3023490144441964E-3</v>
      </c>
    </row>
    <row r="193" spans="1:44" x14ac:dyDescent="0.25">
      <c r="A193">
        <f>'Raw Data'!A178*$B$11+A192*$B$12</f>
        <v>6.4877878099338815E-2</v>
      </c>
      <c r="B193">
        <f>'Raw Data'!B178*$B$11+B192*$B$12</f>
        <v>-0.58787930938575927</v>
      </c>
      <c r="C193">
        <f>'Raw Data'!C178*$B$11+C192*$B$12</f>
        <v>0.31108257415339491</v>
      </c>
      <c r="N193" s="66">
        <f>'Raw Data'!A178-$O$11</f>
        <v>5.31005859375E-2</v>
      </c>
      <c r="O193" s="66">
        <f>'Raw Data'!B178-$O$12</f>
        <v>-0.14794921875</v>
      </c>
      <c r="Q193" s="19">
        <f t="shared" si="142"/>
        <v>2.8196722269058228E-3</v>
      </c>
      <c r="R193" s="19">
        <f t="shared" si="143"/>
        <v>-7.8561902046203613E-3</v>
      </c>
      <c r="S193" s="19">
        <f t="shared" si="144"/>
        <v>-7.8561902046203613E-3</v>
      </c>
      <c r="T193" s="19">
        <f t="shared" si="145"/>
        <v>2.1888971328735352E-2</v>
      </c>
      <c r="V193" s="20">
        <f>('Raw Data'!A178+$X$12)*$V$12+('Raw Data'!B178+$X$13)*$W$12</f>
        <v>0.23044429532856581</v>
      </c>
      <c r="W193" s="20">
        <f>('Raw Data'!B178+$X$13)*$W$13+('Raw Data'!A178+$X$12)*$V$13</f>
        <v>-8.9061199190528947E-2</v>
      </c>
      <c r="AD193" s="3">
        <f t="shared" si="146"/>
        <v>8.8868824446219449E-2</v>
      </c>
      <c r="AE193" s="3">
        <f t="shared" si="147"/>
        <v>-0.10478017294154629</v>
      </c>
      <c r="AH193">
        <f>SQRT(AD193*AD193+AE193*AE193)</f>
        <v>0.13739196701449952</v>
      </c>
      <c r="AM193">
        <f>AD193*$AM$11+AE193*$AM$12</f>
        <v>0.13737554620020118</v>
      </c>
      <c r="AN193">
        <f>AD193*$AN$11+AE193*$AN$12</f>
        <v>2.1241248338347146E-3</v>
      </c>
      <c r="AO193">
        <f t="shared" si="148"/>
        <v>0.13739196701449952</v>
      </c>
      <c r="AQ193">
        <f t="shared" ref="AQ193:AR193" si="197">AM193*AR$13</f>
        <v>0.23288366297467561</v>
      </c>
      <c r="AR193">
        <f t="shared" si="197"/>
        <v>2.1241248338347146E-3</v>
      </c>
    </row>
    <row r="194" spans="1:44" x14ac:dyDescent="0.25">
      <c r="A194">
        <f>'Raw Data'!A179*$B$11+A193*$B$12</f>
        <v>6.0819289508154933E-2</v>
      </c>
      <c r="B194">
        <f>'Raw Data'!B179*$B$11+B193*$B$12</f>
        <v>-0.59275104641593335</v>
      </c>
      <c r="C194">
        <f>'Raw Data'!C179*$B$11+C193*$B$12</f>
        <v>0.31083369173805547</v>
      </c>
      <c r="N194" s="66">
        <f>'Raw Data'!A179-$O$11</f>
        <v>4.84619140625E-2</v>
      </c>
      <c r="O194" s="66">
        <f>'Raw Data'!B179-$O$12</f>
        <v>-0.15283203125</v>
      </c>
      <c r="Q194" s="19">
        <f t="shared" si="142"/>
        <v>2.3485571146011353E-3</v>
      </c>
      <c r="R194" s="19">
        <f t="shared" si="143"/>
        <v>-7.4065327644348145E-3</v>
      </c>
      <c r="S194" s="19">
        <f t="shared" si="144"/>
        <v>-7.4065327644348145E-3</v>
      </c>
      <c r="T194" s="19">
        <f t="shared" si="145"/>
        <v>2.3357629776000977E-2</v>
      </c>
      <c r="V194" s="20">
        <f>('Raw Data'!A179+$X$12)*$V$12+('Raw Data'!B179+$X$13)*$W$12</f>
        <v>0.22882075626484108</v>
      </c>
      <c r="W194" s="20">
        <f>('Raw Data'!B179+$X$13)*$W$13+('Raw Data'!A179+$X$12)*$V$13</f>
        <v>-9.5734010461234892E-2</v>
      </c>
      <c r="AD194" s="3">
        <f t="shared" si="146"/>
        <v>8.4810235855035568E-2</v>
      </c>
      <c r="AE194" s="3">
        <f t="shared" si="147"/>
        <v>-0.10965190997172036</v>
      </c>
      <c r="AH194">
        <f>SQRT(AD194*AD194+AE194*AE194)</f>
        <v>0.13862293268515505</v>
      </c>
      <c r="AM194">
        <f>AD194*$AM$11+AE194*$AM$12</f>
        <v>0.13856214893039215</v>
      </c>
      <c r="AN194">
        <f>AD194*$AN$11+AE194*$AN$12</f>
        <v>-4.1046741679280213E-3</v>
      </c>
      <c r="AO194">
        <f t="shared" si="148"/>
        <v>0.13862293268515505</v>
      </c>
      <c r="AQ194">
        <f t="shared" ref="AQ194:AR194" si="198">AM194*AR$13</f>
        <v>0.23489523197619142</v>
      </c>
      <c r="AR194">
        <f t="shared" si="198"/>
        <v>-4.1046741679280213E-3</v>
      </c>
    </row>
    <row r="195" spans="1:44" x14ac:dyDescent="0.25">
      <c r="A195">
        <f>'Raw Data'!A180*$B$11+A194*$B$12</f>
        <v>5.6971247276089446E-2</v>
      </c>
      <c r="B195">
        <f>'Raw Data'!B180*$B$11+B194*$B$12</f>
        <v>-0.59723326599309001</v>
      </c>
      <c r="C195">
        <f>'Raw Data'!C180*$B$11+C194*$B$12</f>
        <v>0.31024348662674994</v>
      </c>
      <c r="N195" s="66">
        <f>'Raw Data'!A180-$O$11</f>
        <v>4.65087890625E-2</v>
      </c>
      <c r="O195" s="66">
        <f>'Raw Data'!B180-$O$12</f>
        <v>-0.15380859375</v>
      </c>
      <c r="Q195" s="19">
        <f t="shared" si="142"/>
        <v>2.1630674600601196E-3</v>
      </c>
      <c r="R195" s="19">
        <f t="shared" si="143"/>
        <v>-7.1534514427185059E-3</v>
      </c>
      <c r="S195" s="19">
        <f t="shared" si="144"/>
        <v>-7.1534514427185059E-3</v>
      </c>
      <c r="T195" s="19">
        <f t="shared" si="145"/>
        <v>2.3657083511352539E-2</v>
      </c>
      <c r="V195" s="20">
        <f>('Raw Data'!A180+$X$12)*$V$12+('Raw Data'!B180+$X$13)*$W$12</f>
        <v>0.22701536562099478</v>
      </c>
      <c r="W195" s="20">
        <f>('Raw Data'!B180+$X$13)*$W$13+('Raw Data'!A180+$X$12)*$V$13</f>
        <v>-9.766757035242829E-2</v>
      </c>
      <c r="AD195" s="3">
        <f t="shared" si="146"/>
        <v>8.096219362297008E-2</v>
      </c>
      <c r="AE195" s="3">
        <f t="shared" si="147"/>
        <v>-0.11413412954887703</v>
      </c>
      <c r="AH195">
        <f>SQRT(AD195*AD195+AE195*AE195)</f>
        <v>0.13993382837656926</v>
      </c>
      <c r="AM195">
        <f>AD195*$AM$11+AE195*$AM$12</f>
        <v>0.13958151988468639</v>
      </c>
      <c r="AN195">
        <f>AD195*$AN$11+AE195*$AN$12</f>
        <v>-9.9234888423395812E-3</v>
      </c>
      <c r="AO195">
        <f t="shared" si="148"/>
        <v>0.13993382837656926</v>
      </c>
      <c r="AQ195">
        <f t="shared" ref="AQ195:AR195" si="199">AM195*AR$13</f>
        <v>0.236623304026366</v>
      </c>
      <c r="AR195">
        <f t="shared" si="199"/>
        <v>-9.9234888423395812E-3</v>
      </c>
    </row>
    <row r="196" spans="1:44" x14ac:dyDescent="0.25">
      <c r="A196">
        <f>'Raw Data'!A181*$B$11+A195*$B$12</f>
        <v>5.3263868642230504E-2</v>
      </c>
      <c r="B196">
        <f>'Raw Data'!B181*$B$11+B195*$B$12</f>
        <v>-0.601169607362531</v>
      </c>
      <c r="C196">
        <f>'Raw Data'!C181*$B$11+C195*$B$12</f>
        <v>0.31035927468282493</v>
      </c>
      <c r="N196" s="66">
        <f>'Raw Data'!A181-$O$11</f>
        <v>4.40673828125E-2</v>
      </c>
      <c r="O196" s="66">
        <f>'Raw Data'!B181-$O$12</f>
        <v>-0.15283203125</v>
      </c>
      <c r="Q196" s="19">
        <f t="shared" si="142"/>
        <v>1.9419342279434204E-3</v>
      </c>
      <c r="R196" s="19">
        <f t="shared" si="143"/>
        <v>-6.7349076271057129E-3</v>
      </c>
      <c r="S196" s="19">
        <f t="shared" si="144"/>
        <v>-6.7349076271057129E-3</v>
      </c>
      <c r="T196" s="19">
        <f t="shared" si="145"/>
        <v>2.3357629776000977E-2</v>
      </c>
      <c r="V196" s="20">
        <f>('Raw Data'!A181+$X$12)*$V$12+('Raw Data'!B181+$X$13)*$W$12</f>
        <v>0.2224749727029782</v>
      </c>
      <c r="W196" s="20">
        <f>('Raw Data'!B181+$X$13)*$W$13+('Raw Data'!A181+$X$12)*$V$13</f>
        <v>-9.8301143191458662E-2</v>
      </c>
      <c r="AD196" s="3">
        <f t="shared" si="146"/>
        <v>7.7254814989111131E-2</v>
      </c>
      <c r="AE196" s="3">
        <f t="shared" si="147"/>
        <v>-0.11807047091831802</v>
      </c>
      <c r="AH196">
        <f>SQRT(AD196*AD196+AE196*AE196)</f>
        <v>0.14109905223592104</v>
      </c>
      <c r="AM196">
        <f>AD196*$AM$11+AE196*$AM$12</f>
        <v>0.14026849052570653</v>
      </c>
      <c r="AN196">
        <f>AD196*$AN$11+AE196*$AN$12</f>
        <v>-1.5287024154980192E-2</v>
      </c>
      <c r="AO196">
        <f t="shared" si="148"/>
        <v>0.14109905223592104</v>
      </c>
      <c r="AQ196">
        <f t="shared" ref="AQ196:AR196" si="200">AM196*AR$13</f>
        <v>0.23778787984543995</v>
      </c>
      <c r="AR196">
        <f t="shared" si="200"/>
        <v>-1.5287024154980192E-2</v>
      </c>
    </row>
    <row r="197" spans="1:44" x14ac:dyDescent="0.25">
      <c r="A197">
        <f>'Raw Data'!A182*$B$11+A196*$B$12</f>
        <v>4.8389141934257453E-2</v>
      </c>
      <c r="B197">
        <f>'Raw Data'!B182*$B$11+B196*$B$12</f>
        <v>-0.60542032240752797</v>
      </c>
      <c r="C197">
        <f>'Raw Data'!C182*$B$11+C196*$B$12</f>
        <v>0.30999961674579246</v>
      </c>
      <c r="N197" s="66">
        <f>'Raw Data'!A182-$O$11</f>
        <v>2.86865234375E-2</v>
      </c>
      <c r="O197" s="66">
        <f>'Raw Data'!B182-$O$12</f>
        <v>-0.159912109375</v>
      </c>
      <c r="Q197" s="19">
        <f t="shared" si="142"/>
        <v>8.2291662693023682E-4</v>
      </c>
      <c r="R197" s="19">
        <f t="shared" si="143"/>
        <v>-4.587322473526001E-3</v>
      </c>
      <c r="S197" s="19">
        <f t="shared" si="144"/>
        <v>-4.587322473526001E-3</v>
      </c>
      <c r="T197" s="19">
        <f t="shared" si="145"/>
        <v>2.5571882724761963E-2</v>
      </c>
      <c r="V197" s="20">
        <f>('Raw Data'!A182+$X$12)*$V$12+('Raw Data'!B182+$X$13)*$W$12</f>
        <v>0.2076231728790196</v>
      </c>
      <c r="W197" s="20">
        <f>('Raw Data'!B182+$X$13)*$W$13+('Raw Data'!A182+$X$12)*$V$13</f>
        <v>-0.11303254482767297</v>
      </c>
      <c r="AD197" s="3">
        <f t="shared" si="146"/>
        <v>7.2380088281138094E-2</v>
      </c>
      <c r="AE197" s="3">
        <f t="shared" si="147"/>
        <v>-0.12232118596331498</v>
      </c>
      <c r="AH197">
        <f>SQRT(AD197*AD197+AE197*AE197)</f>
        <v>0.14213145223720622</v>
      </c>
      <c r="AM197">
        <f>AD197*$AM$11+AE197*$AM$12</f>
        <v>0.14045711106211689</v>
      </c>
      <c r="AN197">
        <f>AD197*$AN$11+AE197*$AN$12</f>
        <v>-2.1752003750031793E-2</v>
      </c>
      <c r="AO197">
        <f t="shared" si="148"/>
        <v>0.14213145223720622</v>
      </c>
      <c r="AQ197">
        <f t="shared" ref="AQ197:AR197" si="201">AM197*AR$13</f>
        <v>0.23810763574557284</v>
      </c>
      <c r="AR197">
        <f t="shared" si="201"/>
        <v>-2.1752003750031793E-2</v>
      </c>
    </row>
    <row r="198" spans="1:44" x14ac:dyDescent="0.25">
      <c r="A198">
        <f>'Raw Data'!A183*$B$11+A197*$B$12</f>
        <v>4.4099544147081705E-2</v>
      </c>
      <c r="B198">
        <f>'Raw Data'!B183*$B$11+B197*$B$12</f>
        <v>-0.60963659094802514</v>
      </c>
      <c r="C198">
        <f>'Raw Data'!C183*$B$11+C197*$B$12</f>
        <v>0.30994447928996322</v>
      </c>
      <c r="N198" s="66">
        <f>'Raw Data'!A183-$O$11</f>
        <v>2.96630859375E-2</v>
      </c>
      <c r="O198" s="66">
        <f>'Raw Data'!B183-$O$12</f>
        <v>-0.163818359375</v>
      </c>
      <c r="Q198" s="19">
        <f t="shared" si="142"/>
        <v>8.7989866733551025E-4</v>
      </c>
      <c r="R198" s="19">
        <f t="shared" si="143"/>
        <v>-4.8593580722808838E-3</v>
      </c>
      <c r="S198" s="19">
        <f t="shared" si="144"/>
        <v>-4.8593580722808838E-3</v>
      </c>
      <c r="T198" s="19">
        <f t="shared" si="145"/>
        <v>2.683645486831665E-2</v>
      </c>
      <c r="V198" s="20">
        <f>('Raw Data'!A183+$X$12)*$V$12+('Raw Data'!B183+$X$13)*$W$12</f>
        <v>0.21309317742736028</v>
      </c>
      <c r="W198" s="20">
        <f>('Raw Data'!B183+$X$13)*$W$13+('Raw Data'!A183+$X$12)*$V$13</f>
        <v>-0.11563251893199902</v>
      </c>
      <c r="AD198" s="3">
        <f t="shared" si="146"/>
        <v>6.8090490493962347E-2</v>
      </c>
      <c r="AE198" s="3">
        <f t="shared" si="147"/>
        <v>-0.12653745450381215</v>
      </c>
      <c r="AH198">
        <f>SQRT(AD198*AD198+AE198*AE198)</f>
        <v>0.14369426671935354</v>
      </c>
      <c r="AM198">
        <f>AD198*$AM$11+AE198*$AM$12</f>
        <v>0.14099065297482019</v>
      </c>
      <c r="AN198">
        <f>AD198*$AN$11+AE198*$AN$12</f>
        <v>-2.7743072319887929E-2</v>
      </c>
      <c r="AO198">
        <f t="shared" si="148"/>
        <v>0.14369426671935351</v>
      </c>
      <c r="AQ198">
        <f t="shared" ref="AQ198:AR198" si="202">AM198*AR$13</f>
        <v>0.23901211400547931</v>
      </c>
      <c r="AR198">
        <f t="shared" si="202"/>
        <v>-2.7743072319887929E-2</v>
      </c>
    </row>
    <row r="199" spans="1:44" x14ac:dyDescent="0.25">
      <c r="A199">
        <f>'Raw Data'!A184*$B$11+A198*$B$12</f>
        <v>4.0336562388623536E-2</v>
      </c>
      <c r="B199">
        <f>'Raw Data'!B184*$B$11+B198*$B$12</f>
        <v>-0.61343123263447263</v>
      </c>
      <c r="C199">
        <f>'Raw Data'!C184*$B$11+C198*$B$12</f>
        <v>0.31026106651721691</v>
      </c>
      <c r="N199" s="66">
        <f>'Raw Data'!A184-$O$11</f>
        <v>3.06396484375E-2</v>
      </c>
      <c r="O199" s="66">
        <f>'Raw Data'!B184-$O$12</f>
        <v>-0.163818359375</v>
      </c>
      <c r="Q199" s="19">
        <f t="shared" si="142"/>
        <v>9.3878805637359619E-4</v>
      </c>
      <c r="R199" s="19">
        <f t="shared" si="143"/>
        <v>-5.0193369388580322E-3</v>
      </c>
      <c r="S199" s="19">
        <f t="shared" si="144"/>
        <v>-5.0193369388580322E-3</v>
      </c>
      <c r="T199" s="19">
        <f t="shared" si="145"/>
        <v>2.683645486831665E-2</v>
      </c>
      <c r="V199" s="20">
        <f>('Raw Data'!A184+$X$12)*$V$12+('Raw Data'!B184+$X$13)*$W$12</f>
        <v>0.2145033515522187</v>
      </c>
      <c r="W199" s="20">
        <f>('Raw Data'!B184+$X$13)*$W$13+('Raw Data'!A184+$X$12)*$V$13</f>
        <v>-0.1150620449919493</v>
      </c>
      <c r="AD199" s="3">
        <f t="shared" si="146"/>
        <v>6.4327508735504163E-2</v>
      </c>
      <c r="AE199" s="3">
        <f t="shared" si="147"/>
        <v>-0.13033209619025965</v>
      </c>
      <c r="AH199">
        <f>SQRT(AD199*AD199+AE199*AE199)</f>
        <v>0.14534264232310989</v>
      </c>
      <c r="AM199">
        <f>AD199*$AM$11+AE199*$AM$12</f>
        <v>0.14153284841196928</v>
      </c>
      <c r="AN199">
        <f>AD199*$AN$11+AE199*$AN$12</f>
        <v>-3.3059590104203979E-2</v>
      </c>
      <c r="AO199">
        <f t="shared" si="148"/>
        <v>0.14534264232310992</v>
      </c>
      <c r="AQ199">
        <f t="shared" ref="AQ199:AR199" si="203">AM199*AR$13</f>
        <v>0.2399312620121225</v>
      </c>
      <c r="AR199">
        <f t="shared" si="203"/>
        <v>-3.3059590104203979E-2</v>
      </c>
    </row>
    <row r="200" spans="1:44" x14ac:dyDescent="0.25">
      <c r="A200">
        <f>'Raw Data'!A185*$B$11+A199*$B$12</f>
        <v>3.7902027243511188E-2</v>
      </c>
      <c r="B200">
        <f>'Raw Data'!B185*$B$11+B199*$B$12</f>
        <v>-0.61652902733977533</v>
      </c>
      <c r="C200">
        <f>'Raw Data'!C185*$B$11+C199*$B$12</f>
        <v>0.31053378799049525</v>
      </c>
      <c r="N200" s="66">
        <f>'Raw Data'!A185-$O$11</f>
        <v>4.01611328125E-2</v>
      </c>
      <c r="O200" s="66">
        <f>'Raw Data'!B185-$O$12</f>
        <v>-0.16064453125</v>
      </c>
      <c r="Q200" s="19">
        <f t="shared" si="142"/>
        <v>1.6129165887832642E-3</v>
      </c>
      <c r="R200" s="19">
        <f t="shared" si="143"/>
        <v>-6.4516663551330566E-3</v>
      </c>
      <c r="S200" s="19">
        <f t="shared" si="144"/>
        <v>-6.4516663551330566E-3</v>
      </c>
      <c r="T200" s="19">
        <f t="shared" si="145"/>
        <v>2.5806665420532227E-2</v>
      </c>
      <c r="V200" s="20">
        <f>('Raw Data'!A185+$X$12)*$V$12+('Raw Data'!B185+$X$13)*$W$12</f>
        <v>0.22495393705050895</v>
      </c>
      <c r="W200" s="20">
        <f>('Raw Data'!B185+$X$13)*$W$13+('Raw Data'!A185+$X$12)*$V$13</f>
        <v>-0.10692393504040913</v>
      </c>
      <c r="AD200" s="3">
        <f t="shared" si="146"/>
        <v>6.1892973590391823E-2</v>
      </c>
      <c r="AE200" s="3">
        <f t="shared" si="147"/>
        <v>-0.13342989089556234</v>
      </c>
      <c r="AH200">
        <f>SQRT(AD200*AD200+AE200*AE200)</f>
        <v>0.14708594754177778</v>
      </c>
      <c r="AM200">
        <f>AD200*$AM$11+AE200*$AM$12</f>
        <v>0.14238020676583293</v>
      </c>
      <c r="AN200">
        <f>AD200*$AN$11+AE200*$AN$12</f>
        <v>-3.6907352730604685E-2</v>
      </c>
      <c r="AO200">
        <f t="shared" si="148"/>
        <v>0.14708594754177781</v>
      </c>
      <c r="AQ200">
        <f t="shared" ref="AQ200:AR200" si="204">AM200*AR$13</f>
        <v>0.24136773249583127</v>
      </c>
      <c r="AR200">
        <f t="shared" si="204"/>
        <v>-3.6907352730604685E-2</v>
      </c>
    </row>
    <row r="201" spans="1:44" x14ac:dyDescent="0.25">
      <c r="A201">
        <f>'Raw Data'!A186*$B$11+A200*$B$12</f>
        <v>3.5491219050410069E-2</v>
      </c>
      <c r="B201">
        <f>'Raw Data'!B186*$B$11+B200*$B$12</f>
        <v>-0.6191705581995478</v>
      </c>
      <c r="C201">
        <f>'Raw Data'!C186*$B$11+C200*$B$12</f>
        <v>0.31010785059769574</v>
      </c>
      <c r="N201" s="66">
        <f>'Raw Data'!A186-$O$11</f>
        <v>3.79638671875E-2</v>
      </c>
      <c r="O201" s="66">
        <f>'Raw Data'!B186-$O$12</f>
        <v>-0.1591796875</v>
      </c>
      <c r="Q201" s="19">
        <f t="shared" si="142"/>
        <v>1.4412552118301392E-3</v>
      </c>
      <c r="R201" s="19">
        <f t="shared" si="143"/>
        <v>-6.0430765151977539E-3</v>
      </c>
      <c r="S201" s="19">
        <f t="shared" si="144"/>
        <v>-6.0430765151977539E-3</v>
      </c>
      <c r="T201" s="19">
        <f t="shared" si="145"/>
        <v>2.5338172912597656E-2</v>
      </c>
      <c r="V201" s="20">
        <f>('Raw Data'!A186+$X$12)*$V$12+('Raw Data'!B186+$X$13)*$W$12</f>
        <v>0.22025860886077167</v>
      </c>
      <c r="W201" s="20">
        <f>('Raw Data'!B186+$X$13)*$W$13+('Raw Data'!A186+$X$12)*$V$13</f>
        <v>-0.1070185833888801</v>
      </c>
      <c r="AD201" s="3">
        <f t="shared" si="146"/>
        <v>5.9482165397290704E-2</v>
      </c>
      <c r="AE201" s="3">
        <f t="shared" si="147"/>
        <v>-0.13607142175533482</v>
      </c>
      <c r="AH201">
        <f>SQRT(AD201*AD201+AE201*AE201)</f>
        <v>0.14850441009905685</v>
      </c>
      <c r="AM201">
        <f>AD201*$AM$11+AE201*$AM$12</f>
        <v>0.14289014603111733</v>
      </c>
      <c r="AN201">
        <f>AD201*$AN$11+AE201*$AN$12</f>
        <v>-4.0447076360038914E-2</v>
      </c>
      <c r="AO201">
        <f t="shared" si="148"/>
        <v>0.14850441009905685</v>
      </c>
      <c r="AQ201">
        <f t="shared" ref="AQ201:AR201" si="205">AM201*AR$13</f>
        <v>0.24223219875113536</v>
      </c>
      <c r="AR201">
        <f t="shared" si="205"/>
        <v>-4.0447076360038914E-2</v>
      </c>
    </row>
    <row r="202" spans="1:44" x14ac:dyDescent="0.25">
      <c r="A202">
        <f>'Raw Data'!A187*$B$11+A201*$B$12</f>
        <v>3.3126179176619065E-2</v>
      </c>
      <c r="B202">
        <f>'Raw Data'!B187*$B$11+B201*$B$12</f>
        <v>-0.62157235003584299</v>
      </c>
      <c r="C202">
        <f>'Raw Data'!C187*$B$11+C201*$B$12</f>
        <v>0.30955360850667618</v>
      </c>
      <c r="N202" s="66">
        <f>'Raw Data'!A187-$O$11</f>
        <v>3.60107421875E-2</v>
      </c>
      <c r="O202" s="66">
        <f>'Raw Data'!B187-$O$12</f>
        <v>-0.159423828125</v>
      </c>
      <c r="Q202" s="19">
        <f t="shared" si="142"/>
        <v>1.2967735528945923E-3</v>
      </c>
      <c r="R202" s="19">
        <f t="shared" si="143"/>
        <v>-5.7409703731536865E-3</v>
      </c>
      <c r="S202" s="19">
        <f t="shared" si="144"/>
        <v>-5.7409703731536865E-3</v>
      </c>
      <c r="T202" s="19">
        <f t="shared" si="145"/>
        <v>2.5415956974029541E-2</v>
      </c>
      <c r="V202" s="20">
        <f>('Raw Data'!A187+$X$12)*$V$12+('Raw Data'!B187+$X$13)*$W$12</f>
        <v>0.21769200001252248</v>
      </c>
      <c r="W202" s="20">
        <f>('Raw Data'!B187+$X$13)*$W$13+('Raw Data'!A187+$X$12)*$V$13</f>
        <v>-0.10835768427175303</v>
      </c>
      <c r="AD202" s="3">
        <f t="shared" si="146"/>
        <v>5.71171255234997E-2</v>
      </c>
      <c r="AE202" s="3">
        <f t="shared" si="147"/>
        <v>-0.13847321359163001</v>
      </c>
      <c r="AH202">
        <f>SQRT(AD202*AD202+AE202*AE202)</f>
        <v>0.14979051008144811</v>
      </c>
      <c r="AM202">
        <f>AD202*$AM$11+AE202*$AM$12</f>
        <v>0.14324393692057974</v>
      </c>
      <c r="AN202">
        <f>AD202*$AN$11+AE202*$AN$12</f>
        <v>-4.3799217412567724E-2</v>
      </c>
      <c r="AO202">
        <f t="shared" si="148"/>
        <v>0.14979051008144809</v>
      </c>
      <c r="AQ202">
        <f t="shared" ref="AQ202:AR202" si="206">AM202*AR$13</f>
        <v>0.24283195700902069</v>
      </c>
      <c r="AR202">
        <f t="shared" si="206"/>
        <v>-4.3799217412567724E-2</v>
      </c>
    </row>
    <row r="203" spans="1:44" x14ac:dyDescent="0.25">
      <c r="A203">
        <f>'Raw Data'!A188*$B$11+A202*$B$12</f>
        <v>2.9947838602707159E-2</v>
      </c>
      <c r="B203">
        <f>'Raw Data'!B188*$B$11+B202*$B$12</f>
        <v>-0.62439314237600874</v>
      </c>
      <c r="C203">
        <f>'Raw Data'!C188*$B$11+C202*$B$12</f>
        <v>0.30942100156225855</v>
      </c>
      <c r="N203" s="66">
        <f>'Raw Data'!A188-$O$11</f>
        <v>2.55126953125E-2</v>
      </c>
      <c r="O203" s="66">
        <f>'Raw Data'!B188-$O$12</f>
        <v>-0.166015625</v>
      </c>
      <c r="Q203" s="19">
        <f t="shared" si="142"/>
        <v>6.5089762210845947E-4</v>
      </c>
      <c r="R203" s="19">
        <f t="shared" si="143"/>
        <v>-4.2355060577392578E-3</v>
      </c>
      <c r="S203" s="19">
        <f t="shared" si="144"/>
        <v>-4.2355060577392578E-3</v>
      </c>
      <c r="T203" s="19">
        <f t="shared" si="145"/>
        <v>2.7561187744140625E-2</v>
      </c>
      <c r="V203" s="20">
        <f>('Raw Data'!A188+$X$12)*$V$12+('Raw Data'!B188+$X$13)*$W$12</f>
        <v>0.20938359200992074</v>
      </c>
      <c r="W203" s="20">
        <f>('Raw Data'!B188+$X$13)*$W$13+('Raw Data'!A188+$X$12)*$V$13</f>
        <v>-0.11984041020217176</v>
      </c>
      <c r="AD203" s="3">
        <f t="shared" si="146"/>
        <v>5.3938784949587794E-2</v>
      </c>
      <c r="AE203" s="3">
        <f t="shared" si="147"/>
        <v>-0.14129400593179575</v>
      </c>
      <c r="AH203">
        <f>SQRT(AD203*AD203+AE203*AE203)</f>
        <v>0.15123950751735543</v>
      </c>
      <c r="AM203">
        <f>AD203*$AM$11+AE203*$AM$12</f>
        <v>0.14340501229489122</v>
      </c>
      <c r="AN203">
        <f>AD203*$AN$11+AE203*$AN$12</f>
        <v>-4.8045718672888128E-2</v>
      </c>
      <c r="AO203">
        <f t="shared" si="148"/>
        <v>0.15123950751735543</v>
      </c>
      <c r="AQ203">
        <f t="shared" ref="AQ203:AR203" si="207">AM203*AR$13</f>
        <v>0.24310501742058774</v>
      </c>
      <c r="AR203">
        <f t="shared" si="207"/>
        <v>-4.8045718672888128E-2</v>
      </c>
    </row>
    <row r="204" spans="1:44" x14ac:dyDescent="0.25">
      <c r="A204">
        <f>'Raw Data'!A189*$B$11+A203*$B$12</f>
        <v>2.6061941461186441E-2</v>
      </c>
      <c r="B204">
        <f>'Raw Data'!B189*$B$11+B203*$B$12</f>
        <v>-0.62754220704465791</v>
      </c>
      <c r="C204">
        <f>'Raw Data'!C189*$B$11+C203*$B$12</f>
        <v>0.31038808109353272</v>
      </c>
      <c r="N204" s="66">
        <f>'Raw Data'!A189-$O$11</f>
        <v>1.52587890625E-2</v>
      </c>
      <c r="O204" s="66">
        <f>'Raw Data'!B189-$O$12</f>
        <v>-0.172119140625</v>
      </c>
      <c r="Q204" s="19">
        <f t="shared" si="142"/>
        <v>2.3283064365386963E-4</v>
      </c>
      <c r="R204" s="19">
        <f t="shared" si="143"/>
        <v>-2.6263296604156494E-3</v>
      </c>
      <c r="S204" s="19">
        <f t="shared" si="144"/>
        <v>-2.6263296604156494E-3</v>
      </c>
      <c r="T204" s="19">
        <f t="shared" si="145"/>
        <v>2.9624998569488525E-2</v>
      </c>
      <c r="V204" s="20">
        <f>('Raw Data'!A189+$X$12)*$V$12+('Raw Data'!B189+$X$13)*$W$12</f>
        <v>0.20092024873559833</v>
      </c>
      <c r="W204" s="20">
        <f>('Raw Data'!B189+$X$13)*$W$13+('Raw Data'!A189+$X$12)*$V$13</f>
        <v>-0.13078421164203105</v>
      </c>
      <c r="AD204" s="3">
        <f t="shared" si="146"/>
        <v>5.0052887808067076E-2</v>
      </c>
      <c r="AE204" s="3">
        <f t="shared" si="147"/>
        <v>-0.14444307060044492</v>
      </c>
      <c r="AH204">
        <f>SQRT(AD204*AD204+AE204*AE204)</f>
        <v>0.15286952679462334</v>
      </c>
      <c r="AM204">
        <f>AD204*$AM$11+AE204*$AM$12</f>
        <v>0.14337042367021852</v>
      </c>
      <c r="AN204">
        <f>AD204*$AN$11+AE204*$AN$12</f>
        <v>-5.3047279280224263E-2</v>
      </c>
      <c r="AO204">
        <f t="shared" si="148"/>
        <v>0.15286952679462334</v>
      </c>
      <c r="AQ204">
        <f t="shared" ref="AQ204:AR204" si="208">AM204*AR$13</f>
        <v>0.24304638161651751</v>
      </c>
      <c r="AR204">
        <f t="shared" si="208"/>
        <v>-5.3047279280224263E-2</v>
      </c>
    </row>
    <row r="205" spans="1:44" x14ac:dyDescent="0.25">
      <c r="A205">
        <f>'Raw Data'!A190*$B$11+A204*$B$12</f>
        <v>2.1588071533817796E-2</v>
      </c>
      <c r="B205">
        <f>'Raw Data'!B190*$B$11+B204*$B$12</f>
        <v>-0.63037636524644214</v>
      </c>
      <c r="C205">
        <f>'Raw Data'!C190*$B$11+C204*$B$12</f>
        <v>0.31002554251542946</v>
      </c>
      <c r="N205" s="66">
        <f>'Raw Data'!A190-$O$11</f>
        <v>5.4931640625E-3</v>
      </c>
      <c r="O205" s="66">
        <f>'Raw Data'!B190-$O$12</f>
        <v>-0.172119140625</v>
      </c>
      <c r="Q205" s="19">
        <f t="shared" si="142"/>
        <v>3.0174851417541504E-5</v>
      </c>
      <c r="R205" s="19">
        <f t="shared" si="143"/>
        <v>-9.4547867774963379E-4</v>
      </c>
      <c r="S205" s="19">
        <f t="shared" si="144"/>
        <v>-9.4547867774963379E-4</v>
      </c>
      <c r="T205" s="19">
        <f t="shared" si="145"/>
        <v>2.9624998569488525E-2</v>
      </c>
      <c r="V205" s="20">
        <f>('Raw Data'!A190+$X$12)*$V$12+('Raw Data'!B190+$X$13)*$W$12</f>
        <v>0.18681850748701412</v>
      </c>
      <c r="W205" s="20">
        <f>('Raw Data'!B190+$X$13)*$W$13+('Raw Data'!A190+$X$12)*$V$13</f>
        <v>-0.13648895104252831</v>
      </c>
      <c r="AD205" s="3">
        <f t="shared" si="146"/>
        <v>4.557901788069843E-2</v>
      </c>
      <c r="AE205" s="3">
        <f t="shared" si="147"/>
        <v>-0.14727722880222915</v>
      </c>
      <c r="AH205">
        <f>SQRT(AD205*AD205+AE205*AE205)</f>
        <v>0.15416883276016971</v>
      </c>
      <c r="AM205">
        <f>AD205*$AM$11+AE205*$AM$12</f>
        <v>0.14271921675085242</v>
      </c>
      <c r="AN205">
        <f>AD205*$AN$11+AE205*$AN$12</f>
        <v>-5.8303123112371867E-2</v>
      </c>
      <c r="AO205">
        <f t="shared" si="148"/>
        <v>0.15416883276016974</v>
      </c>
      <c r="AQ205">
        <f t="shared" ref="AQ205:AR205" si="209">AM205*AR$13</f>
        <v>0.24194243366558146</v>
      </c>
      <c r="AR205">
        <f t="shared" si="209"/>
        <v>-5.8303123112371867E-2</v>
      </c>
    </row>
    <row r="206" spans="1:44" x14ac:dyDescent="0.25">
      <c r="A206">
        <f>'Raw Data'!A191*$B$11+A205*$B$12</f>
        <v>1.7122135474186017E-2</v>
      </c>
      <c r="B206">
        <f>'Raw Data'!B191*$B$11+B205*$B$12</f>
        <v>-0.63307359200304791</v>
      </c>
      <c r="C206">
        <f>'Raw Data'!C191*$B$11+C205*$B$12</f>
        <v>0.30996781248263655</v>
      </c>
      <c r="N206" s="66">
        <f>'Raw Data'!A191-$O$11</f>
        <v>1.0986328125E-3</v>
      </c>
      <c r="O206" s="66">
        <f>'Raw Data'!B191-$O$12</f>
        <v>-0.173583984375</v>
      </c>
      <c r="Q206" s="19">
        <f t="shared" si="142"/>
        <v>1.2069940567016602E-6</v>
      </c>
      <c r="R206" s="19">
        <f t="shared" si="143"/>
        <v>-1.907050609588623E-4</v>
      </c>
      <c r="S206" s="19">
        <f t="shared" si="144"/>
        <v>-1.907050609588623E-4</v>
      </c>
      <c r="T206" s="19">
        <f t="shared" si="145"/>
        <v>3.0131399631500244E-2</v>
      </c>
      <c r="V206" s="20">
        <f>('Raw Data'!A191+$X$12)*$V$12+('Raw Data'!B191+$X$13)*$W$12</f>
        <v>0.18199516033395707</v>
      </c>
      <c r="W206" s="20">
        <f>('Raw Data'!B191+$X$13)*$W$13+('Raw Data'!A191+$X$12)*$V$13</f>
        <v>-0.140245001789393</v>
      </c>
      <c r="AD206" s="3">
        <f t="shared" si="146"/>
        <v>4.1113081821066655E-2</v>
      </c>
      <c r="AE206" s="3">
        <f t="shared" si="147"/>
        <v>-0.14997445555883493</v>
      </c>
      <c r="AH206">
        <f>SQRT(AD206*AD206+AE206*AE206)</f>
        <v>0.15550762944947324</v>
      </c>
      <c r="AM206">
        <f>AD206*$AM$11+AE206*$AM$12</f>
        <v>0.14196726169553237</v>
      </c>
      <c r="AN206">
        <f>AD206*$AN$11+AE206*$AN$12</f>
        <v>-6.3465891813374087E-2</v>
      </c>
      <c r="AO206">
        <f t="shared" si="148"/>
        <v>0.15550762944947324</v>
      </c>
      <c r="AQ206">
        <f t="shared" ref="AQ206:AR206" si="210">AM206*AR$13</f>
        <v>0.24066769407386363</v>
      </c>
      <c r="AR206">
        <f t="shared" si="210"/>
        <v>-6.3465891813374087E-2</v>
      </c>
    </row>
    <row r="207" spans="1:44" x14ac:dyDescent="0.25">
      <c r="A207">
        <f>'Raw Data'!A192*$B$11+A206*$B$12</f>
        <v>1.3224863333017416E-2</v>
      </c>
      <c r="B207">
        <f>'Raw Data'!B192*$B$11+B206*$B$12</f>
        <v>-0.63635558827149319</v>
      </c>
      <c r="C207">
        <f>'Raw Data'!C192*$B$11+C206*$B$12</f>
        <v>0.30951302342187287</v>
      </c>
      <c r="N207" s="66">
        <f>'Raw Data'!A192-$O$11</f>
        <v>2.3193359375E-3</v>
      </c>
      <c r="O207" s="66">
        <f>'Raw Data'!B192-$O$12</f>
        <v>-0.18212890625</v>
      </c>
      <c r="Q207" s="19">
        <f t="shared" si="142"/>
        <v>5.3793191909790039E-6</v>
      </c>
      <c r="R207" s="19">
        <f t="shared" si="143"/>
        <v>-4.2241811752319336E-4</v>
      </c>
      <c r="S207" s="19">
        <f t="shared" si="144"/>
        <v>-4.2241811752319336E-4</v>
      </c>
      <c r="T207" s="19">
        <f t="shared" si="145"/>
        <v>3.3170938491821289E-2</v>
      </c>
      <c r="V207" s="20">
        <f>('Raw Data'!A192+$X$12)*$V$12+('Raw Data'!B192+$X$13)*$W$12</f>
        <v>0.19263875704139746</v>
      </c>
      <c r="W207" s="20">
        <f>('Raw Data'!B192+$X$13)*$W$13+('Raw Data'!A192+$X$12)*$V$13</f>
        <v>-0.1464672644614029</v>
      </c>
      <c r="AD207" s="3">
        <f t="shared" si="146"/>
        <v>3.721580967989805E-2</v>
      </c>
      <c r="AE207" s="3">
        <f t="shared" si="147"/>
        <v>-0.1532564518272802</v>
      </c>
      <c r="AH207">
        <f>SQRT(AD207*AD207+AE207*AE207)</f>
        <v>0.15771035640317935</v>
      </c>
      <c r="AM207">
        <f>AD207*$AM$11+AE207*$AM$12</f>
        <v>0.1420281461652414</v>
      </c>
      <c r="AN207">
        <f>AD207*$AN$11+AE207*$AN$12</f>
        <v>-6.8560646246098589E-2</v>
      </c>
      <c r="AO207">
        <f t="shared" si="148"/>
        <v>0.15771035640317935</v>
      </c>
      <c r="AQ207">
        <f t="shared" ref="AQ207:AR207" si="211">AM207*AR$13</f>
        <v>0.24077090748204508</v>
      </c>
      <c r="AR207">
        <f t="shared" si="211"/>
        <v>-6.8560646246098589E-2</v>
      </c>
    </row>
    <row r="208" spans="1:44" x14ac:dyDescent="0.25">
      <c r="A208">
        <f>'Raw Data'!A193*$B$11+A207*$B$12</f>
        <v>8.1304043434656734E-3</v>
      </c>
      <c r="B208">
        <f>'Raw Data'!B193*$B$11+B207*$B$12</f>
        <v>-0.6399929786630939</v>
      </c>
      <c r="C208">
        <f>'Raw Data'!C193*$B$11+C207*$B$12</f>
        <v>0.30975068592343558</v>
      </c>
      <c r="N208" s="66">
        <f>'Raw Data'!A193-$O$11</f>
        <v>-1.35498046875E-2</v>
      </c>
      <c r="O208" s="66">
        <f>'Raw Data'!B193-$O$12</f>
        <v>-0.18896484375</v>
      </c>
      <c r="Q208" s="19">
        <f t="shared" si="142"/>
        <v>1.8359720706939697E-4</v>
      </c>
      <c r="R208" s="19">
        <f t="shared" si="143"/>
        <v>2.5604367256164551E-3</v>
      </c>
      <c r="S208" s="19">
        <f t="shared" si="144"/>
        <v>2.5604367256164551E-3</v>
      </c>
      <c r="T208" s="19">
        <f t="shared" si="145"/>
        <v>3.5707712173461914E-2</v>
      </c>
      <c r="V208" s="20">
        <f>('Raw Data'!A193+$X$12)*$V$12+('Raw Data'!B193+$X$13)*$W$12</f>
        <v>0.17682813075354203</v>
      </c>
      <c r="W208" s="20">
        <f>('Raw Data'!B193+$X$13)*$W$13+('Raw Data'!A193+$X$12)*$V$13</f>
        <v>-0.16128575006486859</v>
      </c>
      <c r="AD208" s="3">
        <f t="shared" si="146"/>
        <v>3.2121350690346308E-2</v>
      </c>
      <c r="AE208" s="3">
        <f t="shared" si="147"/>
        <v>-0.15689384221888092</v>
      </c>
      <c r="AH208">
        <f>SQRT(AD208*AD208+AE208*AE208)</f>
        <v>0.16014824037864203</v>
      </c>
      <c r="AM208">
        <f>AD208*$AM$11+AE208*$AM$12</f>
        <v>0.14160342430747502</v>
      </c>
      <c r="AN208">
        <f>AD208*$AN$11+AE208*$AN$12</f>
        <v>-7.4805943084573862E-2</v>
      </c>
      <c r="AO208">
        <f t="shared" si="148"/>
        <v>0.16014824037864203</v>
      </c>
      <c r="AQ208">
        <f t="shared" ref="AQ208:AR208" si="212">AM208*AR$13</f>
        <v>0.24005090465244469</v>
      </c>
      <c r="AR208">
        <f t="shared" si="212"/>
        <v>-7.4805943084573862E-2</v>
      </c>
    </row>
    <row r="209" spans="1:44" x14ac:dyDescent="0.25">
      <c r="A209">
        <f>'Raw Data'!A194*$B$11+A208*$B$12</f>
        <v>3.4965631278691058E-3</v>
      </c>
      <c r="B209">
        <f>'Raw Data'!B194*$B$11+B208*$B$12</f>
        <v>-0.6430469034530345</v>
      </c>
      <c r="C209">
        <f>'Raw Data'!C194*$B$11+C208*$B$12</f>
        <v>0.30965940639359202</v>
      </c>
      <c r="N209" s="66">
        <f>'Raw Data'!A194-$O$11</f>
        <v>-1.40380859375E-2</v>
      </c>
      <c r="O209" s="66">
        <f>'Raw Data'!B194-$O$12</f>
        <v>-0.186767578125</v>
      </c>
      <c r="Q209" s="19">
        <f t="shared" ref="Q209:Q272" si="213">N209*N209</f>
        <v>1.9706785678863525E-4</v>
      </c>
      <c r="R209" s="19">
        <f t="shared" ref="R209:R272" si="214">N209*O209</f>
        <v>2.6218593120574951E-3</v>
      </c>
      <c r="S209" s="19">
        <f t="shared" ref="S209:S272" si="215">N209*O209</f>
        <v>2.6218593120574951E-3</v>
      </c>
      <c r="T209" s="19">
        <f t="shared" ref="T209:T272" si="216">O209*O209</f>
        <v>3.4882128238677979E-2</v>
      </c>
      <c r="V209" s="20">
        <f>('Raw Data'!A194+$X$12)*$V$12+('Raw Data'!B194+$X$13)*$W$12</f>
        <v>0.17383938907790408</v>
      </c>
      <c r="W209" s="20">
        <f>('Raw Data'!B194+$X$13)*$W$13+('Raw Data'!A194+$X$12)*$V$13</f>
        <v>-0.15978761000993208</v>
      </c>
      <c r="AD209" s="3">
        <f t="shared" ref="AD209:AD272" si="217">A209-AD$7</f>
        <v>2.748750947474974E-2</v>
      </c>
      <c r="AE209" s="3">
        <f t="shared" ref="AE209:AE272" si="218">B209-AE$7</f>
        <v>-0.15994776700882152</v>
      </c>
      <c r="AH209">
        <f>SQRT(AD209*AD209+AE209*AE209)</f>
        <v>0.16229248703569957</v>
      </c>
      <c r="AM209">
        <f>AD209*$AM$11+AE209*$AM$12</f>
        <v>0.14102042193837955</v>
      </c>
      <c r="AN209">
        <f>AD209*$AN$11+AE209*$AN$12</f>
        <v>-8.0324914843117684E-2</v>
      </c>
      <c r="AO209">
        <f t="shared" ref="AO209:AO272" si="219">SQRT(AM209*AM209+AN209*AN209)</f>
        <v>0.16229248703569957</v>
      </c>
      <c r="AQ209">
        <f t="shared" ref="AQ209:AR209" si="220">AM209*AR$13</f>
        <v>0.23906257935734446</v>
      </c>
      <c r="AR209">
        <f t="shared" si="220"/>
        <v>-8.0324914843117684E-2</v>
      </c>
    </row>
    <row r="210" spans="1:44" x14ac:dyDescent="0.25">
      <c r="A210">
        <f>'Raw Data'!A195*$B$11+A209*$B$12</f>
        <v>-1.4551439661678049E-3</v>
      </c>
      <c r="B210">
        <f>'Raw Data'!B195*$B$11+B209*$B$12</f>
        <v>-0.64630813107648111</v>
      </c>
      <c r="C210">
        <f>'Raw Data'!C195*$B$11+C209*$B$12</f>
        <v>0.30983360247298281</v>
      </c>
      <c r="N210" s="66">
        <f>'Raw Data'!A195-$O$11</f>
        <v>-2.18505859375E-2</v>
      </c>
      <c r="O210" s="66">
        <f>'Raw Data'!B195-$O$12</f>
        <v>-0.19189453125</v>
      </c>
      <c r="Q210" s="19">
        <f t="shared" si="213"/>
        <v>4.7744810581207275E-4</v>
      </c>
      <c r="R210" s="19">
        <f t="shared" si="214"/>
        <v>4.1930079460144043E-3</v>
      </c>
      <c r="S210" s="19">
        <f t="shared" si="215"/>
        <v>4.1930079460144043E-3</v>
      </c>
      <c r="T210" s="19">
        <f t="shared" si="216"/>
        <v>3.6823511123657227E-2</v>
      </c>
      <c r="V210" s="20">
        <f>('Raw Data'!A195+$X$12)*$V$12+('Raw Data'!B195+$X$13)*$W$12</f>
        <v>0.16788652350985717</v>
      </c>
      <c r="W210" s="20">
        <f>('Raw Data'!B195+$X$13)*$W$13+('Raw Data'!A195+$X$12)*$V$13</f>
        <v>-0.16851261458857311</v>
      </c>
      <c r="AD210" s="3">
        <f t="shared" si="217"/>
        <v>2.253580238071283E-2</v>
      </c>
      <c r="AE210" s="3">
        <f t="shared" si="218"/>
        <v>-0.16320899463226812</v>
      </c>
      <c r="AH210">
        <f>SQRT(AD210*AD210+AE210*AE210)</f>
        <v>0.16475751369154085</v>
      </c>
      <c r="AM210">
        <f>AD210*$AM$11+AE210*$AM$12</f>
        <v>0.14039573870537633</v>
      </c>
      <c r="AN210">
        <f>AD210*$AN$11+AE210*$AN$12</f>
        <v>-8.6221081361752577E-2</v>
      </c>
      <c r="AO210">
        <f t="shared" si="219"/>
        <v>0.16475751369154082</v>
      </c>
      <c r="AQ210">
        <f t="shared" ref="AQ210:AR210" si="221">AM210*AR$13</f>
        <v>0.23800359525482712</v>
      </c>
      <c r="AR210">
        <f t="shared" si="221"/>
        <v>-8.6221081361752577E-2</v>
      </c>
    </row>
    <row r="211" spans="1:44" x14ac:dyDescent="0.25">
      <c r="A211">
        <f>'Raw Data'!A196*$B$11+A210*$B$12</f>
        <v>-6.3999616008010244E-3</v>
      </c>
      <c r="B211">
        <f>'Raw Data'!B196*$B$11+B210*$B$12</f>
        <v>-0.649536204687583</v>
      </c>
      <c r="C211">
        <f>'Raw Data'!C196*$B$11+C210*$B$12</f>
        <v>0.31047866019443454</v>
      </c>
      <c r="N211" s="66">
        <f>'Raw Data'!A196-$O$11</f>
        <v>-2.67333984375E-2</v>
      </c>
      <c r="O211" s="66">
        <f>'Raw Data'!B196-$O$12</f>
        <v>-0.19482421875</v>
      </c>
      <c r="Q211" s="19">
        <f t="shared" si="213"/>
        <v>7.1467459201812744E-4</v>
      </c>
      <c r="R211" s="19">
        <f t="shared" si="214"/>
        <v>5.2083134651184082E-3</v>
      </c>
      <c r="S211" s="19">
        <f t="shared" si="215"/>
        <v>5.2083134651184082E-3</v>
      </c>
      <c r="T211" s="19">
        <f t="shared" si="216"/>
        <v>3.7956476211547852E-2</v>
      </c>
      <c r="V211" s="20">
        <f>('Raw Data'!A196+$X$12)*$V$12+('Raw Data'!B196+$X$13)*$W$12</f>
        <v>0.16388052570317674</v>
      </c>
      <c r="W211" s="20">
        <f>('Raw Data'!B196+$X$13)*$W$13+('Raw Data'!A196+$X$12)*$V$13</f>
        <v>-0.17374282032210359</v>
      </c>
      <c r="AD211" s="3">
        <f t="shared" si="217"/>
        <v>1.7590984746079612E-2</v>
      </c>
      <c r="AE211" s="3">
        <f t="shared" si="218"/>
        <v>-0.16643706824337001</v>
      </c>
      <c r="AH211">
        <f>SQRT(AD211*AD211+AE211*AE211)</f>
        <v>0.16736409540216507</v>
      </c>
      <c r="AM211">
        <f>AD211*$AM$11+AE211*$AM$12</f>
        <v>0.1397498170027566</v>
      </c>
      <c r="AN211">
        <f>AD211*$AN$11+AE211*$AN$12</f>
        <v>-9.2090874018444721E-2</v>
      </c>
      <c r="AO211">
        <f t="shared" si="219"/>
        <v>0.16736409540216507</v>
      </c>
      <c r="AQ211">
        <f t="shared" ref="AQ211:AR211" si="222">AM211*AR$13</f>
        <v>0.23690860698171987</v>
      </c>
      <c r="AR211">
        <f t="shared" si="222"/>
        <v>-9.2090874018444721E-2</v>
      </c>
    </row>
    <row r="212" spans="1:44" x14ac:dyDescent="0.25">
      <c r="A212">
        <f>'Raw Data'!A197*$B$11+A211*$B$12</f>
        <v>-1.1900102159470922E-2</v>
      </c>
      <c r="B212">
        <f>'Raw Data'!B197*$B$11+B211*$B$12</f>
        <v>-0.6523926428125747</v>
      </c>
      <c r="C212">
        <f>'Raw Data'!C197*$B$11+C211*$B$12</f>
        <v>0.30991175120624109</v>
      </c>
      <c r="N212" s="66">
        <f>'Raw Data'!A197-$O$11</f>
        <v>-3.72314453125E-2</v>
      </c>
      <c r="O212" s="66">
        <f>'Raw Data'!B197-$O$12</f>
        <v>-0.1943359375</v>
      </c>
      <c r="Q212" s="19">
        <f t="shared" si="213"/>
        <v>1.3861805200576782E-3</v>
      </c>
      <c r="R212" s="19">
        <f t="shared" si="214"/>
        <v>7.235407829284668E-3</v>
      </c>
      <c r="S212" s="19">
        <f t="shared" si="215"/>
        <v>7.235407829284668E-3</v>
      </c>
      <c r="T212" s="19">
        <f t="shared" si="216"/>
        <v>3.7766456604003906E-2</v>
      </c>
      <c r="V212" s="20">
        <f>('Raw Data'!A197+$X$12)*$V$12+('Raw Data'!B197+$X$13)*$W$12</f>
        <v>0.14821367505801344</v>
      </c>
      <c r="W212" s="20">
        <f>('Raw Data'!B197+$X$13)*$W$13+('Raw Data'!A197+$X$12)*$V$13</f>
        <v>-0.17947910917209117</v>
      </c>
      <c r="AD212" s="3">
        <f t="shared" si="217"/>
        <v>1.2090844187409713E-2</v>
      </c>
      <c r="AE212" s="3">
        <f t="shared" si="218"/>
        <v>-0.16929350636836171</v>
      </c>
      <c r="AH212">
        <f>SQRT(AD212*AD212+AE212*AE212)</f>
        <v>0.16972471773922249</v>
      </c>
      <c r="AM212">
        <f>AD212*$AM$11+AE212*$AM$12</f>
        <v>0.13846418256217385</v>
      </c>
      <c r="AN212">
        <f>AD212*$AN$11+AE212*$AN$12</f>
        <v>-9.8153705783570577E-2</v>
      </c>
      <c r="AO212">
        <f t="shared" si="219"/>
        <v>0.16972471773922251</v>
      </c>
      <c r="AQ212">
        <f t="shared" ref="AQ212:AR212" si="223">AM212*AR$13</f>
        <v>0.23472915608197256</v>
      </c>
      <c r="AR212">
        <f t="shared" si="223"/>
        <v>-9.8153705783570577E-2</v>
      </c>
    </row>
    <row r="213" spans="1:44" x14ac:dyDescent="0.25">
      <c r="A213">
        <f>'Raw Data'!A198*$B$11+A212*$B$12</f>
        <v>-1.7216439599773831E-2</v>
      </c>
      <c r="B213">
        <f>'Raw Data'!B198*$B$11+B212*$B$12</f>
        <v>-0.65540289025006726</v>
      </c>
      <c r="C213">
        <f>'Raw Data'!C198*$B$11+C212*$B$12</f>
        <v>0.30995084952311697</v>
      </c>
      <c r="N213" s="66">
        <f>'Raw Data'!A198-$O$11</f>
        <v>-4.08935546875E-2</v>
      </c>
      <c r="O213" s="66">
        <f>'Raw Data'!B198-$O$12</f>
        <v>-0.19873046875</v>
      </c>
      <c r="Q213" s="19">
        <f t="shared" si="213"/>
        <v>1.6722828149795532E-3</v>
      </c>
      <c r="R213" s="19">
        <f t="shared" si="214"/>
        <v>8.1267952919006348E-3</v>
      </c>
      <c r="S213" s="19">
        <f t="shared" si="215"/>
        <v>8.1267952919006348E-3</v>
      </c>
      <c r="T213" s="19">
        <f t="shared" si="216"/>
        <v>3.9493799209594727E-2</v>
      </c>
      <c r="V213" s="20">
        <f>('Raw Data'!A198+$X$12)*$V$12+('Raw Data'!B198+$X$13)*$W$12</f>
        <v>0.14749283131621185</v>
      </c>
      <c r="W213" s="20">
        <f>('Raw Data'!B198+$X$13)*$W$13+('Raw Data'!A198+$X$12)*$V$13</f>
        <v>-0.18518514049720042</v>
      </c>
      <c r="AD213" s="3">
        <f t="shared" si="217"/>
        <v>6.7745067471068031E-3</v>
      </c>
      <c r="AE213" s="3">
        <f t="shared" si="218"/>
        <v>-0.17230375380585428</v>
      </c>
      <c r="AH213">
        <f>SQRT(AD213*AD213+AE213*AE213)</f>
        <v>0.17243687980607583</v>
      </c>
      <c r="AM213">
        <f>AD213*$AM$11+AE213*$AM$12</f>
        <v>0.13741408031020946</v>
      </c>
      <c r="AN213">
        <f>AD213*$AN$11+AE213*$AN$12</f>
        <v>-0.1041722038249856</v>
      </c>
      <c r="AO213">
        <f t="shared" si="219"/>
        <v>0.17243687980607583</v>
      </c>
      <c r="AQ213">
        <f t="shared" ref="AQ213:AR213" si="224">AM213*AR$13</f>
        <v>0.23294898729866501</v>
      </c>
      <c r="AR213">
        <f t="shared" si="224"/>
        <v>-0.1041722038249856</v>
      </c>
    </row>
    <row r="214" spans="1:44" x14ac:dyDescent="0.25">
      <c r="A214">
        <f>'Raw Data'!A199*$B$11+A213*$B$12</f>
        <v>-2.2269697983546451E-2</v>
      </c>
      <c r="B214">
        <f>'Raw Data'!B199*$B$11+B213*$B$12</f>
        <v>-0.65823418325631056</v>
      </c>
      <c r="C214">
        <f>'Raw Data'!C199*$B$11+C213*$B$12</f>
        <v>0.3101325223833053</v>
      </c>
      <c r="N214" s="66">
        <f>'Raw Data'!A199-$O$11</f>
        <v>-4.35791015625E-2</v>
      </c>
      <c r="O214" s="66">
        <f>'Raw Data'!B199-$O$12</f>
        <v>-0.199951171875</v>
      </c>
      <c r="Q214" s="19">
        <f t="shared" si="213"/>
        <v>1.8991380929946899E-3</v>
      </c>
      <c r="R214" s="19">
        <f t="shared" si="214"/>
        <v>8.7136924266815186E-3</v>
      </c>
      <c r="S214" s="19">
        <f t="shared" si="215"/>
        <v>8.7136924266815186E-3</v>
      </c>
      <c r="T214" s="19">
        <f t="shared" si="216"/>
        <v>3.9980471134185791E-2</v>
      </c>
      <c r="V214" s="20">
        <f>('Raw Data'!A199+$X$12)*$V$12+('Raw Data'!B199+$X$13)*$W$12</f>
        <v>0.14488354948018939</v>
      </c>
      <c r="W214" s="20">
        <f>('Raw Data'!B199+$X$13)*$W$13+('Raw Data'!A199+$X$12)*$V$13</f>
        <v>-0.18774470884620459</v>
      </c>
      <c r="AD214" s="3">
        <f t="shared" si="217"/>
        <v>1.7212483633341838E-3</v>
      </c>
      <c r="AE214" s="3">
        <f t="shared" si="218"/>
        <v>-0.17513504681209757</v>
      </c>
      <c r="AH214">
        <f>SQRT(AD214*AD214+AE214*AE214)</f>
        <v>0.17514350492611447</v>
      </c>
      <c r="AM214">
        <f>AD214*$AM$11+AE214*$AM$12</f>
        <v>0.13639277197591543</v>
      </c>
      <c r="AN214">
        <f>AD214*$AN$11+AE214*$AN$12</f>
        <v>-0.10987383251042908</v>
      </c>
      <c r="AO214">
        <f t="shared" si="219"/>
        <v>0.17514350492611447</v>
      </c>
      <c r="AQ214">
        <f t="shared" ref="AQ214:AR214" si="225">AM214*AR$13</f>
        <v>0.23121763093651929</v>
      </c>
      <c r="AR214">
        <f t="shared" si="225"/>
        <v>-0.10987383251042908</v>
      </c>
    </row>
    <row r="215" spans="1:44" x14ac:dyDescent="0.25">
      <c r="A215">
        <f>'Raw Data'!A200*$B$11+A214*$B$12</f>
        <v>-2.7501224278941805E-2</v>
      </c>
      <c r="B215">
        <f>'Raw Data'!B200*$B$11+B214*$B$12</f>
        <v>-0.66092883133692959</v>
      </c>
      <c r="C215">
        <f>'Raw Data'!C200*$B$11+C214*$B$12</f>
        <v>0.30967346936372481</v>
      </c>
      <c r="N215" s="66">
        <f>'Raw Data'!A200-$O$11</f>
        <v>-5.04150390625E-2</v>
      </c>
      <c r="O215" s="66">
        <f>'Raw Data'!B200-$O$12</f>
        <v>-0.201416015625</v>
      </c>
      <c r="Q215" s="19">
        <f t="shared" si="213"/>
        <v>2.5416761636734009E-3</v>
      </c>
      <c r="R215" s="19">
        <f t="shared" si="214"/>
        <v>1.0154396295547485E-2</v>
      </c>
      <c r="S215" s="19">
        <f t="shared" si="215"/>
        <v>1.0154396295547485E-2</v>
      </c>
      <c r="T215" s="19">
        <f t="shared" si="216"/>
        <v>4.0568411350250244E-2</v>
      </c>
      <c r="V215" s="20">
        <f>('Raw Data'!A200+$X$12)*$V$12+('Raw Data'!B200+$X$13)*$W$12</f>
        <v>0.13653476701498632</v>
      </c>
      <c r="W215" s="20">
        <f>('Raw Data'!B200+$X$13)*$W$13+('Raw Data'!A200+$X$12)*$V$13</f>
        <v>-0.19292694444319361</v>
      </c>
      <c r="AD215" s="3">
        <f t="shared" si="217"/>
        <v>-3.5102779320611704E-3</v>
      </c>
      <c r="AE215" s="3">
        <f t="shared" si="218"/>
        <v>-0.17782969489271661</v>
      </c>
      <c r="AH215">
        <f>SQRT(AD215*AD215+AE215*AE215)</f>
        <v>0.17786433716964453</v>
      </c>
      <c r="AM215">
        <f>AD215*$AM$11+AE215*$AM$12</f>
        <v>0.13515270635787019</v>
      </c>
      <c r="AN215">
        <f>AD215*$AN$11+AE215*$AN$12</f>
        <v>-0.11562641740078394</v>
      </c>
      <c r="AO215">
        <f t="shared" si="219"/>
        <v>0.17786433716964453</v>
      </c>
      <c r="AQ215">
        <f t="shared" ref="AQ215:AR215" si="226">AM215*AR$13</f>
        <v>0.22911542984289476</v>
      </c>
      <c r="AR215">
        <f t="shared" si="226"/>
        <v>-0.11562641740078394</v>
      </c>
    </row>
    <row r="216" spans="1:44" x14ac:dyDescent="0.25">
      <c r="A216">
        <f>'Raw Data'!A201*$B$11+A215*$B$12</f>
        <v>-3.2575808882297629E-2</v>
      </c>
      <c r="B216">
        <f>'Raw Data'!B201*$B$11+B215*$B$12</f>
        <v>-0.66332960054698664</v>
      </c>
      <c r="C216">
        <f>'Raw Data'!C201*$B$11+C215*$B$12</f>
        <v>0.30999274352110234</v>
      </c>
      <c r="N216" s="66">
        <f>'Raw Data'!A201-$O$11</f>
        <v>-5.40771484375E-2</v>
      </c>
      <c r="O216" s="66">
        <f>'Raw Data'!B201-$O$12</f>
        <v>-0.201171875</v>
      </c>
      <c r="Q216" s="19">
        <f t="shared" si="213"/>
        <v>2.9243379831314087E-3</v>
      </c>
      <c r="R216" s="19">
        <f t="shared" si="214"/>
        <v>1.0878801345825195E-2</v>
      </c>
      <c r="S216" s="19">
        <f t="shared" si="215"/>
        <v>1.0878801345825195E-2</v>
      </c>
      <c r="T216" s="19">
        <f t="shared" si="216"/>
        <v>4.0470123291015625E-2</v>
      </c>
      <c r="V216" s="20">
        <f>('Raw Data'!A201+$X$12)*$V$12+('Raw Data'!B201+$X$13)*$W$12</f>
        <v>0.1309928746452996</v>
      </c>
      <c r="W216" s="20">
        <f>('Raw Data'!B201+$X$13)*$W$13+('Raw Data'!A201+$X$12)*$V$13</f>
        <v>-0.19486806871560661</v>
      </c>
      <c r="AD216" s="3">
        <f t="shared" si="217"/>
        <v>-8.5848625354169941E-3</v>
      </c>
      <c r="AE216" s="3">
        <f t="shared" si="218"/>
        <v>-0.18023046410277366</v>
      </c>
      <c r="AH216">
        <f>SQRT(AD216*AD216+AE216*AE216)</f>
        <v>0.18043480832548137</v>
      </c>
      <c r="AM216">
        <f>AD216*$AM$11+AE216*$AM$12</f>
        <v>0.13378525738555552</v>
      </c>
      <c r="AN216">
        <f>AD216*$AN$11+AE216*$AN$12</f>
        <v>-0.12107115660525365</v>
      </c>
      <c r="AO216">
        <f t="shared" si="219"/>
        <v>0.18043480832548137</v>
      </c>
      <c r="AQ216">
        <f t="shared" ref="AQ216:AR216" si="227">AM216*AR$13</f>
        <v>0.22679728418733899</v>
      </c>
      <c r="AR216">
        <f t="shared" si="227"/>
        <v>-0.12107115660525365</v>
      </c>
    </row>
    <row r="217" spans="1:44" x14ac:dyDescent="0.25">
      <c r="A217">
        <f>'Raw Data'!A202*$B$11+A216*$B$12</f>
        <v>-3.6556997525317866E-2</v>
      </c>
      <c r="B217">
        <f>'Raw Data'!B202*$B$11+B216*$B$12</f>
        <v>-0.66590533189853796</v>
      </c>
      <c r="C217">
        <f>'Raw Data'!C202*$B$11+C216*$B$12</f>
        <v>0.30969415276274209</v>
      </c>
      <c r="N217" s="66">
        <f>'Raw Data'!A202-$O$11</f>
        <v>-4.82177734375E-2</v>
      </c>
      <c r="O217" s="66">
        <f>'Raw Data'!B202-$O$12</f>
        <v>-0.205322265625</v>
      </c>
      <c r="Q217" s="19">
        <f t="shared" si="213"/>
        <v>2.3249536752700806E-3</v>
      </c>
      <c r="R217" s="19">
        <f t="shared" si="214"/>
        <v>9.9001824855804443E-3</v>
      </c>
      <c r="S217" s="19">
        <f t="shared" si="215"/>
        <v>9.9001824855804443E-3</v>
      </c>
      <c r="T217" s="19">
        <f t="shared" si="216"/>
        <v>4.2157232761383057E-2</v>
      </c>
      <c r="V217" s="20">
        <f>('Raw Data'!A202+$X$12)*$V$12+('Raw Data'!B202+$X$13)*$W$12</f>
        <v>0.1437674892194</v>
      </c>
      <c r="W217" s="20">
        <f>('Raw Data'!B202+$X$13)*$W$13+('Raw Data'!A202+$X$12)*$V$13</f>
        <v>-0.19481382612245751</v>
      </c>
      <c r="AD217" s="3">
        <f t="shared" si="217"/>
        <v>-1.2566051178437232E-2</v>
      </c>
      <c r="AE217" s="3">
        <f t="shared" si="218"/>
        <v>-0.18280619545432497</v>
      </c>
      <c r="AH217">
        <f>SQRT(AD217*AD217+AE217*AE217)</f>
        <v>0.18323758003942306</v>
      </c>
      <c r="AM217">
        <f>AD217*$AM$11+AE217*$AM$12</f>
        <v>0.13324723630112534</v>
      </c>
      <c r="AN217">
        <f>AD217*$AN$11+AE217*$AN$12</f>
        <v>-0.12578229110974259</v>
      </c>
      <c r="AO217">
        <f t="shared" si="219"/>
        <v>0.18323758003942303</v>
      </c>
      <c r="AQ217">
        <f t="shared" ref="AQ217:AR217" si="228">AM217*AR$13</f>
        <v>0.22588521268432848</v>
      </c>
      <c r="AR217">
        <f t="shared" si="228"/>
        <v>-0.12578229110974259</v>
      </c>
    </row>
    <row r="218" spans="1:44" x14ac:dyDescent="0.25">
      <c r="A218">
        <f>'Raw Data'!A203*$B$11+A217*$B$12</f>
        <v>-4.067717667903608E-2</v>
      </c>
      <c r="B218">
        <f>'Raw Data'!B203*$B$11+B217*$B$12</f>
        <v>-0.66856528698993423</v>
      </c>
      <c r="C218">
        <f>'Raw Data'!C203*$B$11+C217*$B$12</f>
        <v>0.31008460076771788</v>
      </c>
      <c r="N218" s="66">
        <f>'Raw Data'!A203-$O$11</f>
        <v>-5.35888671875E-2</v>
      </c>
      <c r="O218" s="66">
        <f>'Raw Data'!B203-$O$12</f>
        <v>-0.208740234375</v>
      </c>
      <c r="Q218" s="19">
        <f t="shared" si="213"/>
        <v>2.8717666864395142E-3</v>
      </c>
      <c r="R218" s="19">
        <f t="shared" si="214"/>
        <v>1.1186152696609497E-2</v>
      </c>
      <c r="S218" s="19">
        <f t="shared" si="215"/>
        <v>1.1186152696609497E-2</v>
      </c>
      <c r="T218" s="19">
        <f t="shared" si="216"/>
        <v>4.3572485446929932E-2</v>
      </c>
      <c r="V218" s="20">
        <f>('Raw Data'!A203+$X$12)*$V$12+('Raw Data'!B203+$X$13)*$W$12</f>
        <v>0.1395638831532256</v>
      </c>
      <c r="W218" s="20">
        <f>('Raw Data'!B203+$X$13)*$W$13+('Raw Data'!A203+$X$12)*$V$13</f>
        <v>-0.20072557483155981</v>
      </c>
      <c r="AD218" s="3">
        <f t="shared" si="217"/>
        <v>-1.6686230332155445E-2</v>
      </c>
      <c r="AE218" s="3">
        <f t="shared" si="218"/>
        <v>-0.18546615054572124</v>
      </c>
      <c r="AH218">
        <f>SQRT(AD218*AD218+AE218*AE218)</f>
        <v>0.18621526060166466</v>
      </c>
      <c r="AM218">
        <f>AD218*$AM$11+AE218*$AM$12</f>
        <v>0.13268602863864068</v>
      </c>
      <c r="AN218">
        <f>AD218*$AN$11+AE218*$AN$12</f>
        <v>-0.13065428077583874</v>
      </c>
      <c r="AO218">
        <f t="shared" si="219"/>
        <v>0.18621526060166466</v>
      </c>
      <c r="AQ218">
        <f t="shared" ref="AQ218:AR218" si="229">AM218*AR$13</f>
        <v>0.22493383451154644</v>
      </c>
      <c r="AR218">
        <f t="shared" si="229"/>
        <v>-0.13065428077583874</v>
      </c>
    </row>
    <row r="219" spans="1:44" x14ac:dyDescent="0.25">
      <c r="A219">
        <f>'Raw Data'!A204*$B$11+A218*$B$12</f>
        <v>-4.4922447292382477E-2</v>
      </c>
      <c r="B219">
        <f>'Raw Data'!B204*$B$11+B218*$B$12</f>
        <v>-0.67027565282219081</v>
      </c>
      <c r="C219">
        <f>'Raw Data'!C204*$B$11+C218*$B$12</f>
        <v>0.30886129694094611</v>
      </c>
      <c r="N219" s="66">
        <f>'Raw Data'!A204-$O$11</f>
        <v>-5.89599609375E-2</v>
      </c>
      <c r="O219" s="66">
        <f>'Raw Data'!B204-$O$12</f>
        <v>-0.201904296875</v>
      </c>
      <c r="Q219" s="19">
        <f t="shared" si="213"/>
        <v>3.4762769937515259E-3</v>
      </c>
      <c r="R219" s="19">
        <f t="shared" si="214"/>
        <v>1.1904269456863403E-2</v>
      </c>
      <c r="S219" s="19">
        <f t="shared" si="215"/>
        <v>1.1904269456863403E-2</v>
      </c>
      <c r="T219" s="19">
        <f t="shared" si="216"/>
        <v>4.0765345096588135E-2</v>
      </c>
      <c r="V219" s="20">
        <f>('Raw Data'!A204+$X$12)*$V$12+('Raw Data'!B204+$X$13)*$W$12</f>
        <v>0.12470322222541043</v>
      </c>
      <c r="W219" s="20">
        <f>('Raw Data'!B204+$X$13)*$W$13+('Raw Data'!A204+$X$12)*$V$13</f>
        <v>-0.19831489742417568</v>
      </c>
      <c r="AD219" s="3">
        <f t="shared" si="217"/>
        <v>-2.0931500945501842E-2</v>
      </c>
      <c r="AE219" s="3">
        <f t="shared" si="218"/>
        <v>-0.18717651637797783</v>
      </c>
      <c r="AH219">
        <f>SQRT(AD219*AD219+AE219*AE219)</f>
        <v>0.18834323989787088</v>
      </c>
      <c r="AM219">
        <f>AD219*$AM$11+AE219*$AM$12</f>
        <v>0.13131179180608452</v>
      </c>
      <c r="AN219">
        <f>AD219*$AN$11+AE219*$AN$12</f>
        <v>-0.13501995907236256</v>
      </c>
      <c r="AO219">
        <f t="shared" si="219"/>
        <v>0.18834323989787088</v>
      </c>
      <c r="AQ219">
        <f t="shared" ref="AQ219:AR219" si="230">AM219*AR$13</f>
        <v>0.22260418184618783</v>
      </c>
      <c r="AR219">
        <f t="shared" si="230"/>
        <v>-0.13501995907236256</v>
      </c>
    </row>
    <row r="220" spans="1:44" x14ac:dyDescent="0.25">
      <c r="A220">
        <f>'Raw Data'!A205*$B$11+A219*$B$12</f>
        <v>-4.9768581469394231E-2</v>
      </c>
      <c r="B220">
        <f>'Raw Data'!B205*$B$11+B219*$B$12</f>
        <v>-0.67286478675872174</v>
      </c>
      <c r="C220">
        <f>'Raw Data'!C205*$B$11+C219*$B$12</f>
        <v>0.30867585084060151</v>
      </c>
      <c r="N220" s="66">
        <f>'Raw Data'!A205-$O$11</f>
        <v>-6.92138671875E-2</v>
      </c>
      <c r="O220" s="66">
        <f>'Raw Data'!B205-$O$12</f>
        <v>-0.21240234375</v>
      </c>
      <c r="Q220" s="19">
        <f t="shared" si="213"/>
        <v>4.7905594110488892E-3</v>
      </c>
      <c r="R220" s="19">
        <f t="shared" si="214"/>
        <v>1.4701187610626221E-2</v>
      </c>
      <c r="S220" s="19">
        <f t="shared" si="215"/>
        <v>1.4701187610626221E-2</v>
      </c>
      <c r="T220" s="19">
        <f t="shared" si="216"/>
        <v>4.5114755630493164E-2</v>
      </c>
      <c r="V220" s="20">
        <f>('Raw Data'!A205+$X$12)*$V$12+('Raw Data'!B205+$X$13)*$W$12</f>
        <v>0.12080718817750551</v>
      </c>
      <c r="W220" s="20">
        <f>('Raw Data'!B205+$X$13)*$W$13+('Raw Data'!A205+$X$12)*$V$13</f>
        <v>-0.21282545291395777</v>
      </c>
      <c r="AD220" s="3">
        <f t="shared" si="217"/>
        <v>-2.5777635122513597E-2</v>
      </c>
      <c r="AE220" s="3">
        <f t="shared" si="218"/>
        <v>-0.18976565031450876</v>
      </c>
      <c r="AH220">
        <f>SQRT(AD220*AD220+AE220*AE220)</f>
        <v>0.19150845545771045</v>
      </c>
      <c r="AM220">
        <f>AD220*$AM$11+AE220*$AM$12</f>
        <v>0.13023491987372626</v>
      </c>
      <c r="AN220">
        <f>AD220*$AN$11+AE220*$AN$12</f>
        <v>-0.14040781373300409</v>
      </c>
      <c r="AO220">
        <f t="shared" si="219"/>
        <v>0.19150845545771047</v>
      </c>
      <c r="AQ220">
        <f t="shared" ref="AQ220:AR220" si="231">AM220*AR$13</f>
        <v>0.22077863219707683</v>
      </c>
      <c r="AR220">
        <f t="shared" si="231"/>
        <v>-0.14040781373300409</v>
      </c>
    </row>
    <row r="221" spans="1:44" x14ac:dyDescent="0.25">
      <c r="A221">
        <f>'Raw Data'!A206*$B$11+A220*$B$12</f>
        <v>-5.4838110041204813E-2</v>
      </c>
      <c r="B221">
        <f>'Raw Data'!B206*$B$11+B220*$B$12</f>
        <v>-0.67416961667659958</v>
      </c>
      <c r="C221">
        <f>'Raw Data'!C206*$B$11+C220*$B$12</f>
        <v>0.30811832435029141</v>
      </c>
      <c r="N221" s="66">
        <f>'Raw Data'!A206-$O$11</f>
        <v>-7.62939453125E-2</v>
      </c>
      <c r="O221" s="66">
        <f>'Raw Data'!B206-$O$12</f>
        <v>-0.2021484375</v>
      </c>
      <c r="Q221" s="19">
        <f t="shared" si="213"/>
        <v>5.8207660913467407E-3</v>
      </c>
      <c r="R221" s="19">
        <f t="shared" si="214"/>
        <v>1.5422701835632324E-2</v>
      </c>
      <c r="S221" s="19">
        <f t="shared" si="215"/>
        <v>1.5422701835632324E-2</v>
      </c>
      <c r="T221" s="19">
        <f t="shared" si="216"/>
        <v>4.0863990783691406E-2</v>
      </c>
      <c r="V221" s="20">
        <f>('Raw Data'!A206+$X$12)*$V$12+('Raw Data'!B206+$X$13)*$W$12</f>
        <v>9.9926370910641119E-2</v>
      </c>
      <c r="W221" s="20">
        <f>('Raw Data'!B206+$X$13)*$W$13+('Raw Data'!A206+$X$12)*$V$13</f>
        <v>-0.20863896286283184</v>
      </c>
      <c r="AD221" s="3">
        <f t="shared" si="217"/>
        <v>-3.0847163694324178E-2</v>
      </c>
      <c r="AE221" s="3">
        <f t="shared" si="218"/>
        <v>-0.1910704802323866</v>
      </c>
      <c r="AH221">
        <f>SQRT(AD221*AD221+AE221*AE221)</f>
        <v>0.19354450631371398</v>
      </c>
      <c r="AM221">
        <f>AD221*$AM$11+AE221*$AM$12</f>
        <v>0.12802401794583995</v>
      </c>
      <c r="AN221">
        <f>AD221*$AN$11+AE221*$AN$12</f>
        <v>-0.14515277039458294</v>
      </c>
      <c r="AO221">
        <f t="shared" si="219"/>
        <v>0.19354450631371395</v>
      </c>
      <c r="AQ221">
        <f t="shared" ref="AQ221:AR221" si="232">AM221*AR$13</f>
        <v>0.21703063662082206</v>
      </c>
      <c r="AR221">
        <f t="shared" si="232"/>
        <v>-0.14515277039458294</v>
      </c>
    </row>
    <row r="222" spans="1:44" x14ac:dyDescent="0.25">
      <c r="A222">
        <f>'Raw Data'!A207*$B$11+A221*$B$12</f>
        <v>-6.0426076380834332E-2</v>
      </c>
      <c r="B222">
        <f>'Raw Data'!B207*$B$11+B221*$B$12</f>
        <v>-0.67568576047768958</v>
      </c>
      <c r="C222">
        <f>'Raw Data'!C207*$B$11+C221*$B$12</f>
        <v>0.30707944113401231</v>
      </c>
      <c r="N222" s="66">
        <f>'Raw Data'!A207-$O$11</f>
        <v>-8.65478515625E-2</v>
      </c>
      <c r="O222" s="66">
        <f>'Raw Data'!B207-$O$12</f>
        <v>-0.20556640625</v>
      </c>
      <c r="Q222" s="19">
        <f t="shared" si="213"/>
        <v>7.4905306100845337E-3</v>
      </c>
      <c r="R222" s="19">
        <f t="shared" si="214"/>
        <v>1.7791330814361572E-2</v>
      </c>
      <c r="S222" s="19">
        <f t="shared" si="215"/>
        <v>1.7791330814361572E-2</v>
      </c>
      <c r="T222" s="19">
        <f t="shared" si="216"/>
        <v>4.2257547378540039E-2</v>
      </c>
      <c r="V222" s="20">
        <f>('Raw Data'!A207+$X$12)*$V$12+('Raw Data'!B207+$X$13)*$W$12</f>
        <v>8.8671894220174685E-2</v>
      </c>
      <c r="W222" s="20">
        <f>('Raw Data'!B207+$X$13)*$W$13+('Raw Data'!A207+$X$12)*$V$13</f>
        <v>-0.21740308127218277</v>
      </c>
      <c r="AD222" s="3">
        <f t="shared" si="217"/>
        <v>-3.6435130033953697E-2</v>
      </c>
      <c r="AE222" s="3">
        <f t="shared" si="218"/>
        <v>-0.19258662403347659</v>
      </c>
      <c r="AH222">
        <f>SQRT(AD222*AD222+AE222*AE222)</f>
        <v>0.19600287359424803</v>
      </c>
      <c r="AM222">
        <f>AD222*$AM$11+AE222*$AM$12</f>
        <v>0.12564717894566435</v>
      </c>
      <c r="AN222">
        <f>AD222*$AN$11+AE222*$AN$12</f>
        <v>-0.15043241964483248</v>
      </c>
      <c r="AO222">
        <f t="shared" si="219"/>
        <v>0.19600287359424806</v>
      </c>
      <c r="AQ222">
        <f t="shared" ref="AQ222:AR222" si="233">AM222*AR$13</f>
        <v>0.21300133891848361</v>
      </c>
      <c r="AR222">
        <f t="shared" si="233"/>
        <v>-0.15043241964483248</v>
      </c>
    </row>
    <row r="223" spans="1:44" x14ac:dyDescent="0.25">
      <c r="A223">
        <f>'Raw Data'!A208*$B$11+A222*$B$12</f>
        <v>-6.5626144524000896E-2</v>
      </c>
      <c r="B223">
        <f>'Raw Data'!B208*$B$11+B222*$B$12</f>
        <v>-0.67748974302367071</v>
      </c>
      <c r="C223">
        <f>'Raw Data'!C208*$B$11+C222*$B$12</f>
        <v>0.3069989384268611</v>
      </c>
      <c r="N223" s="66">
        <f>'Raw Data'!A208-$O$11</f>
        <v>-8.82568359375E-2</v>
      </c>
      <c r="O223" s="66">
        <f>'Raw Data'!B208-$O$12</f>
        <v>-0.2099609375</v>
      </c>
      <c r="Q223" s="19">
        <f t="shared" si="213"/>
        <v>7.7892690896987915E-3</v>
      </c>
      <c r="R223" s="19">
        <f t="shared" si="214"/>
        <v>1.8530488014221191E-2</v>
      </c>
      <c r="S223" s="19">
        <f t="shared" si="215"/>
        <v>1.8530488014221191E-2</v>
      </c>
      <c r="T223" s="19">
        <f t="shared" si="216"/>
        <v>4.4083595275878906E-2</v>
      </c>
      <c r="V223" s="20">
        <f>('Raw Data'!A208+$X$12)*$V$12+('Raw Data'!B208+$X$13)*$W$12</f>
        <v>9.0771398728089925E-2</v>
      </c>
      <c r="W223" s="20">
        <f>('Raw Data'!B208+$X$13)*$W$13+('Raw Data'!A208+$X$12)*$V$13</f>
        <v>-0.22196816471719258</v>
      </c>
      <c r="AD223" s="3">
        <f t="shared" si="217"/>
        <v>-4.1635198177120261E-2</v>
      </c>
      <c r="AE223" s="3">
        <f t="shared" si="218"/>
        <v>-0.19439060657945773</v>
      </c>
      <c r="AH223">
        <f>SQRT(AD223*AD223+AE223*AE223)</f>
        <v>0.19879939047587039</v>
      </c>
      <c r="AM223">
        <f>AD223*$AM$11+AE223*$AM$12</f>
        <v>0.12373900802149859</v>
      </c>
      <c r="AN223">
        <f>AD223*$AN$11+AE223*$AN$12</f>
        <v>-0.15559516556574982</v>
      </c>
      <c r="AO223">
        <f t="shared" si="219"/>
        <v>0.19879939047587039</v>
      </c>
      <c r="AQ223">
        <f t="shared" ref="AQ223:AR223" si="234">AM223*AR$13</f>
        <v>0.20976654315829873</v>
      </c>
      <c r="AR223">
        <f t="shared" si="234"/>
        <v>-0.15559516556574982</v>
      </c>
    </row>
    <row r="224" spans="1:44" x14ac:dyDescent="0.25">
      <c r="A224">
        <f>'Raw Data'!A209*$B$11+A223*$B$12</f>
        <v>-6.9769096477850803E-2</v>
      </c>
      <c r="B224">
        <f>'Raw Data'!B209*$B$11+B223*$B$12</f>
        <v>-0.67874711637755369</v>
      </c>
      <c r="C224">
        <f>'Raw Data'!C209*$B$11+C223*$B$12</f>
        <v>0.30671896645917496</v>
      </c>
      <c r="N224" s="66">
        <f>'Raw Data'!A209-$O$11</f>
        <v>-8.28857421875E-2</v>
      </c>
      <c r="O224" s="66">
        <f>'Raw Data'!B209-$O$12</f>
        <v>-0.206298828125</v>
      </c>
      <c r="Q224" s="19">
        <f t="shared" si="213"/>
        <v>6.8700462579727173E-3</v>
      </c>
      <c r="R224" s="19">
        <f t="shared" si="214"/>
        <v>1.7099231481552124E-2</v>
      </c>
      <c r="S224" s="19">
        <f t="shared" si="215"/>
        <v>1.7099231481552124E-2</v>
      </c>
      <c r="T224" s="19">
        <f t="shared" si="216"/>
        <v>4.2559206485748291E-2</v>
      </c>
      <c r="V224" s="20">
        <f>('Raw Data'!A209+$X$12)*$V$12+('Raw Data'!B209+$X$13)*$W$12</f>
        <v>9.4721265392796669E-2</v>
      </c>
      <c r="W224" s="20">
        <f>('Raw Data'!B209+$X$13)*$W$13+('Raw Data'!A209+$X$12)*$V$13</f>
        <v>-0.2158582630053168</v>
      </c>
      <c r="AD224" s="3">
        <f t="shared" si="217"/>
        <v>-4.5778150130970169E-2</v>
      </c>
      <c r="AE224" s="3">
        <f t="shared" si="218"/>
        <v>-0.19564797993334071</v>
      </c>
      <c r="AH224">
        <f>SQRT(AD224*AD224+AE224*AE224)</f>
        <v>0.20093225495527225</v>
      </c>
      <c r="AM224">
        <f>AD224*$AM$11+AE224*$AM$12</f>
        <v>0.12207978189410834</v>
      </c>
      <c r="AN224">
        <f>AD224*$AN$11+AE224*$AN$12</f>
        <v>-0.15959416635359036</v>
      </c>
      <c r="AO224">
        <f t="shared" si="219"/>
        <v>0.20093225495527225</v>
      </c>
      <c r="AQ224">
        <f t="shared" ref="AQ224:AR224" si="235">AM224*AR$13</f>
        <v>0.20695376702063878</v>
      </c>
      <c r="AR224">
        <f t="shared" si="235"/>
        <v>-0.15959416635359036</v>
      </c>
    </row>
    <row r="225" spans="1:44" x14ac:dyDescent="0.25">
      <c r="A225">
        <f>'Raw Data'!A210*$B$11+A224*$B$12</f>
        <v>-7.4449901673815724E-2</v>
      </c>
      <c r="B225">
        <f>'Raw Data'!B210*$B$11+B224*$B$12</f>
        <v>-0.67963461177104834</v>
      </c>
      <c r="C225">
        <f>'Raw Data'!C210*$B$11+C224*$B$12</f>
        <v>0.30746796825075751</v>
      </c>
      <c r="N225" s="66">
        <f>'Raw Data'!A210-$O$11</f>
        <v>-9.24072265625E-2</v>
      </c>
      <c r="O225" s="66">
        <f>'Raw Data'!B210-$O$12</f>
        <v>-0.203857421875</v>
      </c>
      <c r="Q225" s="19">
        <f t="shared" si="213"/>
        <v>8.5390955209732056E-3</v>
      </c>
      <c r="R225" s="19">
        <f t="shared" si="214"/>
        <v>1.8837898969650269E-2</v>
      </c>
      <c r="S225" s="19">
        <f t="shared" si="215"/>
        <v>1.8837898969650269E-2</v>
      </c>
      <c r="T225" s="19">
        <f t="shared" si="216"/>
        <v>4.1557848453521729E-2</v>
      </c>
      <c r="V225" s="20">
        <f>('Raw Data'!A210+$X$12)*$V$12+('Raw Data'!B210+$X$13)*$W$12</f>
        <v>7.8434673660750687E-2</v>
      </c>
      <c r="W225" s="20">
        <f>('Raw Data'!B210+$X$13)*$W$13+('Raw Data'!A210+$X$12)*$V$13</f>
        <v>-0.21943885389306675</v>
      </c>
      <c r="AD225" s="3">
        <f t="shared" si="217"/>
        <v>-5.045895532693509E-2</v>
      </c>
      <c r="AE225" s="3">
        <f t="shared" si="218"/>
        <v>-0.19653547532683535</v>
      </c>
      <c r="AH225">
        <f>SQRT(AD225*AD225+AE225*AE225)</f>
        <v>0.20290958389053665</v>
      </c>
      <c r="AM225">
        <f>AD225*$AM$11+AE225*$AM$12</f>
        <v>0.11979329332983915</v>
      </c>
      <c r="AN225">
        <f>AD225*$AN$11+AE225*$AN$12</f>
        <v>-0.16377382607676311</v>
      </c>
      <c r="AO225">
        <f t="shared" si="219"/>
        <v>0.20290958389053668</v>
      </c>
      <c r="AQ225">
        <f t="shared" ref="AQ225:AR225" si="236">AM225*AR$13</f>
        <v>0.20307763442699137</v>
      </c>
      <c r="AR225">
        <f t="shared" si="236"/>
        <v>-0.16377382607676311</v>
      </c>
    </row>
    <row r="226" spans="1:44" x14ac:dyDescent="0.25">
      <c r="A226">
        <f>'Raw Data'!A211*$B$11+A225*$B$12</f>
        <v>-7.9688016975184156E-2</v>
      </c>
      <c r="B226">
        <f>'Raw Data'!B211*$B$11+B225*$B$12</f>
        <v>-0.68097046700019348</v>
      </c>
      <c r="C226">
        <f>'Raw Data'!C211*$B$11+C225*$B$12</f>
        <v>0.30745847611318178</v>
      </c>
      <c r="N226" s="66">
        <f>'Raw Data'!A211-$O$11</f>
        <v>-0.1026611328125</v>
      </c>
      <c r="O226" s="66">
        <f>'Raw Data'!B211-$O$12</f>
        <v>-0.209228515625</v>
      </c>
      <c r="Q226" s="19">
        <f t="shared" si="213"/>
        <v>1.0539308190345764E-2</v>
      </c>
      <c r="R226" s="19">
        <f t="shared" si="214"/>
        <v>2.1479636430740356E-2</v>
      </c>
      <c r="S226" s="19">
        <f t="shared" si="215"/>
        <v>2.1479636430740356E-2</v>
      </c>
      <c r="T226" s="19">
        <f t="shared" si="216"/>
        <v>4.3776571750640869E-2</v>
      </c>
      <c r="V226" s="20">
        <f>('Raw Data'!A211+$X$12)*$V$12+('Raw Data'!B211+$X$13)*$W$12</f>
        <v>6.921011218202533E-2</v>
      </c>
      <c r="W226" s="20">
        <f>('Raw Data'!B211+$X$13)*$W$13+('Raw Data'!A211+$X$12)*$V$13</f>
        <v>-0.22978819632460559</v>
      </c>
      <c r="AD226" s="3">
        <f t="shared" si="217"/>
        <v>-5.5697070628303522E-2</v>
      </c>
      <c r="AE226" s="3">
        <f t="shared" si="218"/>
        <v>-0.1978713305559805</v>
      </c>
      <c r="AH226">
        <f>SQRT(AD226*AD226+AE226*AE226)</f>
        <v>0.20556076262888384</v>
      </c>
      <c r="AM226">
        <f>AD226*$AM$11+AE226*$AM$12</f>
        <v>0.11749931421402796</v>
      </c>
      <c r="AN226">
        <f>AD226*$AN$11+AE226*$AN$12</f>
        <v>-0.16866872351387929</v>
      </c>
      <c r="AO226">
        <f t="shared" si="219"/>
        <v>0.20556076262888384</v>
      </c>
      <c r="AQ226">
        <f t="shared" ref="AQ226:AR226" si="237">AM226*AR$13</f>
        <v>0.19918880359752941</v>
      </c>
      <c r="AR226">
        <f t="shared" si="237"/>
        <v>-0.16866872351387929</v>
      </c>
    </row>
    <row r="227" spans="1:44" x14ac:dyDescent="0.25">
      <c r="A227">
        <f>'Raw Data'!A212*$B$11+A226*$B$12</f>
        <v>-8.4792945746415743E-2</v>
      </c>
      <c r="B227">
        <f>'Raw Data'!B212*$B$11+B226*$B$12</f>
        <v>-0.68166004139392411</v>
      </c>
      <c r="C227">
        <f>'Raw Data'!C212*$B$11+C226*$B$12</f>
        <v>0.3073156558456136</v>
      </c>
      <c r="N227" s="66">
        <f>'Raw Data'!A212-$O$11</f>
        <v>-0.1065673828125</v>
      </c>
      <c r="O227" s="66">
        <f>'Raw Data'!B212-$O$12</f>
        <v>-0.2041015625</v>
      </c>
      <c r="Q227" s="19">
        <f t="shared" si="213"/>
        <v>1.135660707950592E-2</v>
      </c>
      <c r="R227" s="19">
        <f t="shared" si="214"/>
        <v>2.1750569343566895E-2</v>
      </c>
      <c r="S227" s="19">
        <f t="shared" si="215"/>
        <v>2.1750569343566895E-2</v>
      </c>
      <c r="T227" s="19">
        <f t="shared" si="216"/>
        <v>4.1657447814941406E-2</v>
      </c>
      <c r="V227" s="20">
        <f>('Raw Data'!A212+$X$12)*$V$12+('Raw Data'!B212+$X$13)*$W$12</f>
        <v>5.8240888251771261E-2</v>
      </c>
      <c r="W227" s="20">
        <f>('Raw Data'!B212+$X$13)*$W$13+('Raw Data'!A212+$X$12)*$V$13</f>
        <v>-0.22790887902656126</v>
      </c>
      <c r="AD227" s="3">
        <f t="shared" si="217"/>
        <v>-6.0801999399535109E-2</v>
      </c>
      <c r="AE227" s="3">
        <f t="shared" si="218"/>
        <v>-0.19856090494971113</v>
      </c>
      <c r="AH227">
        <f>SQRT(AD227*AD227+AE227*AE227)</f>
        <v>0.20766154219168576</v>
      </c>
      <c r="AM227">
        <f>AD227*$AM$11+AE227*$AM$12</f>
        <v>0.11479062152202243</v>
      </c>
      <c r="AN227">
        <f>AD227*$AN$11+AE227*$AN$12</f>
        <v>-0.17305036641399257</v>
      </c>
      <c r="AO227">
        <f t="shared" si="219"/>
        <v>0.20766154219168576</v>
      </c>
      <c r="AQ227">
        <f t="shared" ref="AQ227:AR227" si="238">AM227*AR$13</f>
        <v>0.19459693631521349</v>
      </c>
      <c r="AR227">
        <f t="shared" si="238"/>
        <v>-0.17305036641399257</v>
      </c>
    </row>
    <row r="228" spans="1:44" x14ac:dyDescent="0.25">
      <c r="A228">
        <f>'Raw Data'!A213*$B$11+A227*$B$12</f>
        <v>-8.982683476552418E-2</v>
      </c>
      <c r="B228">
        <f>'Raw Data'!B213*$B$11+B227*$B$12</f>
        <v>-0.68276893959828167</v>
      </c>
      <c r="C228">
        <f>'Raw Data'!C213*$B$11+C227*$B$12</f>
        <v>0.30688194182355222</v>
      </c>
      <c r="N228" s="66">
        <f>'Raw Data'!A213-$O$11</f>
        <v>-0.1109619140625</v>
      </c>
      <c r="O228" s="66">
        <f>'Raw Data'!B213-$O$12</f>
        <v>-0.208984375</v>
      </c>
      <c r="Q228" s="19">
        <f t="shared" si="213"/>
        <v>1.2312546372413635E-2</v>
      </c>
      <c r="R228" s="19">
        <f t="shared" si="214"/>
        <v>2.3189306259155273E-2</v>
      </c>
      <c r="S228" s="19">
        <f t="shared" si="215"/>
        <v>2.3189306259155273E-2</v>
      </c>
      <c r="T228" s="19">
        <f t="shared" si="216"/>
        <v>4.3674468994140625E-2</v>
      </c>
      <c r="V228" s="20">
        <f>('Raw Data'!A213+$X$12)*$V$12+('Raw Data'!B213+$X$13)*$W$12</f>
        <v>5.6969892719261145E-2</v>
      </c>
      <c r="W228" s="20">
        <f>('Raw Data'!B213+$X$13)*$W$13+('Raw Data'!A213+$X$12)*$V$13</f>
        <v>-0.23443907181225476</v>
      </c>
      <c r="AD228" s="3">
        <f t="shared" si="217"/>
        <v>-6.5835888418643546E-2</v>
      </c>
      <c r="AE228" s="3">
        <f t="shared" si="218"/>
        <v>-0.19966980315406868</v>
      </c>
      <c r="AH228">
        <f>SQRT(AD228*AD228+AE228*AE228)</f>
        <v>0.21024365506587023</v>
      </c>
      <c r="AM228">
        <f>AD228*$AM$11+AE228*$AM$12</f>
        <v>0.11245098302126771</v>
      </c>
      <c r="AN228">
        <f>AD228*$AN$11+AE228*$AN$12</f>
        <v>-0.1776433812811701</v>
      </c>
      <c r="AO228">
        <f t="shared" si="219"/>
        <v>0.21024365506587023</v>
      </c>
      <c r="AQ228">
        <f t="shared" ref="AQ228:AR228" si="239">AM228*AR$13</f>
        <v>0.19063070215518116</v>
      </c>
      <c r="AR228">
        <f t="shared" si="239"/>
        <v>-0.1776433812811701</v>
      </c>
    </row>
    <row r="229" spans="1:44" x14ac:dyDescent="0.25">
      <c r="A229">
        <f>'Raw Data'!A214*$B$11+A228*$B$12</f>
        <v>-9.4870030195221763E-2</v>
      </c>
      <c r="B229">
        <f>'Raw Data'!B214*$B$11+B228*$B$12</f>
        <v>-0.6825462448572035</v>
      </c>
      <c r="C229">
        <f>'Raw Data'!C214*$B$11+C228*$B$12</f>
        <v>0.30700429451619704</v>
      </c>
      <c r="N229" s="66">
        <f>'Raw Data'!A214-$O$11</f>
        <v>-0.1160888671875</v>
      </c>
      <c r="O229" s="66">
        <f>'Raw Data'!B214-$O$12</f>
        <v>-0.19677734375</v>
      </c>
      <c r="Q229" s="19">
        <f t="shared" si="213"/>
        <v>1.3476625084877014E-2</v>
      </c>
      <c r="R229" s="19">
        <f t="shared" si="214"/>
        <v>2.2843658924102783E-2</v>
      </c>
      <c r="S229" s="19">
        <f t="shared" si="215"/>
        <v>2.2843658924102783E-2</v>
      </c>
      <c r="T229" s="19">
        <f t="shared" si="216"/>
        <v>3.8721323013305664E-2</v>
      </c>
      <c r="V229" s="20">
        <f>('Raw Data'!A214+$X$12)*$V$12+('Raw Data'!B214+$X$13)*$W$12</f>
        <v>3.6879508490372498E-2</v>
      </c>
      <c r="W229" s="20">
        <f>('Raw Data'!B214+$X$13)*$W$13+('Raw Data'!A214+$X$12)*$V$13</f>
        <v>-0.22752640985884154</v>
      </c>
      <c r="AD229" s="3">
        <f t="shared" si="217"/>
        <v>-7.0879083848341129E-2</v>
      </c>
      <c r="AE229" s="3">
        <f t="shared" si="218"/>
        <v>-0.19944710841299051</v>
      </c>
      <c r="AH229">
        <f>SQRT(AD229*AD229+AE229*AE229)</f>
        <v>0.21166717643858571</v>
      </c>
      <c r="AM229">
        <f>AD229*$AM$11+AE229*$AM$12</f>
        <v>0.10907671875614777</v>
      </c>
      <c r="AN229">
        <f>AD229*$AN$11+AE229*$AN$12</f>
        <v>-0.18139807884009029</v>
      </c>
      <c r="AO229">
        <f t="shared" si="219"/>
        <v>0.21166717643858571</v>
      </c>
      <c r="AQ229">
        <f t="shared" ref="AQ229:AR229" si="240">AM229*AR$13</f>
        <v>0.18491053547602199</v>
      </c>
      <c r="AR229">
        <f t="shared" si="240"/>
        <v>-0.18139807884009029</v>
      </c>
    </row>
    <row r="230" spans="1:44" x14ac:dyDescent="0.25">
      <c r="A230">
        <f>'Raw Data'!A215*$B$11+A229*$B$12</f>
        <v>-0.10001925764444959</v>
      </c>
      <c r="B230">
        <f>'Raw Data'!B215*$B$11+B229*$B$12</f>
        <v>-0.68315148365273326</v>
      </c>
      <c r="C230">
        <f>'Raw Data'!C215*$B$11+C229*$B$12</f>
        <v>0.30651626740832733</v>
      </c>
      <c r="N230" s="66">
        <f>'Raw Data'!A215-$O$11</f>
        <v>-0.1221923828125</v>
      </c>
      <c r="O230" s="66">
        <f>'Raw Data'!B215-$O$12</f>
        <v>-0.204833984375</v>
      </c>
      <c r="Q230" s="19">
        <f t="shared" si="213"/>
        <v>1.4930978417396545E-2</v>
      </c>
      <c r="R230" s="19">
        <f t="shared" si="214"/>
        <v>2.5029152631759644E-2</v>
      </c>
      <c r="S230" s="19">
        <f t="shared" si="215"/>
        <v>2.5029152631759644E-2</v>
      </c>
      <c r="T230" s="19">
        <f t="shared" si="216"/>
        <v>4.1956961154937744E-2</v>
      </c>
      <c r="V230" s="20">
        <f>('Raw Data'!A215+$X$12)*$V$12+('Raw Data'!B215+$X$13)*$W$12</f>
        <v>3.6439320458439478E-2</v>
      </c>
      <c r="W230" s="20">
        <f>('Raw Data'!B215+$X$13)*$W$13+('Raw Data'!A215+$X$12)*$V$13</f>
        <v>-0.2376309210756774</v>
      </c>
      <c r="AD230" s="3">
        <f t="shared" si="217"/>
        <v>-7.6028311297568957E-2</v>
      </c>
      <c r="AE230" s="3">
        <f t="shared" si="218"/>
        <v>-0.20005234720852028</v>
      </c>
      <c r="AH230">
        <f>SQRT(AD230*AD230+AE230*AE230)</f>
        <v>0.21401225605651281</v>
      </c>
      <c r="AM230">
        <f>AD230*$AM$11+AE230*$AM$12</f>
        <v>0.10627474510488918</v>
      </c>
      <c r="AN230">
        <f>AD230*$AN$11+AE230*$AN$12</f>
        <v>-0.18576039485124174</v>
      </c>
      <c r="AO230">
        <f t="shared" si="219"/>
        <v>0.21401225605651281</v>
      </c>
      <c r="AQ230">
        <f t="shared" ref="AQ230:AR230" si="241">AM230*AR$13</f>
        <v>0.18016053516291916</v>
      </c>
      <c r="AR230">
        <f t="shared" si="241"/>
        <v>-0.18576039485124174</v>
      </c>
    </row>
    <row r="231" spans="1:44" x14ac:dyDescent="0.25">
      <c r="A231">
        <f>'Raw Data'!A216*$B$11+A230*$B$12</f>
        <v>-0.10455590609875463</v>
      </c>
      <c r="B231">
        <f>'Raw Data'!B216*$B$11+B230*$B$12</f>
        <v>-0.68328115950620993</v>
      </c>
      <c r="C231">
        <f>'Raw Data'!C216*$B$11+C230*$B$12</f>
        <v>0.3071268476987446</v>
      </c>
      <c r="N231" s="66">
        <f>'Raw Data'!A216-$O$11</f>
        <v>-0.1212158203125</v>
      </c>
      <c r="O231" s="66">
        <f>'Raw Data'!B216-$O$12</f>
        <v>-0.20068359375</v>
      </c>
      <c r="Q231" s="19">
        <f t="shared" si="213"/>
        <v>1.4693275094032288E-2</v>
      </c>
      <c r="R231" s="19">
        <f t="shared" si="214"/>
        <v>2.4326026439666748E-2</v>
      </c>
      <c r="S231" s="19">
        <f t="shared" si="215"/>
        <v>2.4326026439666748E-2</v>
      </c>
      <c r="T231" s="19">
        <f t="shared" si="216"/>
        <v>4.0273904800415039E-2</v>
      </c>
      <c r="V231" s="20">
        <f>('Raw Data'!A216+$X$12)*$V$12+('Raw Data'!B216+$X$13)*$W$12</f>
        <v>3.3535924758348018E-2</v>
      </c>
      <c r="W231" s="20">
        <f>('Raw Data'!B216+$X$13)*$W$13+('Raw Data'!A216+$X$12)*$V$13</f>
        <v>-0.23369184608847837</v>
      </c>
      <c r="AD231" s="3">
        <f t="shared" si="217"/>
        <v>-8.0564959751873999E-2</v>
      </c>
      <c r="AE231" s="3">
        <f t="shared" si="218"/>
        <v>-0.20018202306199695</v>
      </c>
      <c r="AH231">
        <f>SQRT(AD231*AD231+AE231*AE231)</f>
        <v>0.21578590106171197</v>
      </c>
      <c r="AM231">
        <f>AD231*$AM$11+AE231*$AM$12</f>
        <v>0.10349433983811579</v>
      </c>
      <c r="AN231">
        <f>AD231*$AN$11+AE231*$AN$12</f>
        <v>-0.18934750254093016</v>
      </c>
      <c r="AO231">
        <f t="shared" si="219"/>
        <v>0.215785901061712</v>
      </c>
      <c r="AQ231">
        <f t="shared" ref="AQ231:AR231" si="242">AM231*AR$13</f>
        <v>0.17544709830322774</v>
      </c>
      <c r="AR231">
        <f t="shared" si="242"/>
        <v>-0.18934750254093016</v>
      </c>
    </row>
    <row r="232" spans="1:44" x14ac:dyDescent="0.25">
      <c r="A232">
        <f>'Raw Data'!A217*$B$11+A231*$B$12</f>
        <v>-0.10956662408262918</v>
      </c>
      <c r="B232">
        <f>'Raw Data'!B217*$B$11+B231*$B$12</f>
        <v>-0.68359318027433902</v>
      </c>
      <c r="C232">
        <f>'Raw Data'!C217*$B$11+C231*$B$12</f>
        <v>0.30652890902262014</v>
      </c>
      <c r="N232" s="66">
        <f>'Raw Data'!A217-$O$11</f>
        <v>-0.1304931640625</v>
      </c>
      <c r="O232" s="66">
        <f>'Raw Data'!B217-$O$12</f>
        <v>-0.20263671875</v>
      </c>
      <c r="Q232" s="19">
        <f t="shared" si="213"/>
        <v>1.7028465867042542E-2</v>
      </c>
      <c r="R232" s="19">
        <f t="shared" si="214"/>
        <v>2.644270658493042E-2</v>
      </c>
      <c r="S232" s="19">
        <f t="shared" si="215"/>
        <v>2.644270658493042E-2</v>
      </c>
      <c r="T232" s="19">
        <f t="shared" si="216"/>
        <v>4.1061639785766602E-2</v>
      </c>
      <c r="V232" s="20">
        <f>('Raw Data'!A217+$X$12)*$V$12+('Raw Data'!B217+$X$13)*$W$12</f>
        <v>2.2169185783934148E-2</v>
      </c>
      <c r="W232" s="20">
        <f>('Raw Data'!B217+$X$13)*$W$13+('Raw Data'!A217+$X$12)*$V$13</f>
        <v>-0.24069657254113869</v>
      </c>
      <c r="AD232" s="3">
        <f t="shared" si="217"/>
        <v>-8.5575677735748548E-2</v>
      </c>
      <c r="AE232" s="3">
        <f t="shared" si="218"/>
        <v>-0.20049404383012603</v>
      </c>
      <c r="AH232">
        <f>SQRT(AD232*AD232+AE232*AE232)</f>
        <v>0.21799325271964082</v>
      </c>
      <c r="AM232">
        <f>AD232*$AM$11+AE232*$AM$12</f>
        <v>0.10055378965582615</v>
      </c>
      <c r="AN232">
        <f>AD232*$AN$11+AE232*$AN$12</f>
        <v>-0.19341663221434982</v>
      </c>
      <c r="AO232">
        <f t="shared" si="219"/>
        <v>0.21799325271964082</v>
      </c>
      <c r="AQ232">
        <f t="shared" ref="AQ232:AR232" si="243">AM232*AR$13</f>
        <v>0.17046217837712624</v>
      </c>
      <c r="AR232">
        <f t="shared" si="243"/>
        <v>-0.19341663221434982</v>
      </c>
    </row>
    <row r="233" spans="1:44" x14ac:dyDescent="0.25">
      <c r="A233">
        <f>'Raw Data'!A218*$B$11+A232*$B$12</f>
        <v>-0.11356357495561627</v>
      </c>
      <c r="B233">
        <f>'Raw Data'!B218*$B$11+B232*$B$12</f>
        <v>-0.68348337396565517</v>
      </c>
      <c r="C233">
        <f>'Raw Data'!C218*$B$11+C232*$B$12</f>
        <v>0.30627152593285811</v>
      </c>
      <c r="N233" s="66">
        <f>'Raw Data'!A218-$O$11</f>
        <v>-0.1253662109375</v>
      </c>
      <c r="O233" s="66">
        <f>'Raw Data'!B218-$O$12</f>
        <v>-0.19873046875</v>
      </c>
      <c r="Q233" s="19">
        <f t="shared" si="213"/>
        <v>1.5716686844825745E-2</v>
      </c>
      <c r="R233" s="19">
        <f t="shared" si="214"/>
        <v>2.4914085865020752E-2</v>
      </c>
      <c r="S233" s="19">
        <f t="shared" si="215"/>
        <v>2.4914085865020752E-2</v>
      </c>
      <c r="T233" s="19">
        <f t="shared" si="216"/>
        <v>3.9493799209594727E-2</v>
      </c>
      <c r="V233" s="20">
        <f>('Raw Data'!A218+$X$12)*$V$12+('Raw Data'!B218+$X$13)*$W$12</f>
        <v>2.55127695159586E-2</v>
      </c>
      <c r="W233" s="20">
        <f>('Raw Data'!B218+$X$13)*$W$13+('Raw Data'!A218+$X$12)*$V$13</f>
        <v>-0.23453113631150183</v>
      </c>
      <c r="AD233" s="3">
        <f t="shared" si="217"/>
        <v>-8.9572628608735633E-2</v>
      </c>
      <c r="AE233" s="3">
        <f t="shared" si="218"/>
        <v>-0.20038423752144219</v>
      </c>
      <c r="AH233">
        <f>SQRT(AD233*AD233+AE233*AE233)</f>
        <v>0.21949282093710545</v>
      </c>
      <c r="AM233">
        <f>AD233*$AM$11+AE233*$AM$12</f>
        <v>9.7931059285056798E-2</v>
      </c>
      <c r="AN233">
        <f>AD233*$AN$11+AE233*$AN$12</f>
        <v>-0.196434737432652</v>
      </c>
      <c r="AO233">
        <f t="shared" si="219"/>
        <v>0.21949282093710545</v>
      </c>
      <c r="AQ233">
        <f t="shared" ref="AQ233:AR233" si="244">AM233*AR$13</f>
        <v>0.16601603732339335</v>
      </c>
      <c r="AR233">
        <f t="shared" si="244"/>
        <v>-0.196434737432652</v>
      </c>
    </row>
    <row r="234" spans="1:44" x14ac:dyDescent="0.25">
      <c r="A234">
        <f>'Raw Data'!A219*$B$11+A233*$B$12</f>
        <v>-0.11752704167880464</v>
      </c>
      <c r="B234">
        <f>'Raw Data'!B219*$B$11+B233*$B$12</f>
        <v>-0.68326247797533968</v>
      </c>
      <c r="C234">
        <f>'Raw Data'!C219*$B$11+C233*$B$12</f>
        <v>0.30616195146457231</v>
      </c>
      <c r="N234" s="66">
        <f>'Raw Data'!A219-$O$11</f>
        <v>-0.1290283203125</v>
      </c>
      <c r="O234" s="66">
        <f>'Raw Data'!B219-$O$12</f>
        <v>-0.197509765625</v>
      </c>
      <c r="Q234" s="19">
        <f t="shared" si="213"/>
        <v>1.66483074426651E-2</v>
      </c>
      <c r="R234" s="19">
        <f t="shared" si="214"/>
        <v>2.5484353303909302E-2</v>
      </c>
      <c r="S234" s="19">
        <f t="shared" si="215"/>
        <v>2.5484353303909302E-2</v>
      </c>
      <c r="T234" s="19">
        <f t="shared" si="216"/>
        <v>3.9010107517242432E-2</v>
      </c>
      <c r="V234" s="20">
        <f>('Raw Data'!A219+$X$12)*$V$12+('Raw Data'!B219+$X$13)*$W$12</f>
        <v>1.895591954040135E-2</v>
      </c>
      <c r="W234" s="20">
        <f>('Raw Data'!B219+$X$13)*$W$13+('Raw Data'!A219+$X$12)*$V$13</f>
        <v>-0.23567964857282087</v>
      </c>
      <c r="AD234" s="3">
        <f t="shared" si="217"/>
        <v>-9.3536095331924002E-2</v>
      </c>
      <c r="AE234" s="3">
        <f t="shared" si="218"/>
        <v>-0.20016334153112669</v>
      </c>
      <c r="AH234">
        <f>SQRT(AD234*AD234+AE234*AE234)</f>
        <v>0.22093973029504957</v>
      </c>
      <c r="AM234">
        <f>AD234*$AM$11+AE234*$AM$12</f>
        <v>9.5243768106735946E-2</v>
      </c>
      <c r="AN234">
        <f>AD234*$AN$11+AE234*$AN$12</f>
        <v>-0.1993564372165583</v>
      </c>
      <c r="AO234">
        <f t="shared" si="219"/>
        <v>0.22093973029504957</v>
      </c>
      <c r="AQ234">
        <f t="shared" ref="AQ234:AR234" si="245">AM234*AR$13</f>
        <v>0.16146045060947514</v>
      </c>
      <c r="AR234">
        <f t="shared" si="245"/>
        <v>-0.1993564372165583</v>
      </c>
    </row>
    <row r="235" spans="1:44" x14ac:dyDescent="0.25">
      <c r="A235">
        <f>'Raw Data'!A220*$B$11+A234*$B$12</f>
        <v>-0.12197306797967418</v>
      </c>
      <c r="B235">
        <f>'Raw Data'!B220*$B$11+B234*$B$12</f>
        <v>-0.68350312470905572</v>
      </c>
      <c r="C235">
        <f>'Raw Data'!C220*$B$11+C234*$B$12</f>
        <v>0.30599009225561508</v>
      </c>
      <c r="N235" s="66">
        <f>'Raw Data'!A220-$O$11</f>
        <v>-0.1378173828125</v>
      </c>
      <c r="O235" s="66">
        <f>'Raw Data'!B220-$O$12</f>
        <v>-0.201904296875</v>
      </c>
      <c r="Q235" s="19">
        <f t="shared" si="213"/>
        <v>1.899363100528717E-2</v>
      </c>
      <c r="R235" s="19">
        <f t="shared" si="214"/>
        <v>2.7825921773910522E-2</v>
      </c>
      <c r="S235" s="19">
        <f t="shared" si="215"/>
        <v>2.7825921773910522E-2</v>
      </c>
      <c r="T235" s="19">
        <f t="shared" si="216"/>
        <v>4.0765345096588135E-2</v>
      </c>
      <c r="V235" s="20">
        <f>('Raw Data'!A220+$X$12)*$V$12+('Raw Data'!B220+$X$13)*$W$12</f>
        <v>1.0831661643093071E-2</v>
      </c>
      <c r="W235" s="20">
        <f>('Raw Data'!B220+$X$13)*$W$13+('Raw Data'!A220+$X$12)*$V$13</f>
        <v>-0.24438066808319117</v>
      </c>
      <c r="AD235" s="3">
        <f t="shared" si="217"/>
        <v>-9.7982121632793545E-2</v>
      </c>
      <c r="AE235" s="3">
        <f t="shared" si="218"/>
        <v>-0.20040398826484274</v>
      </c>
      <c r="AH235">
        <f>SQRT(AD235*AD235+AE235*AE235)</f>
        <v>0.22307454958403203</v>
      </c>
      <c r="AM235">
        <f>AD235*$AM$11+AE235*$AM$12</f>
        <v>9.2606634283297906E-2</v>
      </c>
      <c r="AN235">
        <f>AD235*$AN$11+AE235*$AN$12</f>
        <v>-0.20294399709978683</v>
      </c>
      <c r="AO235">
        <f t="shared" si="219"/>
        <v>0.22307454958403203</v>
      </c>
      <c r="AQ235">
        <f t="shared" ref="AQ235:AR235" si="246">AM235*AR$13</f>
        <v>0.15698989233659555</v>
      </c>
      <c r="AR235">
        <f t="shared" si="246"/>
        <v>-0.20294399709978683</v>
      </c>
    </row>
    <row r="236" spans="1:44" x14ac:dyDescent="0.25">
      <c r="A236">
        <f>'Raw Data'!A221*$B$11+A235*$B$12</f>
        <v>-0.12448523383795676</v>
      </c>
      <c r="B236">
        <f>'Raw Data'!B221*$B$11+B235*$B$12</f>
        <v>-0.68328025364440026</v>
      </c>
      <c r="C236">
        <f>'Raw Data'!C221*$B$11+C235*$B$12</f>
        <v>0.30571334865505356</v>
      </c>
      <c r="N236" s="66">
        <f>'Raw Data'!A221-$O$11</f>
        <v>-0.1229248046875</v>
      </c>
      <c r="O236" s="66">
        <f>'Raw Data'!B221-$O$12</f>
        <v>-0.197509765625</v>
      </c>
      <c r="Q236" s="19">
        <f t="shared" si="213"/>
        <v>1.5110507607460022E-2</v>
      </c>
      <c r="R236" s="19">
        <f t="shared" si="214"/>
        <v>2.4278849363327026E-2</v>
      </c>
      <c r="S236" s="19">
        <f t="shared" si="215"/>
        <v>2.4278849363327026E-2</v>
      </c>
      <c r="T236" s="19">
        <f t="shared" si="216"/>
        <v>3.9010107517242432E-2</v>
      </c>
      <c r="V236" s="20">
        <f>('Raw Data'!A221+$X$12)*$V$12+('Raw Data'!B221+$X$13)*$W$12</f>
        <v>2.7769507820766454E-2</v>
      </c>
      <c r="W236" s="20">
        <f>('Raw Data'!B221+$X$13)*$W$13+('Raw Data'!A221+$X$12)*$V$13</f>
        <v>-0.23211418644751008</v>
      </c>
      <c r="AD236" s="3">
        <f t="shared" si="217"/>
        <v>-0.10049428749107613</v>
      </c>
      <c r="AE236" s="3">
        <f t="shared" si="218"/>
        <v>-0.20018111720018728</v>
      </c>
      <c r="AH236">
        <f>SQRT(AD236*AD236+AE236*AE236)</f>
        <v>0.2239901370637872</v>
      </c>
      <c r="AM236">
        <f>AD236*$AM$11+AE236*$AM$12</f>
        <v>9.0839333828378444E-2</v>
      </c>
      <c r="AN236">
        <f>AD236*$AN$11+AE236*$AN$12</f>
        <v>-0.20474324636351401</v>
      </c>
      <c r="AO236">
        <f t="shared" si="219"/>
        <v>0.2239901370637872</v>
      </c>
      <c r="AQ236">
        <f t="shared" ref="AQ236:AR236" si="247">AM236*AR$13</f>
        <v>0.15399390495090279</v>
      </c>
      <c r="AR236">
        <f t="shared" si="247"/>
        <v>-0.20474324636351401</v>
      </c>
    </row>
    <row r="237" spans="1:44" x14ac:dyDescent="0.25">
      <c r="A237">
        <f>'Raw Data'!A222*$B$11+A236*$B$12</f>
        <v>-0.12716122217291109</v>
      </c>
      <c r="B237">
        <f>'Raw Data'!B222*$B$11+B236*$B$12</f>
        <v>-0.68400740406121019</v>
      </c>
      <c r="C237">
        <f>'Raw Data'!C222*$B$11+C236*$B$12</f>
        <v>0.30540324425829823</v>
      </c>
      <c r="N237" s="66">
        <f>'Raw Data'!A222-$O$11</f>
        <v>-0.1270751953125</v>
      </c>
      <c r="O237" s="66">
        <f>'Raw Data'!B222-$O$12</f>
        <v>-0.206787109375</v>
      </c>
      <c r="Q237" s="19">
        <f t="shared" si="213"/>
        <v>1.6148105263710022E-2</v>
      </c>
      <c r="R237" s="19">
        <f t="shared" si="214"/>
        <v>2.6277512311935425E-2</v>
      </c>
      <c r="S237" s="19">
        <f t="shared" si="215"/>
        <v>2.6277512311935425E-2</v>
      </c>
      <c r="T237" s="19">
        <f t="shared" si="216"/>
        <v>4.2760908603668213E-2</v>
      </c>
      <c r="V237" s="20">
        <f>('Raw Data'!A222+$X$12)*$V$12+('Raw Data'!B222+$X$13)*$W$12</f>
        <v>3.1418365045888463E-2</v>
      </c>
      <c r="W237" s="20">
        <f>('Raw Data'!B222+$X$13)*$W$13+('Raw Data'!A222+$X$12)*$V$13</f>
        <v>-0.24206851479811392</v>
      </c>
      <c r="AD237" s="3">
        <f t="shared" si="217"/>
        <v>-0.10317027582603046</v>
      </c>
      <c r="AE237" s="3">
        <f t="shared" si="218"/>
        <v>-0.2009082676169972</v>
      </c>
      <c r="AH237">
        <f>SQRT(AD237*AD237+AE237*AE237)</f>
        <v>0.22585003389612801</v>
      </c>
      <c r="AM237">
        <f>AD237*$AM$11+AE237*$AM$12</f>
        <v>8.9701947948425342E-2</v>
      </c>
      <c r="AN237">
        <f>AD237*$AN$11+AE237*$AN$12</f>
        <v>-0.20727228069652767</v>
      </c>
      <c r="AO237">
        <f t="shared" si="219"/>
        <v>0.22585003389612798</v>
      </c>
      <c r="AQ237">
        <f t="shared" ref="AQ237:AR237" si="248">AM237*AR$13</f>
        <v>0.15206577001520516</v>
      </c>
      <c r="AR237">
        <f t="shared" si="248"/>
        <v>-0.20727228069652767</v>
      </c>
    </row>
    <row r="238" spans="1:44" x14ac:dyDescent="0.25">
      <c r="A238">
        <f>'Raw Data'!A223*$B$11+A237*$B$12</f>
        <v>-0.12996023667436998</v>
      </c>
      <c r="B238">
        <f>'Raw Data'!B223*$B$11+B237*$B$12</f>
        <v>-0.6846374253738392</v>
      </c>
      <c r="C238">
        <f>'Raw Data'!C223*$B$11+C237*$B$12</f>
        <v>0.30550256826996841</v>
      </c>
      <c r="N238" s="66">
        <f>'Raw Data'!A223-$O$11</f>
        <v>-0.1309814453125</v>
      </c>
      <c r="O238" s="66">
        <f>'Raw Data'!B223-$O$12</f>
        <v>-0.20654296875</v>
      </c>
      <c r="Q238" s="19">
        <f t="shared" si="213"/>
        <v>1.7156139016151428E-2</v>
      </c>
      <c r="R238" s="19">
        <f t="shared" si="214"/>
        <v>2.7053296566009521E-2</v>
      </c>
      <c r="S238" s="19">
        <f t="shared" si="215"/>
        <v>2.7053296566009521E-2</v>
      </c>
      <c r="T238" s="19">
        <f t="shared" si="216"/>
        <v>4.2659997940063477E-2</v>
      </c>
      <c r="V238" s="20">
        <f>('Raw Data'!A223+$X$12)*$V$12+('Raw Data'!B223+$X$13)*$W$12</f>
        <v>2.5523929144987162E-2</v>
      </c>
      <c r="W238" s="20">
        <f>('Raw Data'!B223+$X$13)*$W$13+('Raw Data'!A223+$X$12)*$V$13</f>
        <v>-0.24415225755553932</v>
      </c>
      <c r="AD238" s="3">
        <f t="shared" si="217"/>
        <v>-0.10596929032748935</v>
      </c>
      <c r="AE238" s="3">
        <f t="shared" si="218"/>
        <v>-0.20153828892962622</v>
      </c>
      <c r="AH238">
        <f>SQRT(AD238*AD238+AE238*AE238)</f>
        <v>0.22769974175917115</v>
      </c>
      <c r="AM238">
        <f>AD238*$AM$11+AE238*$AM$12</f>
        <v>8.841140881146474E-2</v>
      </c>
      <c r="AN238">
        <f>AD238*$AN$11+AE238*$AN$12</f>
        <v>-0.20983468538152905</v>
      </c>
      <c r="AO238">
        <f t="shared" si="219"/>
        <v>0.22769974175917115</v>
      </c>
      <c r="AQ238">
        <f t="shared" ref="AQ238:AR238" si="249">AM238*AR$13</f>
        <v>0.14987800450860206</v>
      </c>
      <c r="AR238">
        <f t="shared" si="249"/>
        <v>-0.20983468538152905</v>
      </c>
    </row>
    <row r="239" spans="1:44" x14ac:dyDescent="0.25">
      <c r="A239">
        <f>'Raw Data'!A224*$B$11+A238*$B$12</f>
        <v>-0.13238169347568299</v>
      </c>
      <c r="B239">
        <f>'Raw Data'!B224*$B$11+B238*$B$12</f>
        <v>-0.68515561643020539</v>
      </c>
      <c r="C239">
        <f>'Raw Data'!C224*$B$11+C238*$B$12</f>
        <v>0.30526237003672158</v>
      </c>
      <c r="N239" s="66">
        <f>'Raw Data'!A224-$O$11</f>
        <v>-0.1300048828125</v>
      </c>
      <c r="O239" s="66">
        <f>'Raw Data'!B224-$O$12</f>
        <v>-0.2060546875</v>
      </c>
      <c r="Q239" s="19">
        <f t="shared" si="213"/>
        <v>1.6901269555091858E-2</v>
      </c>
      <c r="R239" s="19">
        <f t="shared" si="214"/>
        <v>2.6788115501403809E-2</v>
      </c>
      <c r="S239" s="19">
        <f t="shared" si="215"/>
        <v>2.6788115501403809E-2</v>
      </c>
      <c r="T239" s="19">
        <f t="shared" si="216"/>
        <v>4.2458534240722656E-2</v>
      </c>
      <c r="V239" s="20">
        <f>('Raw Data'!A224+$X$12)*$V$12+('Raw Data'!B224+$X$13)*$W$12</f>
        <v>2.6426624466910298E-2</v>
      </c>
      <c r="W239" s="20">
        <f>('Raw Data'!B224+$X$13)*$W$13+('Raw Data'!A224+$X$12)*$V$13</f>
        <v>-0.24318547760994264</v>
      </c>
      <c r="AD239" s="3">
        <f t="shared" si="217"/>
        <v>-0.10839074712880235</v>
      </c>
      <c r="AE239" s="3">
        <f t="shared" si="218"/>
        <v>-0.20205647998599241</v>
      </c>
      <c r="AH239">
        <f>SQRT(AD239*AD239+AE239*AE239)</f>
        <v>0.22929320785289242</v>
      </c>
      <c r="AM239">
        <f>AD239*$AM$11+AE239*$AM$12</f>
        <v>8.7274209339639086E-2</v>
      </c>
      <c r="AN239">
        <f>AD239*$AN$11+AE239*$AN$12</f>
        <v>-0.21203440181161781</v>
      </c>
      <c r="AO239">
        <f t="shared" si="219"/>
        <v>0.22929320785289245</v>
      </c>
      <c r="AQ239">
        <f t="shared" ref="AQ239:AR239" si="250">AM239*AR$13</f>
        <v>0.14795018557825418</v>
      </c>
      <c r="AR239">
        <f t="shared" si="250"/>
        <v>-0.21203440181161781</v>
      </c>
    </row>
    <row r="240" spans="1:44" x14ac:dyDescent="0.25">
      <c r="A240">
        <f>'Raw Data'!A225*$B$11+A239*$B$12</f>
        <v>-0.13531784053436469</v>
      </c>
      <c r="B240">
        <f>'Raw Data'!B225*$B$11+B239*$B$12</f>
        <v>-0.68567081650593487</v>
      </c>
      <c r="C240">
        <f>'Raw Data'!C225*$B$11+C239*$B$12</f>
        <v>0.30607158225179942</v>
      </c>
      <c r="N240" s="66">
        <f>'Raw Data'!A225-$O$11</f>
        <v>-0.1375732421875</v>
      </c>
      <c r="O240" s="66">
        <f>'Raw Data'!B225-$O$12</f>
        <v>-0.20654296875</v>
      </c>
      <c r="Q240" s="19">
        <f t="shared" si="213"/>
        <v>1.892639696598053E-2</v>
      </c>
      <c r="R240" s="19">
        <f t="shared" si="214"/>
        <v>2.8414785861968994E-2</v>
      </c>
      <c r="S240" s="19">
        <f t="shared" si="215"/>
        <v>2.8414785861968994E-2</v>
      </c>
      <c r="T240" s="19">
        <f t="shared" si="216"/>
        <v>4.2659997940063477E-2</v>
      </c>
      <c r="V240" s="20">
        <f>('Raw Data'!A225+$X$12)*$V$12+('Raw Data'!B225+$X$13)*$W$12</f>
        <v>1.6005253802192837E-2</v>
      </c>
      <c r="W240" s="20">
        <f>('Raw Data'!B225+$X$13)*$W$13+('Raw Data'!A225+$X$12)*$V$13</f>
        <v>-0.24800295665087499</v>
      </c>
      <c r="AD240" s="3">
        <f t="shared" si="217"/>
        <v>-0.11132689418748405</v>
      </c>
      <c r="AE240" s="3">
        <f t="shared" si="218"/>
        <v>-0.20257168006172188</v>
      </c>
      <c r="AH240">
        <f>SQRT(AD240*AD240+AE240*AE240)</f>
        <v>0.2311470591040688</v>
      </c>
      <c r="AM240">
        <f>AD240*$AM$11+AE240*$AM$12</f>
        <v>8.5807891982473627E-2</v>
      </c>
      <c r="AN240">
        <f>AD240*$AN$11+AE240*$AN$12</f>
        <v>-0.21462984090285306</v>
      </c>
      <c r="AO240">
        <f t="shared" si="219"/>
        <v>0.23114705910406882</v>
      </c>
      <c r="AQ240">
        <f t="shared" ref="AQ240:AR240" si="251">AM240*AR$13</f>
        <v>0.14546443489943697</v>
      </c>
      <c r="AR240">
        <f t="shared" si="251"/>
        <v>-0.21462984090285306</v>
      </c>
    </row>
    <row r="241" spans="1:44" x14ac:dyDescent="0.25">
      <c r="A241">
        <f>'Raw Data'!A226*$B$11+A240*$B$12</f>
        <v>-0.13798478694967822</v>
      </c>
      <c r="B241">
        <f>'Raw Data'!B226*$B$11+B240*$B$12</f>
        <v>-0.6845719965740914</v>
      </c>
      <c r="C241">
        <f>'Raw Data'!C226*$B$11+C240*$B$12</f>
        <v>0.30637262715161945</v>
      </c>
      <c r="N241" s="66">
        <f>'Raw Data'!A226-$O$11</f>
        <v>-0.1378173828125</v>
      </c>
      <c r="O241" s="66">
        <f>'Raw Data'!B226-$O$12</f>
        <v>-0.19091796875</v>
      </c>
      <c r="Q241" s="19">
        <f t="shared" si="213"/>
        <v>1.899363100528717E-2</v>
      </c>
      <c r="R241" s="19">
        <f t="shared" si="214"/>
        <v>2.6311814785003662E-2</v>
      </c>
      <c r="S241" s="19">
        <f t="shared" si="215"/>
        <v>2.6311814785003662E-2</v>
      </c>
      <c r="T241" s="19">
        <f t="shared" si="216"/>
        <v>3.6449670791625977E-2</v>
      </c>
      <c r="V241" s="20">
        <f>('Raw Data'!A226+$X$12)*$V$12+('Raw Data'!B226+$X$13)*$W$12</f>
        <v>-5.8661142295068913E-4</v>
      </c>
      <c r="W241" s="20">
        <f>('Raw Data'!B226+$X$13)*$W$13+('Raw Data'!A226+$X$12)*$V$13</f>
        <v>-0.23546378295838427</v>
      </c>
      <c r="AD241" s="3">
        <f t="shared" si="217"/>
        <v>-0.11399384060279759</v>
      </c>
      <c r="AE241" s="3">
        <f t="shared" si="218"/>
        <v>-0.20147286012987842</v>
      </c>
      <c r="AH241">
        <f>SQRT(AD241*AD241+AE241*AE241)</f>
        <v>0.23148630426936617</v>
      </c>
      <c r="AM241">
        <f>AD241*$AM$11+AE241*$AM$12</f>
        <v>8.3265601575223586E-2</v>
      </c>
      <c r="AN241">
        <f>AD241*$AN$11+AE241*$AN$12</f>
        <v>-0.21599247361564639</v>
      </c>
      <c r="AO241">
        <f t="shared" si="219"/>
        <v>0.23148630426936617</v>
      </c>
      <c r="AQ241">
        <f t="shared" ref="AQ241:AR241" si="252">AM241*AR$13</f>
        <v>0.14115465838708047</v>
      </c>
      <c r="AR241">
        <f t="shared" si="252"/>
        <v>-0.21599247361564639</v>
      </c>
    </row>
    <row r="242" spans="1:44" x14ac:dyDescent="0.25">
      <c r="A242">
        <f>'Raw Data'!A227*$B$11+A241*$B$12</f>
        <v>-0.1411662887234604</v>
      </c>
      <c r="B242">
        <f>'Raw Data'!B227*$B$11+B241*$B$12</f>
        <v>-0.68390044144793227</v>
      </c>
      <c r="C242">
        <f>'Raw Data'!C227*$B$11+C241*$B$12</f>
        <v>0.30666798162395753</v>
      </c>
      <c r="N242" s="66">
        <f>'Raw Data'!A227-$O$11</f>
        <v>-0.1456298828125</v>
      </c>
      <c r="O242" s="66">
        <f>'Raw Data'!B227-$O$12</f>
        <v>-0.194091796875</v>
      </c>
      <c r="Q242" s="19">
        <f t="shared" si="213"/>
        <v>2.1208062767982483E-2</v>
      </c>
      <c r="R242" s="19">
        <f t="shared" si="214"/>
        <v>2.8265565633773804E-2</v>
      </c>
      <c r="S242" s="19">
        <f t="shared" si="215"/>
        <v>2.8265565633773804E-2</v>
      </c>
      <c r="T242" s="19">
        <f t="shared" si="216"/>
        <v>3.767162561416626E-2</v>
      </c>
      <c r="V242" s="20">
        <f>('Raw Data'!A227+$X$12)*$V$12+('Raw Data'!B227+$X$13)*$W$12</f>
        <v>-8.5693922027387237E-3</v>
      </c>
      <c r="W242" s="20">
        <f>('Raw Data'!B227+$X$13)*$W$13+('Raw Data'!A227+$X$12)*$V$13</f>
        <v>-0.24260356351483742</v>
      </c>
      <c r="AD242" s="3">
        <f t="shared" si="217"/>
        <v>-0.11717534237657977</v>
      </c>
      <c r="AE242" s="3">
        <f t="shared" si="218"/>
        <v>-0.20080130500371929</v>
      </c>
      <c r="AH242">
        <f>SQRT(AD242*AD242+AE242*AE242)</f>
        <v>0.23248919319457709</v>
      </c>
      <c r="AM242">
        <f>AD242*$AM$11+AE242*$AM$12</f>
        <v>8.0726671250772139E-2</v>
      </c>
      <c r="AN242">
        <f>AD242*$AN$11+AE242*$AN$12</f>
        <v>-0.21802391956167366</v>
      </c>
      <c r="AO242">
        <f t="shared" si="219"/>
        <v>0.23248919319457709</v>
      </c>
      <c r="AQ242">
        <f t="shared" ref="AQ242:AR242" si="253">AM242*AR$13</f>
        <v>0.1368505780005024</v>
      </c>
      <c r="AR242">
        <f t="shared" si="253"/>
        <v>-0.21802391956167366</v>
      </c>
    </row>
    <row r="243" spans="1:44" x14ac:dyDescent="0.25">
      <c r="A243">
        <f>'Raw Data'!A228*$B$11+A242*$B$12</f>
        <v>-0.14400522625736437</v>
      </c>
      <c r="B243">
        <f>'Raw Data'!B228*$B$11+B242*$B$12</f>
        <v>-0.6826612762093891</v>
      </c>
      <c r="C243">
        <f>'Raw Data'!C228*$B$11+C242*$B$12</f>
        <v>0.30706807799281177</v>
      </c>
      <c r="N243" s="66">
        <f>'Raw Data'!A228-$O$11</f>
        <v>-0.1453857421875</v>
      </c>
      <c r="O243" s="66">
        <f>'Raw Data'!B228-$O$12</f>
        <v>-0.187744140625</v>
      </c>
      <c r="Q243" s="19">
        <f t="shared" si="213"/>
        <v>2.1137014031410217E-2</v>
      </c>
      <c r="R243" s="19">
        <f t="shared" si="214"/>
        <v>2.7295321226119995E-2</v>
      </c>
      <c r="S243" s="19">
        <f t="shared" si="215"/>
        <v>2.7295321226119995E-2</v>
      </c>
      <c r="T243" s="19">
        <f t="shared" si="216"/>
        <v>3.5247862339019775E-2</v>
      </c>
      <c r="V243" s="20">
        <f>('Raw Data'!A228+$X$12)*$V$12+('Raw Data'!B228+$X$13)*$W$12</f>
        <v>-1.4814073109682746E-2</v>
      </c>
      <c r="W243" s="20">
        <f>('Raw Data'!B228+$X$13)*$W$13+('Raw Data'!A228+$X$12)*$V$13</f>
        <v>-0.23730896695771433</v>
      </c>
      <c r="AD243" s="3">
        <f t="shared" si="217"/>
        <v>-0.12001427991048373</v>
      </c>
      <c r="AE243" s="3">
        <f t="shared" si="218"/>
        <v>-0.19956213976517612</v>
      </c>
      <c r="AH243">
        <f>SQRT(AD243*AD243+AE243*AE243)</f>
        <v>0.23287008182694408</v>
      </c>
      <c r="AM243">
        <f>AD243*$AM$11+AE243*$AM$12</f>
        <v>7.796675035209058E-2</v>
      </c>
      <c r="AN243">
        <f>AD243*$AN$11+AE243*$AN$12</f>
        <v>-0.21943030977880518</v>
      </c>
      <c r="AO243">
        <f t="shared" si="219"/>
        <v>0.23287008182694408</v>
      </c>
      <c r="AQ243">
        <f t="shared" ref="AQ243:AR243" si="254">AM243*AR$13</f>
        <v>0.13217186693304186</v>
      </c>
      <c r="AR243">
        <f t="shared" si="254"/>
        <v>-0.21943030977880518</v>
      </c>
    </row>
    <row r="244" spans="1:44" x14ac:dyDescent="0.25">
      <c r="A244">
        <f>'Raw Data'!A229*$B$11+A243*$B$12</f>
        <v>-0.14768331691287792</v>
      </c>
      <c r="B244">
        <f>'Raw Data'!B229*$B$11+B243*$B$12</f>
        <v>-0.68176575405720019</v>
      </c>
      <c r="C244">
        <f>'Raw Data'!C229*$B$11+C243*$B$12</f>
        <v>0.30707416081853062</v>
      </c>
      <c r="N244" s="66">
        <f>'Raw Data'!A229-$O$11</f>
        <v>-0.1566162109375</v>
      </c>
      <c r="O244" s="66">
        <f>'Raw Data'!B229-$O$12</f>
        <v>-0.18994140625</v>
      </c>
      <c r="Q244" s="19">
        <f t="shared" si="213"/>
        <v>2.4528637528419495E-2</v>
      </c>
      <c r="R244" s="19">
        <f t="shared" si="214"/>
        <v>2.9747903347015381E-2</v>
      </c>
      <c r="S244" s="19">
        <f t="shared" si="215"/>
        <v>2.9747903347015381E-2</v>
      </c>
      <c r="T244" s="19">
        <f t="shared" si="216"/>
        <v>3.6077737808227539E-2</v>
      </c>
      <c r="V244" s="20">
        <f>('Raw Data'!A229+$X$12)*$V$12+('Raw Data'!B229+$X$13)*$W$12</f>
        <v>-2.8747420932345807E-2</v>
      </c>
      <c r="W244" s="20">
        <f>('Raw Data'!B229+$X$13)*$W$13+('Raw Data'!A229+$X$12)*$V$13</f>
        <v>-0.2456527942932476</v>
      </c>
      <c r="AD244" s="3">
        <f t="shared" si="217"/>
        <v>-0.12369237056599729</v>
      </c>
      <c r="AE244" s="3">
        <f t="shared" si="218"/>
        <v>-0.19866661761298721</v>
      </c>
      <c r="AH244">
        <f>SQRT(AD244*AD244+AE244*AE244)</f>
        <v>0.23402612565698916</v>
      </c>
      <c r="AM244">
        <f>AD244*$AM$11+AE244*$AM$12</f>
        <v>7.4939481651790041E-2</v>
      </c>
      <c r="AN244">
        <f>AD244*$AN$11+AE244*$AN$12</f>
        <v>-0.22170318351296153</v>
      </c>
      <c r="AO244">
        <f t="shared" si="219"/>
        <v>0.23402612565698916</v>
      </c>
      <c r="AQ244">
        <f t="shared" ref="AQ244:AR244" si="255">AM244*AR$13</f>
        <v>0.12703993884805972</v>
      </c>
      <c r="AR244">
        <f t="shared" si="255"/>
        <v>-0.22170318351296153</v>
      </c>
    </row>
    <row r="245" spans="1:44" x14ac:dyDescent="0.25">
      <c r="A245">
        <f>'Raw Data'!A230*$B$11+A244*$B$12</f>
        <v>-0.15165277819034012</v>
      </c>
      <c r="B245">
        <f>'Raw Data'!B230*$B$11+B244*$B$12</f>
        <v>-0.68010529193273017</v>
      </c>
      <c r="C245">
        <f>'Raw Data'!C230*$B$11+C244*$B$12</f>
        <v>0.30659135411167754</v>
      </c>
      <c r="N245" s="66">
        <f>'Raw Data'!A230-$O$11</f>
        <v>-0.1632080078125</v>
      </c>
      <c r="O245" s="66">
        <f>'Raw Data'!B230-$O$12</f>
        <v>-0.181396484375</v>
      </c>
      <c r="Q245" s="19">
        <f t="shared" si="213"/>
        <v>2.6636853814125061E-2</v>
      </c>
      <c r="R245" s="19">
        <f t="shared" si="214"/>
        <v>2.9605358839035034E-2</v>
      </c>
      <c r="S245" s="19">
        <f t="shared" si="215"/>
        <v>2.9605358839035034E-2</v>
      </c>
      <c r="T245" s="19">
        <f t="shared" si="216"/>
        <v>3.2904684543609619E-2</v>
      </c>
      <c r="V245" s="20">
        <f>('Raw Data'!A230+$X$12)*$V$12+('Raw Data'!B230+$X$13)*$W$12</f>
        <v>-4.7146975326507495E-2</v>
      </c>
      <c r="W245" s="20">
        <f>('Raw Data'!B230+$X$13)*$W$13+('Raw Data'!A230+$X$12)*$V$13</f>
        <v>-0.24256813829151119</v>
      </c>
      <c r="AD245" s="3">
        <f t="shared" si="217"/>
        <v>-0.12766183184345947</v>
      </c>
      <c r="AE245" s="3">
        <f t="shared" si="218"/>
        <v>-0.19700615548851719</v>
      </c>
      <c r="AH245">
        <f>SQRT(AD245*AD245+AE245*AE245)</f>
        <v>0.23475299489036031</v>
      </c>
      <c r="AM245">
        <f>AD245*$AM$11+AE245*$AM$12</f>
        <v>7.1136253365584115E-2</v>
      </c>
      <c r="AN245">
        <f>AD245*$AN$11+AE245*$AN$12</f>
        <v>-0.22371544887892958</v>
      </c>
      <c r="AO245">
        <f t="shared" si="219"/>
        <v>0.23475299489036031</v>
      </c>
      <c r="AQ245">
        <f t="shared" ref="AQ245:AR245" si="256">AM245*AR$13</f>
        <v>0.12059257788084823</v>
      </c>
      <c r="AR245">
        <f t="shared" si="256"/>
        <v>-0.22371544887892958</v>
      </c>
    </row>
    <row r="246" spans="1:44" x14ac:dyDescent="0.25">
      <c r="A246">
        <f>'Raw Data'!A231*$B$11+A245*$B$12</f>
        <v>-0.1544684574025561</v>
      </c>
      <c r="B246">
        <f>'Raw Data'!B231*$B$11+B245*$B$12</f>
        <v>-0.67912357133320722</v>
      </c>
      <c r="C246">
        <f>'Raw Data'!C231*$B$11+C245*$B$12</f>
        <v>0.30579061713800976</v>
      </c>
      <c r="N246" s="66">
        <f>'Raw Data'!A231-$O$11</f>
        <v>-0.1556396484375</v>
      </c>
      <c r="O246" s="66">
        <f>'Raw Data'!B231-$O$12</f>
        <v>-0.1865234375</v>
      </c>
      <c r="Q246" s="19">
        <f t="shared" si="213"/>
        <v>2.4223700165748596E-2</v>
      </c>
      <c r="R246" s="19">
        <f t="shared" si="214"/>
        <v>2.9030442237854004E-2</v>
      </c>
      <c r="S246" s="19">
        <f t="shared" si="215"/>
        <v>2.9030442237854004E-2</v>
      </c>
      <c r="T246" s="19">
        <f t="shared" si="216"/>
        <v>3.4790992736816406E-2</v>
      </c>
      <c r="V246" s="20">
        <f>('Raw Data'!A231+$X$12)*$V$12+('Raw Data'!B231+$X$13)*$W$12</f>
        <v>-3.0889598428034321E-2</v>
      </c>
      <c r="W246" s="20">
        <f>('Raw Data'!B231+$X$13)*$W$13+('Raw Data'!A231+$X$12)*$V$13</f>
        <v>-0.24230817831436902</v>
      </c>
      <c r="AD246" s="3">
        <f t="shared" si="217"/>
        <v>-0.13047751105567545</v>
      </c>
      <c r="AE246" s="3">
        <f t="shared" si="218"/>
        <v>-0.19602443488899424</v>
      </c>
      <c r="AH246">
        <f>SQRT(AD246*AD246+AE246*AE246)</f>
        <v>0.23547815177810755</v>
      </c>
      <c r="AM246">
        <f>AD246*$AM$11+AE246*$AM$12</f>
        <v>6.8589988329709556E-2</v>
      </c>
      <c r="AN246">
        <f>AD246*$AN$11+AE246*$AN$12</f>
        <v>-0.2252673377695128</v>
      </c>
      <c r="AO246">
        <f t="shared" si="219"/>
        <v>0.23547815177810755</v>
      </c>
      <c r="AQ246">
        <f t="shared" ref="AQ246:AR246" si="257">AM246*AR$13</f>
        <v>0.1162760634438855</v>
      </c>
      <c r="AR246">
        <f t="shared" si="257"/>
        <v>-0.2252673377695128</v>
      </c>
    </row>
    <row r="247" spans="1:44" x14ac:dyDescent="0.25">
      <c r="A247">
        <f>'Raw Data'!A232*$B$11+A246*$B$12</f>
        <v>-0.1571002249435505</v>
      </c>
      <c r="B247">
        <f>'Raw Data'!B232*$B$11+B246*$B$12</f>
        <v>-0.67719021810613655</v>
      </c>
      <c r="C247">
        <f>'Raw Data'!C232*$B$11+C246*$B$12</f>
        <v>0.30591223901795878</v>
      </c>
      <c r="N247" s="66">
        <f>'Raw Data'!A232-$O$11</f>
        <v>-0.1566162109375</v>
      </c>
      <c r="O247" s="66">
        <f>'Raw Data'!B232-$O$12</f>
        <v>-0.176025390625</v>
      </c>
      <c r="Q247" s="19">
        <f t="shared" si="213"/>
        <v>2.4528637528419495E-2</v>
      </c>
      <c r="R247" s="19">
        <f t="shared" si="214"/>
        <v>2.7568429708480835E-2</v>
      </c>
      <c r="S247" s="19">
        <f t="shared" si="215"/>
        <v>2.7568429708480835E-2</v>
      </c>
      <c r="T247" s="19">
        <f t="shared" si="216"/>
        <v>3.0984938144683838E-2</v>
      </c>
      <c r="V247" s="20">
        <f>('Raw Data'!A232+$X$12)*$V$12+('Raw Data'!B232+$X$13)*$W$12</f>
        <v>-4.3210566816001217E-2</v>
      </c>
      <c r="W247" s="20">
        <f>('Raw Data'!B232+$X$13)*$W$13+('Raw Data'!A232+$X$12)*$V$13</f>
        <v>-0.23435807313515886</v>
      </c>
      <c r="AD247" s="3">
        <f t="shared" si="217"/>
        <v>-0.13310927859666988</v>
      </c>
      <c r="AE247" s="3">
        <f t="shared" si="218"/>
        <v>-0.19409108166192357</v>
      </c>
      <c r="AH247">
        <f>SQRT(AD247*AD247+AE247*AE247)</f>
        <v>0.23534958684735643</v>
      </c>
      <c r="AM247">
        <f>AD247*$AM$11+AE247*$AM$12</f>
        <v>6.5425319849745353E-2</v>
      </c>
      <c r="AN247">
        <f>AD247*$AN$11+AE247*$AN$12</f>
        <v>-0.22607289875564449</v>
      </c>
      <c r="AO247">
        <f t="shared" si="219"/>
        <v>0.23534958684735643</v>
      </c>
      <c r="AQ247">
        <f t="shared" ref="AQ247:AR247" si="258">AM247*AR$13</f>
        <v>0.11091121061454341</v>
      </c>
      <c r="AR247">
        <f t="shared" si="258"/>
        <v>-0.22607289875564449</v>
      </c>
    </row>
    <row r="248" spans="1:44" x14ac:dyDescent="0.25">
      <c r="A248">
        <f>'Raw Data'!A233*$B$11+A247*$B$12</f>
        <v>-0.16010358135544545</v>
      </c>
      <c r="B248">
        <f>'Raw Data'!B233*$B$11+B247*$B$12</f>
        <v>-0.67569434082677293</v>
      </c>
      <c r="C248">
        <f>'Raw Data'!C233*$B$11+C247*$B$12</f>
        <v>0.30576535105366293</v>
      </c>
      <c r="N248" s="66">
        <f>'Raw Data'!A233-$O$11</f>
        <v>-0.1629638671875</v>
      </c>
      <c r="O248" s="66">
        <f>'Raw Data'!B233-$O$12</f>
        <v>-0.178466796875</v>
      </c>
      <c r="Q248" s="19">
        <f t="shared" si="213"/>
        <v>2.6557222008705139E-2</v>
      </c>
      <c r="R248" s="19">
        <f t="shared" si="214"/>
        <v>2.908363938331604E-2</v>
      </c>
      <c r="S248" s="19">
        <f t="shared" si="215"/>
        <v>2.908363938331604E-2</v>
      </c>
      <c r="T248" s="19">
        <f t="shared" si="216"/>
        <v>3.185039758682251E-2</v>
      </c>
      <c r="V248" s="20">
        <f>('Raw Data'!A233+$X$12)*$V$12+('Raw Data'!B233+$X$13)*$W$12</f>
        <v>-4.9839304612904561E-2</v>
      </c>
      <c r="W248" s="20">
        <f>('Raw Data'!B233+$X$13)*$W$13+('Raw Data'!A233+$X$12)*$V$13</f>
        <v>-0.24004768377321695</v>
      </c>
      <c r="AD248" s="3">
        <f t="shared" si="217"/>
        <v>-0.1361126350085648</v>
      </c>
      <c r="AE248" s="3">
        <f t="shared" si="218"/>
        <v>-0.19259520438255995</v>
      </c>
      <c r="AH248">
        <f>SQRT(AD248*AD248+AE248*AE248)</f>
        <v>0.23583799982219747</v>
      </c>
      <c r="AM248">
        <f>AD248*$AM$11+AE248*$AM$12</f>
        <v>6.2362677887009416E-2</v>
      </c>
      <c r="AN248">
        <f>AD248*$AN$11+AE248*$AN$12</f>
        <v>-0.22744330846805744</v>
      </c>
      <c r="AO248">
        <f t="shared" si="219"/>
        <v>0.23583799982219747</v>
      </c>
      <c r="AQ248">
        <f t="shared" ref="AQ248:AR248" si="259">AM248*AR$13</f>
        <v>0.10571931658107059</v>
      </c>
      <c r="AR248">
        <f t="shared" si="259"/>
        <v>-0.22744330846805744</v>
      </c>
    </row>
    <row r="249" spans="1:44" x14ac:dyDescent="0.25">
      <c r="A249">
        <f>'Raw Data'!A234*$B$11+A248*$B$12</f>
        <v>-0.16436910212615091</v>
      </c>
      <c r="B249">
        <f>'Raw Data'!B234*$B$11+B248*$B$12</f>
        <v>-0.67388418408784567</v>
      </c>
      <c r="C249">
        <f>'Raw Data'!C234*$B$11+C248*$B$12</f>
        <v>0.30499838626079662</v>
      </c>
      <c r="N249" s="66">
        <f>'Raw Data'!A234-$O$11</f>
        <v>-0.1785888671875</v>
      </c>
      <c r="O249" s="66">
        <f>'Raw Data'!B234-$O$12</f>
        <v>-0.173828125</v>
      </c>
      <c r="Q249" s="19">
        <f t="shared" si="213"/>
        <v>3.1893983483314514E-2</v>
      </c>
      <c r="R249" s="19">
        <f t="shared" si="214"/>
        <v>3.1043767929077148E-2</v>
      </c>
      <c r="S249" s="19">
        <f t="shared" si="215"/>
        <v>3.1043767929077148E-2</v>
      </c>
      <c r="T249" s="19">
        <f t="shared" si="216"/>
        <v>3.0216217041015625E-2</v>
      </c>
      <c r="V249" s="20">
        <f>('Raw Data'!A234+$X$12)*$V$12+('Raw Data'!B234+$X$13)*$W$12</f>
        <v>-7.7223139238524419E-2</v>
      </c>
      <c r="W249" s="20">
        <f>('Raw Data'!B234+$X$13)*$W$13+('Raw Data'!A234+$X$12)*$V$13</f>
        <v>-0.24541035976131631</v>
      </c>
      <c r="AD249" s="3">
        <f t="shared" si="217"/>
        <v>-0.14037815577927026</v>
      </c>
      <c r="AE249" s="3">
        <f t="shared" si="218"/>
        <v>-0.19078504764363269</v>
      </c>
      <c r="AH249">
        <f>SQRT(AD249*AD249+AE249*AE249)</f>
        <v>0.2368648581456782</v>
      </c>
      <c r="AM249">
        <f>AD249*$AM$11+AE249*$AM$12</f>
        <v>5.8255818008456112E-2</v>
      </c>
      <c r="AN249">
        <f>AD249*$AN$11+AE249*$AN$12</f>
        <v>-0.22958924341644993</v>
      </c>
      <c r="AO249">
        <f t="shared" si="219"/>
        <v>0.2368648581456782</v>
      </c>
      <c r="AQ249">
        <f t="shared" ref="AQ249:AR249" si="260">AM249*AR$13</f>
        <v>9.8757229089550036E-2</v>
      </c>
      <c r="AR249">
        <f t="shared" si="260"/>
        <v>-0.22958924341644993</v>
      </c>
    </row>
    <row r="250" spans="1:44" x14ac:dyDescent="0.25">
      <c r="A250">
        <f>'Raw Data'!A235*$B$11+A249*$B$12</f>
        <v>-0.16769537550728583</v>
      </c>
      <c r="B250">
        <f>'Raw Data'!B235*$B$11+B249*$B$12</f>
        <v>-0.67171793364781118</v>
      </c>
      <c r="C250">
        <f>'Raw Data'!C235*$B$11+C249*$B$12</f>
        <v>0.30401514919721701</v>
      </c>
      <c r="N250" s="66">
        <f>'Raw Data'!A235-$O$11</f>
        <v>-0.1734619140625</v>
      </c>
      <c r="O250" s="66">
        <f>'Raw Data'!B235-$O$12</f>
        <v>-0.16845703125</v>
      </c>
      <c r="Q250" s="19">
        <f t="shared" si="213"/>
        <v>3.0089035630226135E-2</v>
      </c>
      <c r="R250" s="19">
        <f t="shared" si="214"/>
        <v>2.9220879077911377E-2</v>
      </c>
      <c r="S250" s="19">
        <f t="shared" si="215"/>
        <v>2.9220879077911377E-2</v>
      </c>
      <c r="T250" s="19">
        <f t="shared" si="216"/>
        <v>2.8377771377563477E-2</v>
      </c>
      <c r="V250" s="20">
        <f>('Raw Data'!A235+$X$12)*$V$12+('Raw Data'!B235+$X$13)*$W$12</f>
        <v>-7.5401991915305777E-2</v>
      </c>
      <c r="W250" s="20">
        <f>('Raw Data'!B235+$X$13)*$W$13+('Raw Data'!A235+$X$12)*$V$13</f>
        <v>-0.23805600551503855</v>
      </c>
      <c r="AD250" s="3">
        <f t="shared" si="217"/>
        <v>-0.14370442916040521</v>
      </c>
      <c r="AE250" s="3">
        <f t="shared" si="218"/>
        <v>-0.1886187972035982</v>
      </c>
      <c r="AH250">
        <f>SQRT(AD250*AD250+AE250*AE250)</f>
        <v>0.23712446862112316</v>
      </c>
      <c r="AM250">
        <f>AD250*$AM$11+AE250*$AM$12</f>
        <v>5.4470243018217651E-2</v>
      </c>
      <c r="AN250">
        <f>AD250*$AN$11+AE250*$AN$12</f>
        <v>-0.23078346180865372</v>
      </c>
      <c r="AO250">
        <f t="shared" si="219"/>
        <v>0.23712446862112316</v>
      </c>
      <c r="AQ250">
        <f t="shared" ref="AQ250:AR250" si="261">AM250*AR$13</f>
        <v>9.2339794585542478E-2</v>
      </c>
      <c r="AR250">
        <f t="shared" si="261"/>
        <v>-0.23078346180865372</v>
      </c>
    </row>
    <row r="251" spans="1:44" x14ac:dyDescent="0.25">
      <c r="A251">
        <f>'Raw Data'!A236*$B$11+A250*$B$12</f>
        <v>-0.17154351373780727</v>
      </c>
      <c r="B251">
        <f>'Raw Data'!B236*$B$11+B250*$B$12</f>
        <v>-0.66942651137678011</v>
      </c>
      <c r="C251">
        <f>'Raw Data'!C236*$B$11+C250*$B$12</f>
        <v>0.30377720849624529</v>
      </c>
      <c r="N251" s="66">
        <f>'Raw Data'!A236-$O$11</f>
        <v>-0.1820068359375</v>
      </c>
      <c r="O251" s="66">
        <f>'Raw Data'!B236-$O$12</f>
        <v>-0.1650390625</v>
      </c>
      <c r="Q251" s="19">
        <f t="shared" si="213"/>
        <v>3.3126488327980042E-2</v>
      </c>
      <c r="R251" s="19">
        <f t="shared" si="214"/>
        <v>3.0038237571716309E-2</v>
      </c>
      <c r="S251" s="19">
        <f t="shared" si="215"/>
        <v>3.0038237571716309E-2</v>
      </c>
      <c r="T251" s="19">
        <f t="shared" si="216"/>
        <v>2.7237892150878906E-2</v>
      </c>
      <c r="V251" s="20">
        <f>('Raw Data'!A236+$X$12)*$V$12+('Raw Data'!B236+$X$13)*$W$12</f>
        <v>-9.1293367128363861E-2</v>
      </c>
      <c r="W251" s="20">
        <f>('Raw Data'!B236+$X$13)*$W$13+('Raw Data'!A236+$X$12)*$V$13</f>
        <v>-0.24027351045164486</v>
      </c>
      <c r="AD251" s="3">
        <f t="shared" si="217"/>
        <v>-0.14755256739092665</v>
      </c>
      <c r="AE251" s="3">
        <f t="shared" si="218"/>
        <v>-0.18632737493256712</v>
      </c>
      <c r="AH251">
        <f>SQRT(AD251*AD251+AE251*AE251)</f>
        <v>0.23767551576238433</v>
      </c>
      <c r="AM251">
        <f>AD251*$AM$11+AE251*$AM$12</f>
        <v>5.0256604264546687E-2</v>
      </c>
      <c r="AN251">
        <f>AD251*$AN$11+AE251*$AN$12</f>
        <v>-0.23230136573148283</v>
      </c>
      <c r="AO251">
        <f t="shared" si="219"/>
        <v>0.23767551576238433</v>
      </c>
      <c r="AQ251">
        <f t="shared" ref="AQ251:AR251" si="262">AM251*AR$13</f>
        <v>8.519669194064465E-2</v>
      </c>
      <c r="AR251">
        <f t="shared" si="262"/>
        <v>-0.23230136573148283</v>
      </c>
    </row>
    <row r="252" spans="1:44" x14ac:dyDescent="0.25">
      <c r="A252">
        <f>'Raw Data'!A237*$B$11+A251*$B$12</f>
        <v>-0.17534863502027656</v>
      </c>
      <c r="B252">
        <f>'Raw Data'!B237*$B$11+B251*$B$12</f>
        <v>-0.66709567664535219</v>
      </c>
      <c r="C252">
        <f>'Raw Data'!C237*$B$11+C251*$B$12</f>
        <v>0.30297712436537078</v>
      </c>
      <c r="N252" s="66">
        <f>'Raw Data'!A237-$O$11</f>
        <v>-0.1854248046875</v>
      </c>
      <c r="O252" s="66">
        <f>'Raw Data'!B237-$O$12</f>
        <v>-0.162353515625</v>
      </c>
      <c r="Q252" s="19">
        <f t="shared" si="213"/>
        <v>3.4382358193397522E-2</v>
      </c>
      <c r="R252" s="19">
        <f t="shared" si="214"/>
        <v>3.0104368925094604E-2</v>
      </c>
      <c r="S252" s="19">
        <f t="shared" si="215"/>
        <v>3.0104368925094604E-2</v>
      </c>
      <c r="T252" s="19">
        <f t="shared" si="216"/>
        <v>2.6358664035797119E-2</v>
      </c>
      <c r="V252" s="20">
        <f>('Raw Data'!A237+$X$12)*$V$12+('Raw Data'!B237+$X$13)*$W$12</f>
        <v>-9.9020109981512394E-2</v>
      </c>
      <c r="W252" s="20">
        <f>('Raw Data'!B237+$X$13)*$W$13+('Raw Data'!A237+$X$12)*$V$13</f>
        <v>-0.24009048621131054</v>
      </c>
      <c r="AD252" s="3">
        <f t="shared" si="217"/>
        <v>-0.15135768867339594</v>
      </c>
      <c r="AE252" s="3">
        <f t="shared" si="218"/>
        <v>-0.1839965402011392</v>
      </c>
      <c r="AH252">
        <f>SQRT(AD252*AD252+AE252*AE252)</f>
        <v>0.23825170875891338</v>
      </c>
      <c r="AM252">
        <f>AD252*$AM$11+AE252*$AM$12</f>
        <v>4.6039831577711715E-2</v>
      </c>
      <c r="AN252">
        <f>AD252*$AN$11+AE252*$AN$12</f>
        <v>-0.23376101179375064</v>
      </c>
      <c r="AO252">
        <f t="shared" si="219"/>
        <v>0.23825170875891338</v>
      </c>
      <c r="AQ252">
        <f t="shared" ref="AQ252:AR252" si="263">AM252*AR$13</f>
        <v>7.8048276546462542E-2</v>
      </c>
      <c r="AR252">
        <f t="shared" si="263"/>
        <v>-0.23376101179375064</v>
      </c>
    </row>
    <row r="253" spans="1:44" x14ac:dyDescent="0.25">
      <c r="A253">
        <f>'Raw Data'!A238*$B$11+A252*$B$12</f>
        <v>-0.1781140644869989</v>
      </c>
      <c r="B253">
        <f>'Raw Data'!B238*$B$11+B252*$B$12</f>
        <v>-0.66546179257456706</v>
      </c>
      <c r="C253">
        <f>'Raw Data'!C238*$B$11+C252*$B$12</f>
        <v>0.30250118927258374</v>
      </c>
      <c r="N253" s="66">
        <f>'Raw Data'!A238-$O$11</f>
        <v>-0.1788330078125</v>
      </c>
      <c r="O253" s="66">
        <f>'Raw Data'!B238-$O$12</f>
        <v>-0.1669921875</v>
      </c>
      <c r="Q253" s="19">
        <f t="shared" si="213"/>
        <v>3.1981244683265686E-2</v>
      </c>
      <c r="R253" s="19">
        <f t="shared" si="214"/>
        <v>2.9863715171813965E-2</v>
      </c>
      <c r="S253" s="19">
        <f t="shared" si="215"/>
        <v>2.9863715171813965E-2</v>
      </c>
      <c r="T253" s="19">
        <f t="shared" si="216"/>
        <v>2.7886390686035156E-2</v>
      </c>
      <c r="V253" s="20">
        <f>('Raw Data'!A238+$X$12)*$V$12+('Raw Data'!B238+$X$13)*$W$12</f>
        <v>-8.4680386010832914E-2</v>
      </c>
      <c r="W253" s="20">
        <f>('Raw Data'!B238+$X$13)*$W$13+('Raw Data'!A238+$X$12)*$V$13</f>
        <v>-0.24000469416867115</v>
      </c>
      <c r="AD253" s="3">
        <f t="shared" si="217"/>
        <v>-0.15412311814011825</v>
      </c>
      <c r="AE253" s="3">
        <f t="shared" si="218"/>
        <v>-0.18236265613035407</v>
      </c>
      <c r="AH253">
        <f>SQRT(AD253*AD253+AE253*AE253)</f>
        <v>0.23876782424805612</v>
      </c>
      <c r="AM253">
        <f>AD253*$AM$11+AE253*$AM$12</f>
        <v>4.3021646901277605E-2</v>
      </c>
      <c r="AN253">
        <f>AD253*$AN$11+AE253*$AN$12</f>
        <v>-0.2348599833817</v>
      </c>
      <c r="AO253">
        <f t="shared" si="219"/>
        <v>0.23876782424805609</v>
      </c>
      <c r="AQ253">
        <f t="shared" ref="AQ253:AR253" si="264">AM253*AR$13</f>
        <v>7.2931748005366323E-2</v>
      </c>
      <c r="AR253">
        <f t="shared" si="264"/>
        <v>-0.2348599833817</v>
      </c>
    </row>
    <row r="254" spans="1:44" x14ac:dyDescent="0.25">
      <c r="A254">
        <f>'Raw Data'!A239*$B$11+A253*$B$12</f>
        <v>-0.18062736506954902</v>
      </c>
      <c r="B254">
        <f>'Raw Data'!B239*$B$11+B253*$B$12</f>
        <v>-0.66264852347336045</v>
      </c>
      <c r="C254">
        <f>'Raw Data'!C239*$B$11+C253*$B$12</f>
        <v>0.30220712503282537</v>
      </c>
      <c r="N254" s="66">
        <f>'Raw Data'!A239-$O$11</f>
        <v>-0.1790771484375</v>
      </c>
      <c r="O254" s="66">
        <f>'Raw Data'!B239-$O$12</f>
        <v>-0.153564453125</v>
      </c>
      <c r="Q254" s="19">
        <f t="shared" si="213"/>
        <v>3.2068625092506409E-2</v>
      </c>
      <c r="R254" s="19">
        <f t="shared" si="214"/>
        <v>2.7499884366989136E-2</v>
      </c>
      <c r="S254" s="19">
        <f t="shared" si="215"/>
        <v>2.7499884366989136E-2</v>
      </c>
      <c r="T254" s="19">
        <f t="shared" si="216"/>
        <v>2.3582041263580322E-2</v>
      </c>
      <c r="V254" s="20">
        <f>('Raw Data'!A239+$X$12)*$V$12+('Raw Data'!B239+$X$13)*$W$12</f>
        <v>-9.8988596622767627E-2</v>
      </c>
      <c r="W254" s="20">
        <f>('Raw Data'!B239+$X$13)*$W$13+('Raw Data'!A239+$X$12)*$V$13</f>
        <v>-0.2292488975011418</v>
      </c>
      <c r="AD254" s="3">
        <f t="shared" si="217"/>
        <v>-0.15663641872266837</v>
      </c>
      <c r="AE254" s="3">
        <f t="shared" si="218"/>
        <v>-0.17954938702914747</v>
      </c>
      <c r="AH254">
        <f>SQRT(AD254*AD254+AE254*AE254)</f>
        <v>0.23827074946960167</v>
      </c>
      <c r="AM254">
        <f>AD254*$AM$11+AE254*$AM$12</f>
        <v>3.925242474593342E-2</v>
      </c>
      <c r="AN254">
        <f>AD254*$AN$11+AE254*$AN$12</f>
        <v>-0.23501531270189718</v>
      </c>
      <c r="AO254">
        <f t="shared" si="219"/>
        <v>0.23827074946960167</v>
      </c>
      <c r="AQ254">
        <f t="shared" ref="AQ254:AR254" si="265">AM254*AR$13</f>
        <v>6.6542035379054884E-2</v>
      </c>
      <c r="AR254">
        <f t="shared" si="265"/>
        <v>-0.23501531270189718</v>
      </c>
    </row>
    <row r="255" spans="1:44" x14ac:dyDescent="0.25">
      <c r="A255">
        <f>'Raw Data'!A240*$B$11+A254*$B$12</f>
        <v>-0.18332878871884412</v>
      </c>
      <c r="B255">
        <f>'Raw Data'!B240*$B$11+B254*$B$12</f>
        <v>-0.65953064378227444</v>
      </c>
      <c r="C255">
        <f>'Raw Data'!C240*$B$11+C254*$B$12</f>
        <v>0.30207674456079286</v>
      </c>
      <c r="N255" s="66">
        <f>'Raw Data'!A240-$O$11</f>
        <v>-0.1834716796875</v>
      </c>
      <c r="O255" s="66">
        <f>'Raw Data'!B240-$O$12</f>
        <v>-0.147705078125</v>
      </c>
      <c r="Q255" s="19">
        <f t="shared" si="213"/>
        <v>3.36618572473526E-2</v>
      </c>
      <c r="R255" s="19">
        <f t="shared" si="214"/>
        <v>2.7099698781967163E-2</v>
      </c>
      <c r="S255" s="19">
        <f t="shared" si="215"/>
        <v>2.7099698781967163E-2</v>
      </c>
      <c r="T255" s="19">
        <f t="shared" si="216"/>
        <v>2.1816790103912354E-2</v>
      </c>
      <c r="V255" s="20">
        <f>('Raw Data'!A240+$X$12)*$V$12+('Raw Data'!B240+$X$13)*$W$12</f>
        <v>-0.11142412581985389</v>
      </c>
      <c r="W255" s="20">
        <f>('Raw Data'!B240+$X$13)*$W$13+('Raw Data'!A240+$X$12)*$V$13</f>
        <v>-0.22706035816480191</v>
      </c>
      <c r="AD255" s="3">
        <f t="shared" si="217"/>
        <v>-0.15933784237196347</v>
      </c>
      <c r="AE255" s="3">
        <f t="shared" si="218"/>
        <v>-0.17643150733806146</v>
      </c>
      <c r="AH255">
        <f>SQRT(AD255*AD255+AE255*AE255)</f>
        <v>0.23773225442361226</v>
      </c>
      <c r="AM255">
        <f>AD255*$AM$11+AE255*$AM$12</f>
        <v>3.5128426514074218E-2</v>
      </c>
      <c r="AN255">
        <f>AD255*$AN$11+AE255*$AN$12</f>
        <v>-0.23512256047427349</v>
      </c>
      <c r="AO255">
        <f t="shared" si="219"/>
        <v>0.23773225442361226</v>
      </c>
      <c r="AQ255">
        <f t="shared" ref="AQ255:AR255" si="266">AM255*AR$13</f>
        <v>5.955089437251198E-2</v>
      </c>
      <c r="AR255">
        <f t="shared" si="266"/>
        <v>-0.23512256047427349</v>
      </c>
    </row>
    <row r="256" spans="1:44" x14ac:dyDescent="0.25">
      <c r="A256">
        <f>'Raw Data'!A241*$B$11+A255*$B$12</f>
        <v>-0.18622393719070973</v>
      </c>
      <c r="B256">
        <f>'Raw Data'!B241*$B$11+B255*$B$12</f>
        <v>-0.65687103643529698</v>
      </c>
      <c r="C256">
        <f>'Raw Data'!C241*$B$11+C255*$B$12</f>
        <v>0.30170305447971357</v>
      </c>
      <c r="N256" s="66">
        <f>'Raw Data'!A241-$O$11</f>
        <v>-0.1881103515625</v>
      </c>
      <c r="O256" s="66">
        <f>'Raw Data'!B241-$O$12</f>
        <v>-0.149169921875</v>
      </c>
      <c r="Q256" s="19">
        <f t="shared" si="213"/>
        <v>3.5385504364967346E-2</v>
      </c>
      <c r="R256" s="19">
        <f t="shared" si="214"/>
        <v>2.8060406446456909E-2</v>
      </c>
      <c r="S256" s="19">
        <f t="shared" si="215"/>
        <v>2.8060406446456909E-2</v>
      </c>
      <c r="T256" s="19">
        <f t="shared" si="216"/>
        <v>2.2251665592193604E-2</v>
      </c>
      <c r="V256" s="20">
        <f>('Raw Data'!A241+$X$12)*$V$12+('Raw Data'!B241+$X$13)*$W$12</f>
        <v>-0.11660001650412552</v>
      </c>
      <c r="W256" s="20">
        <f>('Raw Data'!B241+$X$13)*$W$13+('Raw Data'!A241+$X$12)*$V$13</f>
        <v>-0.23095902739667903</v>
      </c>
      <c r="AD256" s="3">
        <f t="shared" si="217"/>
        <v>-0.16223299084382908</v>
      </c>
      <c r="AE256" s="3">
        <f t="shared" si="218"/>
        <v>-0.173771899991084</v>
      </c>
      <c r="AH256">
        <f>SQRT(AD256*AD256+AE256*AE256)</f>
        <v>0.23773139579080679</v>
      </c>
      <c r="AM256">
        <f>AD256*$AM$11+AE256*$AM$12</f>
        <v>3.1235457348581352E-2</v>
      </c>
      <c r="AN256">
        <f>AD256*$AN$11+AE256*$AN$12</f>
        <v>-0.23567045370362022</v>
      </c>
      <c r="AO256">
        <f t="shared" si="219"/>
        <v>0.23773139579080682</v>
      </c>
      <c r="AQ256">
        <f t="shared" ref="AQ256:AR256" si="267">AM256*AR$13</f>
        <v>5.2951401637566134E-2</v>
      </c>
      <c r="AR256">
        <f t="shared" si="267"/>
        <v>-0.23567045370362022</v>
      </c>
    </row>
    <row r="257" spans="1:44" x14ac:dyDescent="0.25">
      <c r="A257">
        <f>'Raw Data'!A242*$B$11+A256*$B$12</f>
        <v>-0.18860984425288879</v>
      </c>
      <c r="B257">
        <f>'Raw Data'!B242*$B$11+B256*$B$12</f>
        <v>-0.65423324919801729</v>
      </c>
      <c r="C257">
        <f>'Raw Data'!C242*$B$11+C256*$B$12</f>
        <v>0.30084183106299223</v>
      </c>
      <c r="N257" s="66">
        <f>'Raw Data'!A242-$O$11</f>
        <v>-0.1859130859375</v>
      </c>
      <c r="O257" s="66">
        <f>'Raw Data'!B242-$O$12</f>
        <v>-0.146728515625</v>
      </c>
      <c r="Q257" s="19">
        <f t="shared" si="213"/>
        <v>3.456367552280426E-2</v>
      </c>
      <c r="R257" s="19">
        <f t="shared" si="214"/>
        <v>2.7278751134872437E-2</v>
      </c>
      <c r="S257" s="19">
        <f t="shared" si="215"/>
        <v>2.7278751134872437E-2</v>
      </c>
      <c r="T257" s="19">
        <f t="shared" si="216"/>
        <v>2.1529257297515869E-2</v>
      </c>
      <c r="V257" s="20">
        <f>('Raw Data'!A242+$X$12)*$V$12+('Raw Data'!B242+$X$13)*$W$12</f>
        <v>-0.11596451873787045</v>
      </c>
      <c r="W257" s="20">
        <f>('Raw Data'!B242+$X$13)*$W$13+('Raw Data'!A242+$X$12)*$V$13</f>
        <v>-0.22769393100383228</v>
      </c>
      <c r="AD257" s="3">
        <f t="shared" si="217"/>
        <v>-0.16461889790600814</v>
      </c>
      <c r="AE257" s="3">
        <f t="shared" si="218"/>
        <v>-0.1711341127538043</v>
      </c>
      <c r="AH257">
        <f>SQRT(AD257*AD257+AE257*AE257)</f>
        <v>0.23745792489580242</v>
      </c>
      <c r="AM257">
        <f>AD257*$AM$11+AE257*$AM$12</f>
        <v>2.768269263861263E-2</v>
      </c>
      <c r="AN257">
        <f>AD257*$AN$11+AE257*$AN$12</f>
        <v>-0.23583878948149439</v>
      </c>
      <c r="AO257">
        <f t="shared" si="219"/>
        <v>0.23745792489580239</v>
      </c>
      <c r="AQ257">
        <f t="shared" ref="AQ257:AR257" si="268">AM257*AR$13</f>
        <v>4.6928634979088849E-2</v>
      </c>
      <c r="AR257">
        <f t="shared" si="268"/>
        <v>-0.23583878948149439</v>
      </c>
    </row>
    <row r="258" spans="1:44" x14ac:dyDescent="0.25">
      <c r="A258">
        <f>'Raw Data'!A243*$B$11+A257*$B$12</f>
        <v>-0.19070833248384991</v>
      </c>
      <c r="B258">
        <f>'Raw Data'!B243*$B$11+B257*$B$12</f>
        <v>-0.65124888912196555</v>
      </c>
      <c r="C258">
        <f>'Raw Data'!C243*$B$11+C257*$B$12</f>
        <v>0.301385089362943</v>
      </c>
      <c r="N258" s="66">
        <f>'Raw Data'!A243-$O$11</f>
        <v>-0.1854248046875</v>
      </c>
      <c r="O258" s="66">
        <f>'Raw Data'!B243-$O$12</f>
        <v>-0.140625</v>
      </c>
      <c r="Q258" s="19">
        <f t="shared" si="213"/>
        <v>3.4382358193397522E-2</v>
      </c>
      <c r="R258" s="19">
        <f t="shared" si="214"/>
        <v>2.6075363159179688E-2</v>
      </c>
      <c r="S258" s="19">
        <f t="shared" si="215"/>
        <v>2.6075363159179688E-2</v>
      </c>
      <c r="T258" s="19">
        <f t="shared" si="216"/>
        <v>1.9775390625E-2</v>
      </c>
      <c r="V258" s="20">
        <f>('Raw Data'!A243+$X$12)*$V$12+('Raw Data'!B243+$X$13)*$W$12</f>
        <v>-0.12160291671213228</v>
      </c>
      <c r="W258" s="20">
        <f>('Raw Data'!B243+$X$13)*$W$13+('Raw Data'!A243+$X$12)*$V$13</f>
        <v>-0.22245486896447025</v>
      </c>
      <c r="AD258" s="3">
        <f t="shared" si="217"/>
        <v>-0.16671738613696929</v>
      </c>
      <c r="AE258" s="3">
        <f t="shared" si="218"/>
        <v>-0.16814975267775256</v>
      </c>
      <c r="AH258">
        <f>SQRT(AD258*AD258+AE258*AE258)</f>
        <v>0.23678899080390683</v>
      </c>
      <c r="AM258">
        <f>AD258*$AM$11+AE258*$AM$12</f>
        <v>2.4044683704033121E-2</v>
      </c>
      <c r="AN258">
        <f>AD258*$AN$11+AE258*$AN$12</f>
        <v>-0.23556502149407851</v>
      </c>
      <c r="AO258">
        <f t="shared" si="219"/>
        <v>0.23678899080390681</v>
      </c>
      <c r="AQ258">
        <f t="shared" ref="AQ258:AR258" si="269">AM258*AR$13</f>
        <v>4.0761359433666981E-2</v>
      </c>
      <c r="AR258">
        <f t="shared" si="269"/>
        <v>-0.23556502149407851</v>
      </c>
    </row>
    <row r="259" spans="1:44" x14ac:dyDescent="0.25">
      <c r="A259">
        <f>'Raw Data'!A244*$B$11+A258*$B$12</f>
        <v>-0.19247490157921493</v>
      </c>
      <c r="B259">
        <f>'Raw Data'!B244*$B$11+B258*$B$12</f>
        <v>-0.64800144161601891</v>
      </c>
      <c r="C259">
        <f>'Raw Data'!C244*$B$11+C258*$B$12</f>
        <v>0.30104394370789872</v>
      </c>
      <c r="N259" s="66">
        <f>'Raw Data'!A244-$O$11</f>
        <v>-0.1842041015625</v>
      </c>
      <c r="O259" s="66">
        <f>'Raw Data'!B244-$O$12</f>
        <v>-0.135009765625</v>
      </c>
      <c r="Q259" s="19">
        <f t="shared" si="213"/>
        <v>3.3931151032447815E-2</v>
      </c>
      <c r="R259" s="19">
        <f t="shared" si="214"/>
        <v>2.4869352579116821E-2</v>
      </c>
      <c r="S259" s="19">
        <f t="shared" si="215"/>
        <v>2.4869352579116821E-2</v>
      </c>
      <c r="T259" s="19">
        <f t="shared" si="216"/>
        <v>1.8227636814117432E-2</v>
      </c>
      <c r="V259" s="20">
        <f>('Raw Data'!A244+$X$12)*$V$12+('Raw Data'!B244+$X$13)*$W$12</f>
        <v>-0.12567620528981491</v>
      </c>
      <c r="W259" s="20">
        <f>('Raw Data'!B244+$X$13)*$W$13+('Raw Data'!A244+$X$12)*$V$13</f>
        <v>-0.2171842574756179</v>
      </c>
      <c r="AD259" s="3">
        <f t="shared" si="217"/>
        <v>-0.16848395523233428</v>
      </c>
      <c r="AE259" s="3">
        <f t="shared" si="218"/>
        <v>-0.16490230517180593</v>
      </c>
      <c r="AH259">
        <f>SQRT(AD259*AD259+AE259*AE259)</f>
        <v>0.23575328931259185</v>
      </c>
      <c r="AM259">
        <f>AD259*$AM$11+AE259*$AM$12</f>
        <v>2.0414182718368215E-2</v>
      </c>
      <c r="AN259">
        <f>AD259*$AN$11+AE259*$AN$12</f>
        <v>-0.23486778102934364</v>
      </c>
      <c r="AO259">
        <f t="shared" si="219"/>
        <v>0.23575328931259185</v>
      </c>
      <c r="AQ259">
        <f t="shared" ref="AQ259:AR259" si="270">AM259*AR$13</f>
        <v>3.4606811616672929E-2</v>
      </c>
      <c r="AR259">
        <f t="shared" si="270"/>
        <v>-0.23486778102934364</v>
      </c>
    </row>
    <row r="260" spans="1:44" x14ac:dyDescent="0.25">
      <c r="A260">
        <f>'Raw Data'!A245*$B$11+A259*$B$12</f>
        <v>-0.19428454032754344</v>
      </c>
      <c r="B260">
        <f>'Raw Data'!B245*$B$11+B259*$B$12</f>
        <v>-0.64522522323566711</v>
      </c>
      <c r="C260">
        <f>'Raw Data'!C245*$B$11+C259*$B$12</f>
        <v>0.30072470558710884</v>
      </c>
      <c r="N260" s="66">
        <f>'Raw Data'!A245-$O$11</f>
        <v>-0.1864013671875</v>
      </c>
      <c r="O260" s="66">
        <f>'Raw Data'!B245-$O$12</f>
        <v>-0.136474609375</v>
      </c>
      <c r="Q260" s="19">
        <f t="shared" si="213"/>
        <v>3.4745469689369202E-2</v>
      </c>
      <c r="R260" s="19">
        <f t="shared" si="214"/>
        <v>2.5439053773880005E-2</v>
      </c>
      <c r="S260" s="19">
        <f t="shared" si="215"/>
        <v>2.5439053773880005E-2</v>
      </c>
      <c r="T260" s="19">
        <f t="shared" si="216"/>
        <v>1.8625319004058838E-2</v>
      </c>
      <c r="V260" s="20">
        <f>('Raw Data'!A245+$X$12)*$V$12+('Raw Data'!B245+$X$13)*$W$12</f>
        <v>-0.12732666066194051</v>
      </c>
      <c r="W260" s="20">
        <f>('Raw Data'!B245+$X$13)*$W$13+('Raw Data'!A245+$X$12)*$V$13</f>
        <v>-0.21965674185737072</v>
      </c>
      <c r="AD260" s="3">
        <f t="shared" si="217"/>
        <v>-0.17029359398066279</v>
      </c>
      <c r="AE260" s="3">
        <f t="shared" si="218"/>
        <v>-0.16212608679145413</v>
      </c>
      <c r="AH260">
        <f>SQRT(AD260*AD260+AE260*AE260)</f>
        <v>0.23512714894108028</v>
      </c>
      <c r="AM260">
        <f>AD260*$AM$11+AE260*$AM$12</f>
        <v>1.7120380363740514E-2</v>
      </c>
      <c r="AN260">
        <f>AD260*$AN$11+AE260*$AN$12</f>
        <v>-0.23450302502390413</v>
      </c>
      <c r="AO260">
        <f t="shared" si="219"/>
        <v>0.23512714894108031</v>
      </c>
      <c r="AQ260">
        <f t="shared" ref="AQ260:AR260" si="271">AM260*AR$13</f>
        <v>2.9023046684139492E-2</v>
      </c>
      <c r="AR260">
        <f t="shared" si="271"/>
        <v>-0.23450302502390413</v>
      </c>
    </row>
    <row r="261" spans="1:44" x14ac:dyDescent="0.25">
      <c r="A261">
        <f>'Raw Data'!A246*$B$11+A260*$B$12</f>
        <v>-0.19608411363853911</v>
      </c>
      <c r="B261">
        <f>'Raw Data'!B246*$B$11+B260*$B$12</f>
        <v>-0.64255572825585039</v>
      </c>
      <c r="C261">
        <f>'Raw Data'!C246*$B$11+C260*$B$12</f>
        <v>0.30084022330964799</v>
      </c>
      <c r="N261" s="66">
        <f>'Raw Data'!A246-$O$11</f>
        <v>-0.1881103515625</v>
      </c>
      <c r="O261" s="66">
        <f>'Raw Data'!B246-$O$12</f>
        <v>-0.134765625</v>
      </c>
      <c r="Q261" s="19">
        <f t="shared" si="213"/>
        <v>3.5385504364967346E-2</v>
      </c>
      <c r="R261" s="19">
        <f t="shared" si="214"/>
        <v>2.5350809097290039E-2</v>
      </c>
      <c r="S261" s="19">
        <f t="shared" si="215"/>
        <v>2.5350809097290039E-2</v>
      </c>
      <c r="T261" s="19">
        <f t="shared" si="216"/>
        <v>1.8161773681640625E-2</v>
      </c>
      <c r="V261" s="20">
        <f>('Raw Data'!A246+$X$12)*$V$12+('Raw Data'!B246+$X$13)*$W$12</f>
        <v>-0.13157064119071621</v>
      </c>
      <c r="W261" s="20">
        <f>('Raw Data'!B246+$X$13)*$W$13+('Raw Data'!A246+$X$12)*$V$13</f>
        <v>-0.21926800023304333</v>
      </c>
      <c r="AD261" s="3">
        <f t="shared" si="217"/>
        <v>-0.17209316729165847</v>
      </c>
      <c r="AE261" s="3">
        <f t="shared" si="218"/>
        <v>-0.1594565918116374</v>
      </c>
      <c r="AH261">
        <f>SQRT(AD261*AD261+AE261*AE261)</f>
        <v>0.23461130173258468</v>
      </c>
      <c r="AM261">
        <f>AD261*$AM$11+AE261*$AM$12</f>
        <v>1.3915417867101987E-2</v>
      </c>
      <c r="AN261">
        <f>AD261*$AN$11+AE261*$AN$12</f>
        <v>-0.23419825799147576</v>
      </c>
      <c r="AO261">
        <f t="shared" si="219"/>
        <v>0.23461130173258468</v>
      </c>
      <c r="AQ261">
        <f t="shared" ref="AQ261:AR261" si="272">AM261*AR$13</f>
        <v>2.3589886077622836E-2</v>
      </c>
      <c r="AR261">
        <f t="shared" si="272"/>
        <v>-0.23419825799147576</v>
      </c>
    </row>
    <row r="262" spans="1:44" x14ac:dyDescent="0.25">
      <c r="A262">
        <f>'Raw Data'!A247*$B$11+A261*$B$12</f>
        <v>-0.19780138586843521</v>
      </c>
      <c r="B262">
        <f>'Raw Data'!B247*$B$11+B261*$B$12</f>
        <v>-0.63983579996151541</v>
      </c>
      <c r="C262">
        <f>'Raw Data'!C247*$B$11+C261*$B$12</f>
        <v>0.2999187986349332</v>
      </c>
      <c r="N262" s="66">
        <f>'Raw Data'!A247-$O$11</f>
        <v>-0.1890869140625</v>
      </c>
      <c r="O262" s="66">
        <f>'Raw Data'!B247-$O$12</f>
        <v>-0.131591796875</v>
      </c>
      <c r="Q262" s="19">
        <f t="shared" si="213"/>
        <v>3.575386106967926E-2</v>
      </c>
      <c r="R262" s="19">
        <f t="shared" si="214"/>
        <v>2.4882286787033081E-2</v>
      </c>
      <c r="S262" s="19">
        <f t="shared" si="215"/>
        <v>2.4882286787033081E-2</v>
      </c>
      <c r="T262" s="19">
        <f t="shared" si="216"/>
        <v>1.731640100479126E-2</v>
      </c>
      <c r="V262" s="20">
        <f>('Raw Data'!A247+$X$12)*$V$12+('Raw Data'!B247+$X$13)*$W$12</f>
        <v>-0.13627942753465397</v>
      </c>
      <c r="W262" s="20">
        <f>('Raw Data'!B247+$X$13)*$W$13+('Raw Data'!A247+$X$12)*$V$13</f>
        <v>-0.21726248513703772</v>
      </c>
      <c r="AD262" s="3">
        <f t="shared" si="217"/>
        <v>-0.17381043952155456</v>
      </c>
      <c r="AE262" s="3">
        <f t="shared" si="218"/>
        <v>-0.15673666351730242</v>
      </c>
      <c r="AH262">
        <f>SQRT(AD262*AD262+AE262*AE262)</f>
        <v>0.23404369373519138</v>
      </c>
      <c r="AM262">
        <f>AD262*$AM$11+AE262*$AM$12</f>
        <v>1.0723751136609144E-2</v>
      </c>
      <c r="AN262">
        <f>AD262*$AN$11+AE262*$AN$12</f>
        <v>-0.23379788651476757</v>
      </c>
      <c r="AO262">
        <f t="shared" si="219"/>
        <v>0.23404369373519138</v>
      </c>
      <c r="AQ262">
        <f t="shared" ref="AQ262:AR262" si="273">AM262*AR$13</f>
        <v>1.8179264902669565E-2</v>
      </c>
      <c r="AR262">
        <f t="shared" si="273"/>
        <v>-0.23379788651476757</v>
      </c>
    </row>
    <row r="263" spans="1:44" x14ac:dyDescent="0.25">
      <c r="A263">
        <f>'Raw Data'!A248*$B$11+A262*$B$12</f>
        <v>-0.19929810275034168</v>
      </c>
      <c r="B263">
        <f>'Raw Data'!B248*$B$11+B262*$B$12</f>
        <v>-0.63755876293411384</v>
      </c>
      <c r="C263">
        <f>'Raw Data'!C248*$B$11+C262*$B$12</f>
        <v>0.29993180158393989</v>
      </c>
      <c r="N263" s="66">
        <f>'Raw Data'!A248-$O$11</f>
        <v>-0.1885986328125</v>
      </c>
      <c r="O263" s="66">
        <f>'Raw Data'!B248-$O$12</f>
        <v>-0.13330078125</v>
      </c>
      <c r="Q263" s="19">
        <f t="shared" si="213"/>
        <v>3.5569444298744202E-2</v>
      </c>
      <c r="R263" s="19">
        <f t="shared" si="214"/>
        <v>2.5140345096588135E-2</v>
      </c>
      <c r="S263" s="19">
        <f t="shared" si="215"/>
        <v>2.5140345096588135E-2</v>
      </c>
      <c r="T263" s="19">
        <f t="shared" si="216"/>
        <v>1.7769098281860352E-2</v>
      </c>
      <c r="V263" s="20">
        <f>('Raw Data'!A248+$X$12)*$V$12+('Raw Data'!B248+$X$13)*$W$12</f>
        <v>-0.13379816466195127</v>
      </c>
      <c r="W263" s="20">
        <f>('Raw Data'!B248+$X$13)*$W$13+('Raw Data'!A248+$X$12)*$V$13</f>
        <v>-0.21836431918642726</v>
      </c>
      <c r="AD263" s="3">
        <f t="shared" si="217"/>
        <v>-0.17530715640346106</v>
      </c>
      <c r="AE263" s="3">
        <f t="shared" si="218"/>
        <v>-0.15445962648990086</v>
      </c>
      <c r="AH263">
        <f>SQRT(AD263*AD263+AE263*AE263)</f>
        <v>0.23364583305008296</v>
      </c>
      <c r="AM263">
        <f>AD263*$AM$11+AE263*$AM$12</f>
        <v>8.0142818119939563E-3</v>
      </c>
      <c r="AN263">
        <f>AD263*$AN$11+AE263*$AN$12</f>
        <v>-0.23350834372395601</v>
      </c>
      <c r="AO263">
        <f t="shared" si="219"/>
        <v>0.23364583305008296</v>
      </c>
      <c r="AQ263">
        <f t="shared" ref="AQ263:AR263" si="274">AM263*AR$13</f>
        <v>1.3586081046538833E-2</v>
      </c>
      <c r="AR263">
        <f t="shared" si="274"/>
        <v>-0.23350834372395601</v>
      </c>
    </row>
    <row r="264" spans="1:44" x14ac:dyDescent="0.25">
      <c r="A264">
        <f>'Raw Data'!A249*$B$11+A263*$B$12</f>
        <v>-0.20069397606905753</v>
      </c>
      <c r="B264">
        <f>'Raw Data'!B249*$B$11+B263*$B$12</f>
        <v>-0.63441079679695245</v>
      </c>
      <c r="C264">
        <f>'Raw Data'!C249*$B$11+C263*$B$12</f>
        <v>0.30052944173804591</v>
      </c>
      <c r="N264" s="66">
        <f>'Raw Data'!A249-$O$11</f>
        <v>-0.1890869140625</v>
      </c>
      <c r="O264" s="66">
        <f>'Raw Data'!B249-$O$12</f>
        <v>-0.122314453125</v>
      </c>
      <c r="Q264" s="19">
        <f t="shared" si="213"/>
        <v>3.575386106967926E-2</v>
      </c>
      <c r="R264" s="19">
        <f t="shared" si="214"/>
        <v>2.312806248664856E-2</v>
      </c>
      <c r="S264" s="19">
        <f t="shared" si="215"/>
        <v>2.312806248664856E-2</v>
      </c>
      <c r="T264" s="19">
        <f t="shared" si="216"/>
        <v>1.4960825443267822E-2</v>
      </c>
      <c r="V264" s="20">
        <f>('Raw Data'!A249+$X$12)*$V$12+('Raw Data'!B249+$X$13)*$W$12</f>
        <v>-0.14592152479042425</v>
      </c>
      <c r="W264" s="20">
        <f>('Raw Data'!B249+$X$13)*$W$13+('Raw Data'!A249+$X$12)*$V$13</f>
        <v>-0.20973267103164522</v>
      </c>
      <c r="AD264" s="3">
        <f t="shared" si="217"/>
        <v>-0.17670302972217689</v>
      </c>
      <c r="AE264" s="3">
        <f t="shared" si="218"/>
        <v>-0.15131166035273946</v>
      </c>
      <c r="AH264">
        <f>SQRT(AD264*AD264+AE264*AE264)</f>
        <v>0.23263529240358033</v>
      </c>
      <c r="AM264">
        <f>AD264*$AM$11+AE264*$AM$12</f>
        <v>4.6960113657440461E-3</v>
      </c>
      <c r="AN264">
        <f>AD264*$AN$11+AE264*$AN$12</f>
        <v>-0.23258789037469713</v>
      </c>
      <c r="AO264">
        <f t="shared" si="219"/>
        <v>0.23263529240358033</v>
      </c>
      <c r="AQ264">
        <f t="shared" ref="AQ264:AR264" si="275">AM264*AR$13</f>
        <v>7.9608369791768739E-3</v>
      </c>
      <c r="AR264">
        <f t="shared" si="275"/>
        <v>-0.23258789037469713</v>
      </c>
    </row>
    <row r="265" spans="1:44" x14ac:dyDescent="0.25">
      <c r="A265">
        <f>'Raw Data'!A250*$B$11+A264*$B$12</f>
        <v>-0.2012178401809018</v>
      </c>
      <c r="B265">
        <f>'Raw Data'!B250*$B$11+B264*$B$12</f>
        <v>-0.63155321321100721</v>
      </c>
      <c r="C265">
        <f>'Raw Data'!C250*$B$11+C264*$B$12</f>
        <v>0.29966350928299129</v>
      </c>
      <c r="N265" s="66">
        <f>'Raw Data'!A250-$O$11</f>
        <v>-0.1817626953125</v>
      </c>
      <c r="O265" s="66">
        <f>'Raw Data'!B250-$O$12</f>
        <v>-0.1220703125</v>
      </c>
      <c r="Q265" s="19">
        <f t="shared" si="213"/>
        <v>3.3037677407264709E-2</v>
      </c>
      <c r="R265" s="19">
        <f t="shared" si="214"/>
        <v>2.218782901763916E-2</v>
      </c>
      <c r="S265" s="19">
        <f t="shared" si="215"/>
        <v>2.218782901763916E-2</v>
      </c>
      <c r="T265" s="19">
        <f t="shared" si="216"/>
        <v>1.4901161193847656E-2</v>
      </c>
      <c r="V265" s="20">
        <f>('Raw Data'!A250+$X$12)*$V$12+('Raw Data'!B250+$X$13)*$W$12</f>
        <v>-0.13559895825545373</v>
      </c>
      <c r="W265" s="20">
        <f>('Raw Data'!B250+$X$13)*$W$13+('Raw Data'!A250+$X$12)*$V$13</f>
        <v>-0.20525596347849878</v>
      </c>
      <c r="AD265" s="3">
        <f t="shared" si="217"/>
        <v>-0.17722689383402118</v>
      </c>
      <c r="AE265" s="3">
        <f t="shared" si="218"/>
        <v>-0.14845407676679423</v>
      </c>
      <c r="AH265">
        <f>SQRT(AD265*AD265+AE265*AE265)</f>
        <v>0.23118820213569863</v>
      </c>
      <c r="AM265">
        <f>AD265*$AM$11+AE265*$AM$12</f>
        <v>2.1557648498509718E-3</v>
      </c>
      <c r="AN265">
        <f>AD265*$AN$11+AE265*$AN$12</f>
        <v>-0.23117815096727631</v>
      </c>
      <c r="AO265">
        <f t="shared" si="219"/>
        <v>0.23118820213569863</v>
      </c>
      <c r="AQ265">
        <f t="shared" ref="AQ265:AR265" si="276">AM265*AR$13</f>
        <v>3.6545253404394523E-3</v>
      </c>
      <c r="AR265">
        <f t="shared" si="276"/>
        <v>-0.23117815096727631</v>
      </c>
    </row>
    <row r="266" spans="1:44" x14ac:dyDescent="0.25">
      <c r="A266">
        <f>'Raw Data'!A251*$B$11+A265*$B$12</f>
        <v>-0.20271470850656165</v>
      </c>
      <c r="B266">
        <f>'Raw Data'!B251*$B$11+B265*$B$12</f>
        <v>-0.6276874426711565</v>
      </c>
      <c r="C266">
        <f>'Raw Data'!C251*$B$11+C265*$B$12</f>
        <v>0.29901844741719213</v>
      </c>
      <c r="N266" s="66">
        <f>'Raw Data'!A251-$O$11</f>
        <v>-0.1920166015625</v>
      </c>
      <c r="O266" s="66">
        <f>'Raw Data'!B251-$O$12</f>
        <v>-0.109130859375</v>
      </c>
      <c r="Q266" s="19">
        <f t="shared" si="213"/>
        <v>3.6870375275611877E-2</v>
      </c>
      <c r="R266" s="19">
        <f t="shared" si="214"/>
        <v>2.0954936742782593E-2</v>
      </c>
      <c r="S266" s="19">
        <f t="shared" si="215"/>
        <v>2.0954936742782593E-2</v>
      </c>
      <c r="T266" s="19">
        <f t="shared" si="216"/>
        <v>1.1909544467926025E-2</v>
      </c>
      <c r="V266" s="20">
        <f>('Raw Data'!A251+$X$12)*$V$12+('Raw Data'!B251+$X$13)*$W$12</f>
        <v>-0.16385397484425201</v>
      </c>
      <c r="W266" s="20">
        <f>('Raw Data'!B251+$X$13)*$W$13+('Raw Data'!A251+$X$12)*$V$13</f>
        <v>-0.20074383070202614</v>
      </c>
      <c r="AD266" s="3">
        <f t="shared" si="217"/>
        <v>-0.178723762159681</v>
      </c>
      <c r="AE266" s="3">
        <f t="shared" si="218"/>
        <v>-0.14458830622694352</v>
      </c>
      <c r="AH266">
        <f>SQRT(AD266*AD266+AE266*AE266)</f>
        <v>0.22988684490002168</v>
      </c>
      <c r="AM266">
        <f>AD266*$AM$11+AE266*$AM$12</f>
        <v>-1.7811700828187227E-3</v>
      </c>
      <c r="AN266">
        <f>AD266*$AN$11+AE266*$AN$12</f>
        <v>-0.22987994451718202</v>
      </c>
      <c r="AO266">
        <f t="shared" si="219"/>
        <v>0.22988684490002165</v>
      </c>
      <c r="AQ266">
        <f t="shared" ref="AQ266:AR266" si="277">AM266*AR$13</f>
        <v>-3.0194996470712704E-3</v>
      </c>
      <c r="AR266">
        <f t="shared" si="277"/>
        <v>-0.22987994451718202</v>
      </c>
    </row>
    <row r="267" spans="1:44" x14ac:dyDescent="0.25">
      <c r="A267">
        <f>'Raw Data'!A252*$B$11+A266*$B$12</f>
        <v>-0.20342712437465549</v>
      </c>
      <c r="B267">
        <f>'Raw Data'!B252*$B$11+B266*$B$12</f>
        <v>-0.62452563199779088</v>
      </c>
      <c r="C267">
        <f>'Raw Data'!C252*$B$11+C266*$B$12</f>
        <v>0.29917031361297292</v>
      </c>
      <c r="N267" s="66">
        <f>'Raw Data'!A252-$O$11</f>
        <v>-0.1856689453125</v>
      </c>
      <c r="O267" s="66">
        <f>'Raw Data'!B252-$O$12</f>
        <v>-0.1123046875</v>
      </c>
      <c r="Q267" s="19">
        <f t="shared" si="213"/>
        <v>3.4472957253456116E-2</v>
      </c>
      <c r="R267" s="19">
        <f t="shared" si="214"/>
        <v>2.0851492881774902E-2</v>
      </c>
      <c r="S267" s="19">
        <f t="shared" si="215"/>
        <v>2.0851492881774902E-2</v>
      </c>
      <c r="T267" s="19">
        <f t="shared" si="216"/>
        <v>1.2612342834472656E-2</v>
      </c>
      <c r="V267" s="20">
        <f>('Raw Data'!A252+$X$12)*$V$12+('Raw Data'!B252+$X$13)*$W$12</f>
        <v>-0.15138923081359301</v>
      </c>
      <c r="W267" s="20">
        <f>('Raw Data'!B252+$X$13)*$W$13+('Raw Data'!A252+$X$12)*$V$13</f>
        <v>-0.19961173912775826</v>
      </c>
      <c r="AD267" s="3">
        <f t="shared" si="217"/>
        <v>-0.17943617802777484</v>
      </c>
      <c r="AE267" s="3">
        <f t="shared" si="218"/>
        <v>-0.14142649555357789</v>
      </c>
      <c r="AH267">
        <f>SQRT(AD267*AD267+AE267*AE267)</f>
        <v>0.22847055746809369</v>
      </c>
      <c r="AM267">
        <f>AD267*$AM$11+AE267*$AM$12</f>
        <v>-4.6761686022648435E-3</v>
      </c>
      <c r="AN267">
        <f>AD267*$AN$11+AE267*$AN$12</f>
        <v>-0.22842269825257006</v>
      </c>
      <c r="AO267">
        <f t="shared" si="219"/>
        <v>0.22847055746809364</v>
      </c>
      <c r="AQ267">
        <f t="shared" ref="AQ267:AR267" si="278">AM267*AR$13</f>
        <v>-7.9271988567424598E-3</v>
      </c>
      <c r="AR267">
        <f t="shared" si="278"/>
        <v>-0.22842269825257006</v>
      </c>
    </row>
    <row r="268" spans="1:44" x14ac:dyDescent="0.25">
      <c r="A268">
        <f>'Raw Data'!A253*$B$11+A267*$B$12</f>
        <v>-0.20448333771843993</v>
      </c>
      <c r="B268">
        <f>'Raw Data'!B253*$B$11+B267*$B$12</f>
        <v>-0.62146027582926178</v>
      </c>
      <c r="C268">
        <f>'Raw Data'!C253*$B$11+C267*$B$12</f>
        <v>0.29873326272042561</v>
      </c>
      <c r="N268" s="66">
        <f>'Raw Data'!A253-$O$11</f>
        <v>-0.1898193359375</v>
      </c>
      <c r="O268" s="66">
        <f>'Raw Data'!B253-$O$12</f>
        <v>-0.110107421875</v>
      </c>
      <c r="Q268" s="19">
        <f t="shared" si="213"/>
        <v>3.6031380295753479E-2</v>
      </c>
      <c r="R268" s="19">
        <f t="shared" si="214"/>
        <v>2.0900517702102661E-2</v>
      </c>
      <c r="S268" s="19">
        <f t="shared" si="215"/>
        <v>2.0900517702102661E-2</v>
      </c>
      <c r="T268" s="19">
        <f t="shared" si="216"/>
        <v>1.2123644351959229E-2</v>
      </c>
      <c r="V268" s="20">
        <f>('Raw Data'!A253+$X$12)*$V$12+('Raw Data'!B253+$X$13)*$W$12</f>
        <v>-0.15966612545745001</v>
      </c>
      <c r="W268" s="20">
        <f>('Raw Data'!B253+$X$13)*$W$13+('Raw Data'!A253+$X$12)*$V$13</f>
        <v>-0.2002528763480082</v>
      </c>
      <c r="AD268" s="3">
        <f t="shared" si="217"/>
        <v>-0.18049239137155931</v>
      </c>
      <c r="AE268" s="3">
        <f t="shared" si="218"/>
        <v>-0.13836113938504879</v>
      </c>
      <c r="AH268">
        <f>SQRT(AD268*AD268+AE268*AE268)</f>
        <v>0.22742319194610086</v>
      </c>
      <c r="AM268">
        <f>AD268*$AM$11+AE268*$AM$12</f>
        <v>-7.7149489008073308E-3</v>
      </c>
      <c r="AN268">
        <f>AD268*$AN$11+AE268*$AN$12</f>
        <v>-0.22729229595041486</v>
      </c>
      <c r="AO268">
        <f t="shared" si="219"/>
        <v>0.22742319194610089</v>
      </c>
      <c r="AQ268">
        <f t="shared" ref="AQ268:AR268" si="279">AM268*AR$13</f>
        <v>-1.307864179163371E-2</v>
      </c>
      <c r="AR268">
        <f t="shared" si="279"/>
        <v>-0.22729229595041486</v>
      </c>
    </row>
    <row r="269" spans="1:44" x14ac:dyDescent="0.25">
      <c r="A269">
        <f>'Raw Data'!A254*$B$11+A268*$B$12</f>
        <v>-0.20545834379034594</v>
      </c>
      <c r="B269">
        <f>'Raw Data'!B254*$B$11+B268*$B$12</f>
        <v>-0.61777372090258553</v>
      </c>
      <c r="C269">
        <f>'Raw Data'!C254*$B$11+C268*$B$12</f>
        <v>0.2977051512921331</v>
      </c>
      <c r="N269" s="66">
        <f>'Raw Data'!A254-$O$11</f>
        <v>-0.1900634765625</v>
      </c>
      <c r="O269" s="66">
        <f>'Raw Data'!B254-$O$12</f>
        <v>-0.100830078125</v>
      </c>
      <c r="Q269" s="19">
        <f t="shared" si="213"/>
        <v>3.6124125123023987E-2</v>
      </c>
      <c r="R269" s="19">
        <f t="shared" si="214"/>
        <v>1.9164115190505981E-2</v>
      </c>
      <c r="S269" s="19">
        <f t="shared" si="215"/>
        <v>1.9164115190505981E-2</v>
      </c>
      <c r="T269" s="19">
        <f t="shared" si="216"/>
        <v>1.0166704654693604E-2</v>
      </c>
      <c r="V269" s="20">
        <f>('Raw Data'!A254+$X$12)*$V$12+('Raw Data'!B254+$X$13)*$W$12</f>
        <v>-0.16966076624443494</v>
      </c>
      <c r="W269" s="20">
        <f>('Raw Data'!B254+$X$13)*$W$13+('Raw Data'!A254+$X$12)*$V$13</f>
        <v>-0.19286568072762816</v>
      </c>
      <c r="AD269" s="3">
        <f t="shared" si="217"/>
        <v>-0.18146739744346529</v>
      </c>
      <c r="AE269" s="3">
        <f t="shared" si="218"/>
        <v>-0.13467458445837255</v>
      </c>
      <c r="AH269">
        <f>SQRT(AD269*AD269+AE269*AE269)</f>
        <v>0.22598154799438805</v>
      </c>
      <c r="AM269">
        <f>AD269*$AM$11+AE269*$AM$12</f>
        <v>-1.1182070419692422E-2</v>
      </c>
      <c r="AN269">
        <f>AD269*$AN$11+AE269*$AN$12</f>
        <v>-0.22570472156131108</v>
      </c>
      <c r="AO269">
        <f t="shared" si="219"/>
        <v>0.22598154799438808</v>
      </c>
      <c r="AQ269">
        <f t="shared" ref="AQ269:AR269" si="280">AM269*AR$13</f>
        <v>-1.8956223221734684E-2</v>
      </c>
      <c r="AR269">
        <f t="shared" si="280"/>
        <v>-0.22570472156131108</v>
      </c>
    </row>
    <row r="270" spans="1:44" x14ac:dyDescent="0.25">
      <c r="A270">
        <f>'Raw Data'!A255*$B$11+A269*$B$12</f>
        <v>-0.20645791956756135</v>
      </c>
      <c r="B270">
        <f>'Raw Data'!B255*$B$11+B269*$B$12</f>
        <v>-0.61396754021857691</v>
      </c>
      <c r="C270">
        <f>'Raw Data'!C255*$B$11+C269*$B$12</f>
        <v>0.29763434319416981</v>
      </c>
      <c r="N270" s="66">
        <f>'Raw Data'!A255-$O$11</f>
        <v>-0.1912841796875</v>
      </c>
      <c r="O270" s="66">
        <f>'Raw Data'!B255-$O$12</f>
        <v>-9.5947265625E-2</v>
      </c>
      <c r="Q270" s="19">
        <f t="shared" si="213"/>
        <v>3.6589637398719788E-2</v>
      </c>
      <c r="R270" s="19">
        <f t="shared" si="214"/>
        <v>1.8353193998336792E-2</v>
      </c>
      <c r="S270" s="19">
        <f t="shared" si="215"/>
        <v>1.8353193998336792E-2</v>
      </c>
      <c r="T270" s="19">
        <f t="shared" si="216"/>
        <v>9.2058777809143066E-3</v>
      </c>
      <c r="V270" s="20">
        <f>('Raw Data'!A255+$X$12)*$V$12+('Raw Data'!B255+$X$13)*$W$12</f>
        <v>-0.1764982719298607</v>
      </c>
      <c r="W270" s="20">
        <f>('Raw Data'!B255+$X$13)*$W$13+('Raw Data'!A255+$X$12)*$V$13</f>
        <v>-0.18961571309722058</v>
      </c>
      <c r="AD270" s="3">
        <f t="shared" si="217"/>
        <v>-0.18246697322068073</v>
      </c>
      <c r="AE270" s="3">
        <f t="shared" si="218"/>
        <v>-0.13086840377436393</v>
      </c>
      <c r="AH270">
        <f>SQRT(AD270*AD270+AE270*AE270)</f>
        <v>0.22454561991445429</v>
      </c>
      <c r="AM270">
        <f>AD270*$AM$11+AE270*$AM$12</f>
        <v>-1.4757209074106686E-2</v>
      </c>
      <c r="AN270">
        <f>AD270*$AN$11+AE270*$AN$12</f>
        <v>-0.2240601709432305</v>
      </c>
      <c r="AO270">
        <f t="shared" si="219"/>
        <v>0.22454561991445429</v>
      </c>
      <c r="AQ270">
        <f t="shared" ref="AQ270:AR270" si="281">AM270*AR$13</f>
        <v>-2.5016918946059511E-2</v>
      </c>
      <c r="AR270">
        <f t="shared" si="281"/>
        <v>-0.2240601709432305</v>
      </c>
    </row>
    <row r="271" spans="1:44" x14ac:dyDescent="0.25">
      <c r="A271">
        <f>'Raw Data'!A256*$B$11+A270*$B$12</f>
        <v>-0.20789464714205522</v>
      </c>
      <c r="B271">
        <f>'Raw Data'!B256*$B$11+B270*$B$12</f>
        <v>-0.60978514166546927</v>
      </c>
      <c r="C271">
        <f>'Raw Data'!C256*$B$11+C270*$B$12</f>
        <v>0.29708233465600287</v>
      </c>
      <c r="N271" s="66">
        <f>'Raw Data'!A256-$O$11</f>
        <v>-0.1966552734375</v>
      </c>
      <c r="O271" s="66">
        <f>'Raw Data'!B256-$O$12</f>
        <v>-8.837890625E-2</v>
      </c>
      <c r="Q271" s="19">
        <f t="shared" si="213"/>
        <v>3.8673296570777893E-2</v>
      </c>
      <c r="R271" s="19">
        <f t="shared" si="214"/>
        <v>1.7380177974700928E-2</v>
      </c>
      <c r="S271" s="19">
        <f t="shared" si="215"/>
        <v>1.7380177974700928E-2</v>
      </c>
      <c r="T271" s="19">
        <f t="shared" si="216"/>
        <v>7.8108310699462891E-3</v>
      </c>
      <c r="V271" s="20">
        <f>('Raw Data'!A256+$X$12)*$V$12+('Raw Data'!B256+$X$13)*$W$12</f>
        <v>-0.19212015106207883</v>
      </c>
      <c r="W271" s="20">
        <f>('Raw Data'!B256+$X$13)*$W$13+('Raw Data'!A256+$X$12)*$V$13</f>
        <v>-0.18661057668151598</v>
      </c>
      <c r="AD271" s="3">
        <f t="shared" si="217"/>
        <v>-0.1839037007951746</v>
      </c>
      <c r="AE271" s="3">
        <f t="shared" si="218"/>
        <v>-0.12668600522125628</v>
      </c>
      <c r="AH271">
        <f>SQRT(AD271*AD271+AE271*AE271)</f>
        <v>0.22331572959619589</v>
      </c>
      <c r="AM271">
        <f>AD271*$AM$11+AE271*$AM$12</f>
        <v>-1.8900566745815237E-2</v>
      </c>
      <c r="AN271">
        <f>AD271*$AN$11+AE271*$AN$12</f>
        <v>-0.22251445719720833</v>
      </c>
      <c r="AO271">
        <f t="shared" si="219"/>
        <v>0.22331572959619589</v>
      </c>
      <c r="AQ271">
        <f t="shared" ref="AQ271:AR271" si="282">AM271*AR$13</f>
        <v>-3.2040878728505112E-2</v>
      </c>
      <c r="AR271">
        <f t="shared" si="282"/>
        <v>-0.22251445719720833</v>
      </c>
    </row>
    <row r="272" spans="1:44" x14ac:dyDescent="0.25">
      <c r="A272">
        <f>'Raw Data'!A257*$B$11+A271*$B$12</f>
        <v>-0.20884590508409973</v>
      </c>
      <c r="B272">
        <f>'Raw Data'!B257*$B$11+B271*$B$12</f>
        <v>-0.60685106109267239</v>
      </c>
      <c r="C272">
        <f>'Raw Data'!C257*$B$11+C271*$B$12</f>
        <v>0.29719587853415264</v>
      </c>
      <c r="N272" s="66">
        <f>'Raw Data'!A257-$O$11</f>
        <v>-0.1932373046875</v>
      </c>
      <c r="O272" s="66">
        <f>'Raw Data'!B257-$O$12</f>
        <v>-9.66796875E-2</v>
      </c>
      <c r="Q272" s="19">
        <f t="shared" si="213"/>
        <v>3.7340655922889709E-2</v>
      </c>
      <c r="R272" s="19">
        <f t="shared" si="214"/>
        <v>1.8682122230529785E-2</v>
      </c>
      <c r="S272" s="19">
        <f t="shared" si="215"/>
        <v>1.8682122230529785E-2</v>
      </c>
      <c r="T272" s="19">
        <f t="shared" si="216"/>
        <v>9.3469619750976563E-3</v>
      </c>
      <c r="V272" s="20">
        <f>('Raw Data'!A257+$X$12)*$V$12+('Raw Data'!B257+$X$13)*$W$12</f>
        <v>-0.17855740197517461</v>
      </c>
      <c r="W272" s="20">
        <f>('Raw Data'!B257+$X$13)*$W$13+('Raw Data'!A257+$X$12)*$V$13</f>
        <v>-0.19135111998564047</v>
      </c>
      <c r="AD272" s="3">
        <f t="shared" si="217"/>
        <v>-0.18485495873721908</v>
      </c>
      <c r="AE272" s="3">
        <f t="shared" si="218"/>
        <v>-0.12375192464845941</v>
      </c>
      <c r="AH272">
        <f>SQRT(AD272*AD272+AE272*AE272)</f>
        <v>0.22245425287896148</v>
      </c>
      <c r="AM272">
        <f>AD272*$AM$11+AE272*$AM$12</f>
        <v>-2.1771288252633358E-2</v>
      </c>
      <c r="AN272">
        <f>AD272*$AN$11+AE272*$AN$12</f>
        <v>-0.2213863266594342</v>
      </c>
      <c r="AO272">
        <f t="shared" si="219"/>
        <v>0.22245425287896151</v>
      </c>
      <c r="AQ272">
        <f t="shared" ref="AQ272:AR272" si="283">AM272*AR$13</f>
        <v>-3.6907422726908556E-2</v>
      </c>
      <c r="AR272">
        <f t="shared" si="283"/>
        <v>-0.2213863266594342</v>
      </c>
    </row>
    <row r="273" spans="1:44" x14ac:dyDescent="0.25">
      <c r="A273">
        <f>'Raw Data'!A258*$B$11+A272*$B$12</f>
        <v>-0.20972645129443976</v>
      </c>
      <c r="B273">
        <f>'Raw Data'!B258*$B$11+B272*$B$12</f>
        <v>-0.60677386513965514</v>
      </c>
      <c r="C273">
        <f>'Raw Data'!C258*$B$11+C272*$B$12</f>
        <v>0.29737131021198737</v>
      </c>
      <c r="N273" s="66">
        <f>'Raw Data'!A258-$O$11</f>
        <v>-0.1934814453125</v>
      </c>
      <c r="O273" s="66">
        <f>'Raw Data'!B258-$O$12</f>
        <v>-0.122314453125</v>
      </c>
      <c r="Q273" s="19">
        <f t="shared" ref="Q273:Q336" si="284">N273*N273</f>
        <v>3.7435069680213928E-2</v>
      </c>
      <c r="R273" s="19">
        <f t="shared" ref="R273:R336" si="285">N273*O273</f>
        <v>2.3665577173233032E-2</v>
      </c>
      <c r="S273" s="19">
        <f t="shared" ref="S273:S336" si="286">N273*O273</f>
        <v>2.3665577173233032E-2</v>
      </c>
      <c r="T273" s="19">
        <f t="shared" ref="T273:T336" si="287">O273*O273</f>
        <v>1.4960825443267822E-2</v>
      </c>
      <c r="V273" s="20">
        <f>('Raw Data'!A258+$X$12)*$V$12+('Raw Data'!B258+$X$13)*$W$12</f>
        <v>-0.15226730835228713</v>
      </c>
      <c r="W273" s="20">
        <f>('Raw Data'!B258+$X$13)*$W$13+('Raw Data'!A258+$X$12)*$V$13</f>
        <v>-0.21229980376186902</v>
      </c>
      <c r="AD273" s="3">
        <f t="shared" ref="AD273:AD336" si="288">A273-AD$7</f>
        <v>-0.18573550494755914</v>
      </c>
      <c r="AE273" s="3">
        <f t="shared" ref="AE273:AE336" si="289">B273-AE$7</f>
        <v>-0.12367472869544216</v>
      </c>
      <c r="AH273">
        <f>SQRT(AD273*AD273+AE273*AE273)</f>
        <v>0.22314371224844312</v>
      </c>
      <c r="AM273">
        <f>AD273*$AM$11+AE273*$AM$12</f>
        <v>-2.2390036413142869E-2</v>
      </c>
      <c r="AN273">
        <f>AD273*$AN$11+AE273*$AN$12</f>
        <v>-0.22201757269512279</v>
      </c>
      <c r="AO273">
        <f t="shared" ref="AO273:AO336" si="290">SQRT(AM273*AM273+AN273*AN273)</f>
        <v>0.22314371224844315</v>
      </c>
      <c r="AQ273">
        <f t="shared" ref="AQ273:AR273" si="291">AM273*AR$13</f>
        <v>-3.7956345494198608E-2</v>
      </c>
      <c r="AR273">
        <f t="shared" si="291"/>
        <v>-0.22201757269512279</v>
      </c>
    </row>
    <row r="274" spans="1:44" x14ac:dyDescent="0.25">
      <c r="A274">
        <f>'Raw Data'!A259*$B$11+A273*$B$12</f>
        <v>-0.20968886475874579</v>
      </c>
      <c r="B274">
        <f>'Raw Data'!B259*$B$11+B273*$B$12</f>
        <v>-0.60597196690693966</v>
      </c>
      <c r="C274">
        <f>'Raw Data'!C259*$B$11+C273*$B$12</f>
        <v>0.29774892528453861</v>
      </c>
      <c r="N274" s="66">
        <f>'Raw Data'!A259-$O$11</f>
        <v>-0.1851806640625</v>
      </c>
      <c r="O274" s="66">
        <f>'Raw Data'!B259-$O$12</f>
        <v>-0.114990234375</v>
      </c>
      <c r="Q274" s="19">
        <f t="shared" si="284"/>
        <v>3.4291878342628479E-2</v>
      </c>
      <c r="R274" s="19">
        <f t="shared" si="285"/>
        <v>2.1293967962265015E-2</v>
      </c>
      <c r="S274" s="19">
        <f t="shared" si="286"/>
        <v>2.1293967962265015E-2</v>
      </c>
      <c r="T274" s="19">
        <f t="shared" si="287"/>
        <v>1.3222754001617432E-2</v>
      </c>
      <c r="V274" s="20">
        <f>('Raw Data'!A259+$X$12)*$V$12+('Raw Data'!B259+$X$13)*$W$12</f>
        <v>-0.14789301033501975</v>
      </c>
      <c r="W274" s="20">
        <f>('Raw Data'!B259+$X$13)*$W$13+('Raw Data'!A259+$X$12)*$V$13</f>
        <v>-0.20150618518824173</v>
      </c>
      <c r="AD274" s="3">
        <f t="shared" si="288"/>
        <v>-0.18569791841186517</v>
      </c>
      <c r="AE274" s="3">
        <f t="shared" si="289"/>
        <v>-0.12287283046272668</v>
      </c>
      <c r="AH274">
        <f>SQRT(AD274*AD274+AE274*AE274)</f>
        <v>0.22266892322104967</v>
      </c>
      <c r="AM274">
        <f>AD274*$AM$11+AE274*$AM$12</f>
        <v>-2.2985673638173637E-2</v>
      </c>
      <c r="AN274">
        <f>AD274*$AN$11+AE274*$AN$12</f>
        <v>-0.2214793628666587</v>
      </c>
      <c r="AO274">
        <f t="shared" si="290"/>
        <v>0.22266892322104967</v>
      </c>
      <c r="AQ274">
        <f t="shared" ref="AQ274:AR274" si="292">AM274*AR$13</f>
        <v>-3.8966089823564802E-2</v>
      </c>
      <c r="AR274">
        <f t="shared" si="292"/>
        <v>-0.2214793628666587</v>
      </c>
    </row>
    <row r="275" spans="1:44" x14ac:dyDescent="0.25">
      <c r="A275">
        <f>'Raw Data'!A260*$B$11+A274*$B$12</f>
        <v>-0.20985034937662123</v>
      </c>
      <c r="B275">
        <f>'Raw Data'!B260*$B$11+B274*$B$12</f>
        <v>-0.60566529755999565</v>
      </c>
      <c r="C275">
        <f>'Raw Data'!C260*$B$11+C274*$B$12</f>
        <v>0.2976737397873348</v>
      </c>
      <c r="N275" s="66">
        <f>'Raw Data'!A260-$O$11</f>
        <v>-0.1871337890625</v>
      </c>
      <c r="O275" s="66">
        <f>'Raw Data'!B260-$O$12</f>
        <v>-0.119140625</v>
      </c>
      <c r="Q275" s="19">
        <f t="shared" si="284"/>
        <v>3.5019055008888245E-2</v>
      </c>
      <c r="R275" s="19">
        <f t="shared" si="285"/>
        <v>2.2295236587524414E-2</v>
      </c>
      <c r="S275" s="19">
        <f t="shared" si="286"/>
        <v>2.2295236587524414E-2</v>
      </c>
      <c r="T275" s="19">
        <f t="shared" si="287"/>
        <v>1.4194488525390625E-2</v>
      </c>
      <c r="V275" s="20">
        <f>('Raw Data'!A260+$X$12)*$V$12+('Raw Data'!B260+$X$13)*$W$12</f>
        <v>-0.14639978875978671</v>
      </c>
      <c r="W275" s="20">
        <f>('Raw Data'!B260+$X$13)*$W$13+('Raw Data'!A260+$X$12)*$V$13</f>
        <v>-0.20601573411549046</v>
      </c>
      <c r="AD275" s="3">
        <f t="shared" si="288"/>
        <v>-0.18585940302974058</v>
      </c>
      <c r="AE275" s="3">
        <f t="shared" si="289"/>
        <v>-0.12256616111578267</v>
      </c>
      <c r="AH275">
        <f>SQRT(AD275*AD275+AE275*AE275)</f>
        <v>0.2226346368946924</v>
      </c>
      <c r="AM275">
        <f>AD275*$AM$11+AE275*$AM$12</f>
        <v>-2.3325125875776842E-2</v>
      </c>
      <c r="AN275">
        <f>AD275*$AN$11+AE275*$AN$12</f>
        <v>-0.22140939466994328</v>
      </c>
      <c r="AO275">
        <f t="shared" si="290"/>
        <v>0.22263463689469243</v>
      </c>
      <c r="AQ275">
        <f t="shared" ref="AQ275:AR275" si="293">AM275*AR$13</f>
        <v>-3.9541540714822979E-2</v>
      </c>
      <c r="AR275">
        <f t="shared" si="293"/>
        <v>-0.22140939466994328</v>
      </c>
    </row>
    <row r="276" spans="1:44" x14ac:dyDescent="0.25">
      <c r="A276">
        <f>'Raw Data'!A261*$B$11+A275*$B$12</f>
        <v>-0.21011775584520909</v>
      </c>
      <c r="B276">
        <f>'Raw Data'!B261*$B$11+B275*$B$12</f>
        <v>-0.60448597483524613</v>
      </c>
      <c r="C276">
        <f>'Raw Data'!C261*$B$11+C275*$B$12</f>
        <v>0.29745958846485132</v>
      </c>
      <c r="N276" s="66">
        <f>'Raw Data'!A261-$O$11</f>
        <v>-0.1883544921875</v>
      </c>
      <c r="O276" s="66">
        <f>'Raw Data'!B261-$O$12</f>
        <v>-0.110107421875</v>
      </c>
      <c r="Q276" s="19">
        <f t="shared" si="284"/>
        <v>3.5477414727210999E-2</v>
      </c>
      <c r="R276" s="19">
        <f t="shared" si="285"/>
        <v>2.0739227533340454E-2</v>
      </c>
      <c r="S276" s="19">
        <f t="shared" si="286"/>
        <v>2.0739227533340454E-2</v>
      </c>
      <c r="T276" s="19">
        <f t="shared" si="287"/>
        <v>1.2123644351959229E-2</v>
      </c>
      <c r="V276" s="20">
        <f>('Raw Data'!A261+$X$12)*$V$12+('Raw Data'!B261+$X$13)*$W$12</f>
        <v>-0.15755086427016235</v>
      </c>
      <c r="W276" s="20">
        <f>('Raw Data'!B261+$X$13)*$W$13+('Raw Data'!A261+$X$12)*$V$13</f>
        <v>-0.19939716543793362</v>
      </c>
      <c r="AD276" s="3">
        <f t="shared" si="288"/>
        <v>-0.18612680949832844</v>
      </c>
      <c r="AE276" s="3">
        <f t="shared" si="289"/>
        <v>-0.12138683839103315</v>
      </c>
      <c r="AH276">
        <f>SQRT(AD276*AD276+AE276*AE276)</f>
        <v>0.22221150678711002</v>
      </c>
      <c r="AM276">
        <f>AD276*$AM$11+AE276*$AM$12</f>
        <v>-2.4405998873393953E-2</v>
      </c>
      <c r="AN276">
        <f>AD276*$AN$11+AE276*$AN$12</f>
        <v>-0.22086715683321895</v>
      </c>
      <c r="AO276">
        <f t="shared" si="290"/>
        <v>0.22221150678711002</v>
      </c>
      <c r="AQ276">
        <f t="shared" ref="AQ276:AR276" si="294">AM276*AR$13</f>
        <v>-4.137387310481512E-2</v>
      </c>
      <c r="AR276">
        <f t="shared" si="294"/>
        <v>-0.22086715683321895</v>
      </c>
    </row>
    <row r="277" spans="1:44" x14ac:dyDescent="0.25">
      <c r="A277">
        <f>'Raw Data'!A262*$B$11+A276*$B$12</f>
        <v>-0.21045607791693818</v>
      </c>
      <c r="B277">
        <f>'Raw Data'!B262*$B$11+B276*$B$12</f>
        <v>-0.60276540469547157</v>
      </c>
      <c r="C277">
        <f>'Raw Data'!C262*$B$11+C276*$B$12</f>
        <v>0.29690064133711619</v>
      </c>
      <c r="N277" s="66">
        <f>'Raw Data'!A262-$O$11</f>
        <v>-0.1893310546875</v>
      </c>
      <c r="O277" s="66">
        <f>'Raw Data'!B262-$O$12</f>
        <v>-0.103515625</v>
      </c>
      <c r="Q277" s="19">
        <f t="shared" si="284"/>
        <v>3.5846248269081116E-2</v>
      </c>
      <c r="R277" s="19">
        <f t="shared" si="285"/>
        <v>1.9598722457885742E-2</v>
      </c>
      <c r="S277" s="19">
        <f t="shared" si="286"/>
        <v>1.9598722457885742E-2</v>
      </c>
      <c r="T277" s="19">
        <f t="shared" si="287"/>
        <v>1.0715484619140625E-2</v>
      </c>
      <c r="V277" s="20">
        <f>('Raw Data'!A262+$X$12)*$V$12+('Raw Data'!B262+$X$13)*$W$12</f>
        <v>-0.16581200223464707</v>
      </c>
      <c r="W277" s="20">
        <f>('Raw Data'!B262+$X$13)*$W$13+('Raw Data'!A262+$X$12)*$V$13</f>
        <v>-0.19461750830309921</v>
      </c>
      <c r="AD277" s="3">
        <f t="shared" si="288"/>
        <v>-0.18646513157005756</v>
      </c>
      <c r="AE277" s="3">
        <f t="shared" si="289"/>
        <v>-0.11966626825125859</v>
      </c>
      <c r="AH277">
        <f>SQRT(AD277*AD277+AE277*AE277)</f>
        <v>0.2215609646319068</v>
      </c>
      <c r="AM277">
        <f>AD277*$AM$11+AE277*$AM$12</f>
        <v>-2.5950038804708378E-2</v>
      </c>
      <c r="AN277">
        <f>AD277*$AN$11+AE277*$AN$12</f>
        <v>-0.22003603462763816</v>
      </c>
      <c r="AO277">
        <f t="shared" si="290"/>
        <v>0.22156096463190678</v>
      </c>
      <c r="AQ277">
        <f t="shared" ref="AQ277:AR277" si="295">AM277*AR$13</f>
        <v>-4.3991381714823787E-2</v>
      </c>
      <c r="AR277">
        <f t="shared" si="295"/>
        <v>-0.22003603462763816</v>
      </c>
    </row>
    <row r="278" spans="1:44" x14ac:dyDescent="0.25">
      <c r="A278">
        <f>'Raw Data'!A263*$B$11+A277*$B$12</f>
        <v>-0.21015021621899438</v>
      </c>
      <c r="B278">
        <f>'Raw Data'!B263*$B$11+B277*$B$12</f>
        <v>-0.60016708688217446</v>
      </c>
      <c r="C278">
        <f>'Raw Data'!C263*$B$11+C277*$B$12</f>
        <v>0.29650745220340458</v>
      </c>
      <c r="N278" s="66">
        <f>'Raw Data'!A263-$O$11</f>
        <v>-0.1832275390625</v>
      </c>
      <c r="O278" s="66">
        <f>'Raw Data'!B263-$O$12</f>
        <v>-9.3017578125E-2</v>
      </c>
      <c r="Q278" s="19">
        <f t="shared" si="284"/>
        <v>3.3572331070899963E-2</v>
      </c>
      <c r="R278" s="19">
        <f t="shared" si="285"/>
        <v>1.7043381929397583E-2</v>
      </c>
      <c r="S278" s="19">
        <f t="shared" si="286"/>
        <v>1.7043381929397583E-2</v>
      </c>
      <c r="T278" s="19">
        <f t="shared" si="287"/>
        <v>8.6522698402404785E-3</v>
      </c>
      <c r="V278" s="20">
        <f>('Raw Data'!A263+$X$12)*$V$12+('Raw Data'!B263+$X$13)*$W$12</f>
        <v>-0.16790920821739042</v>
      </c>
      <c r="W278" s="20">
        <f>('Raw Data'!B263+$X$13)*$W$13+('Raw Data'!A263+$X$12)*$V$13</f>
        <v>-0.18253146705852846</v>
      </c>
      <c r="AD278" s="3">
        <f t="shared" si="288"/>
        <v>-0.18615926987211373</v>
      </c>
      <c r="AE278" s="3">
        <f t="shared" si="289"/>
        <v>-0.11706795043796148</v>
      </c>
      <c r="AH278">
        <f>SQRT(AD278*AD278+AE278*AE278)</f>
        <v>0.21990947860213636</v>
      </c>
      <c r="AM278">
        <f>AD278*$AM$11+AE278*$AM$12</f>
        <v>-2.7763148751626929E-2</v>
      </c>
      <c r="AN278">
        <f>AD278*$AN$11+AE278*$AN$12</f>
        <v>-0.21814991714520204</v>
      </c>
      <c r="AO278">
        <f t="shared" si="290"/>
        <v>0.21990947860213639</v>
      </c>
      <c r="AQ278">
        <f t="shared" ref="AQ278:AR278" si="296">AM278*AR$13</f>
        <v>-4.7065026897634303E-2</v>
      </c>
      <c r="AR278">
        <f t="shared" si="296"/>
        <v>-0.21814991714520204</v>
      </c>
    </row>
    <row r="279" spans="1:44" x14ac:dyDescent="0.25">
      <c r="A279">
        <f>'Raw Data'!A264*$B$11+A278*$B$12</f>
        <v>-0.21009466725334494</v>
      </c>
      <c r="B279">
        <f>'Raw Data'!B264*$B$11+B278*$B$12</f>
        <v>-0.59714500710020701</v>
      </c>
      <c r="C279">
        <f>'Raw Data'!C264*$B$11+C278*$B$12</f>
        <v>0.29584840620181413</v>
      </c>
      <c r="N279" s="66">
        <f>'Raw Data'!A264-$O$11</f>
        <v>-0.1854248046875</v>
      </c>
      <c r="O279" s="66">
        <f>'Raw Data'!B264-$O$12</f>
        <v>-8.6181640625E-2</v>
      </c>
      <c r="Q279" s="19">
        <f t="shared" si="284"/>
        <v>3.4382358193397522E-2</v>
      </c>
      <c r="R279" s="19">
        <f t="shared" si="285"/>
        <v>1.598021388053894E-2</v>
      </c>
      <c r="S279" s="19">
        <f t="shared" si="286"/>
        <v>1.598021388053894E-2</v>
      </c>
      <c r="T279" s="19">
        <f t="shared" si="287"/>
        <v>7.4272751808166504E-3</v>
      </c>
      <c r="V279" s="20">
        <f>('Raw Data'!A264+$X$12)*$V$12+('Raw Data'!B264+$X$13)*$W$12</f>
        <v>-0.17818680323941577</v>
      </c>
      <c r="W279" s="20">
        <f>('Raw Data'!B264+$X$13)*$W$13+('Raw Data'!A264+$X$12)*$V$13</f>
        <v>-0.17826674934598274</v>
      </c>
      <c r="AD279" s="3">
        <f t="shared" si="288"/>
        <v>-0.18610372090646432</v>
      </c>
      <c r="AE279" s="3">
        <f t="shared" si="289"/>
        <v>-0.11404587065599403</v>
      </c>
      <c r="AH279">
        <f>SQRT(AD279*AD279+AE279*AE279)</f>
        <v>0.21826831091323104</v>
      </c>
      <c r="AM279">
        <f>AD279*$AM$11+AE279*$AM$12</f>
        <v>-3.0062572564096376E-2</v>
      </c>
      <c r="AN279">
        <f>AD279*$AN$11+AE279*$AN$12</f>
        <v>-0.2161881062402447</v>
      </c>
      <c r="AO279">
        <f t="shared" si="290"/>
        <v>0.21826831091323104</v>
      </c>
      <c r="AQ279">
        <f t="shared" ref="AQ279:AR279" si="297">AM279*AR$13</f>
        <v>-5.096308776065487E-2</v>
      </c>
      <c r="AR279">
        <f t="shared" si="297"/>
        <v>-0.2161881062402447</v>
      </c>
    </row>
    <row r="280" spans="1:44" x14ac:dyDescent="0.25">
      <c r="A280">
        <f>'Raw Data'!A265*$B$11+A279*$B$12</f>
        <v>-0.20958080599676046</v>
      </c>
      <c r="B280">
        <f>'Raw Data'!B265*$B$11+B279*$B$12</f>
        <v>-0.59320443217143626</v>
      </c>
      <c r="C280">
        <f>'Raw Data'!C265*$B$11+C279*$B$12</f>
        <v>0.29586561636288272</v>
      </c>
      <c r="N280" s="66">
        <f>'Raw Data'!A265-$O$11</f>
        <v>-0.1807861328125</v>
      </c>
      <c r="O280" s="66">
        <f>'Raw Data'!B265-$O$12</f>
        <v>-7.3974609375E-2</v>
      </c>
      <c r="Q280" s="19">
        <f t="shared" si="284"/>
        <v>3.2683625817298889E-2</v>
      </c>
      <c r="R280" s="19">
        <f t="shared" si="285"/>
        <v>1.3373583555221558E-2</v>
      </c>
      <c r="S280" s="19">
        <f t="shared" si="286"/>
        <v>1.3373583555221558E-2</v>
      </c>
      <c r="T280" s="19">
        <f t="shared" si="287"/>
        <v>5.4722428321838379E-3</v>
      </c>
      <c r="V280" s="20">
        <f>('Raw Data'!A265+$X$12)*$V$12+('Raw Data'!B265+$X$13)*$W$12</f>
        <v>-0.18417544621972021</v>
      </c>
      <c r="W280" s="20">
        <f>('Raw Data'!B265+$X$13)*$W$13+('Raw Data'!A265+$X$12)*$V$13</f>
        <v>-0.1656493479920722</v>
      </c>
      <c r="AD280" s="3">
        <f t="shared" si="288"/>
        <v>-0.18558985964987984</v>
      </c>
      <c r="AE280" s="3">
        <f t="shared" si="289"/>
        <v>-0.11010529572722327</v>
      </c>
      <c r="AH280">
        <f>SQRT(AD280*AD280+AE280*AE280)</f>
        <v>0.2157933552082672</v>
      </c>
      <c r="AM280">
        <f>AD280*$AM$11+AE280*$AM$12</f>
        <v>-3.2780566452598983E-2</v>
      </c>
      <c r="AN280">
        <f>AD280*$AN$11+AE280*$AN$12</f>
        <v>-0.21328902131869826</v>
      </c>
      <c r="AO280">
        <f t="shared" si="290"/>
        <v>0.2157933552082672</v>
      </c>
      <c r="AQ280">
        <f t="shared" ref="AQ280:AR280" si="298">AM280*AR$13</f>
        <v>-5.5570722745230769E-2</v>
      </c>
      <c r="AR280">
        <f t="shared" si="298"/>
        <v>-0.21328902131869826</v>
      </c>
    </row>
    <row r="281" spans="1:44" x14ac:dyDescent="0.25">
      <c r="A281">
        <f>'Raw Data'!A266*$B$11+A280*$B$12</f>
        <v>-0.20955778399083441</v>
      </c>
      <c r="B281">
        <f>'Raw Data'!B266*$B$11+B280*$B$12</f>
        <v>-0.58980439911054272</v>
      </c>
      <c r="C281">
        <f>'Raw Data'!C266*$B$11+C280*$B$12</f>
        <v>0.29567358597659449</v>
      </c>
      <c r="N281" s="66">
        <f>'Raw Data'!A266-$O$11</f>
        <v>-0.1851806640625</v>
      </c>
      <c r="O281" s="66">
        <f>'Raw Data'!B266-$O$12</f>
        <v>-7.5439453125E-2</v>
      </c>
      <c r="Q281" s="19">
        <f t="shared" si="284"/>
        <v>3.4291878342628479E-2</v>
      </c>
      <c r="R281" s="19">
        <f t="shared" si="285"/>
        <v>1.3969928026199341E-2</v>
      </c>
      <c r="S281" s="19">
        <f t="shared" si="286"/>
        <v>1.3969928026199341E-2</v>
      </c>
      <c r="T281" s="19">
        <f t="shared" si="287"/>
        <v>5.6911110877990723E-3</v>
      </c>
      <c r="V281" s="20">
        <f>('Raw Data'!A266+$X$12)*$V$12+('Raw Data'!B266+$X$13)*$W$12</f>
        <v>-0.18899879337277728</v>
      </c>
      <c r="W281" s="20">
        <f>('Raw Data'!B266+$X$13)*$W$13+('Raw Data'!A266+$X$12)*$V$13</f>
        <v>-0.1694053987389369</v>
      </c>
      <c r="AD281" s="3">
        <f t="shared" si="288"/>
        <v>-0.18556683764395376</v>
      </c>
      <c r="AE281" s="3">
        <f t="shared" si="289"/>
        <v>-0.10670526266632974</v>
      </c>
      <c r="AH281">
        <f>SQRT(AD281*AD281+AE281*AE281)</f>
        <v>0.21405855347046499</v>
      </c>
      <c r="AM281">
        <f>AD281*$AM$11+AE281*$AM$12</f>
        <v>-3.539262978014171E-2</v>
      </c>
      <c r="AN281">
        <f>AD281*$AN$11+AE281*$AN$12</f>
        <v>-0.21111235414137597</v>
      </c>
      <c r="AO281">
        <f t="shared" si="290"/>
        <v>0.21405855347046499</v>
      </c>
      <c r="AQ281">
        <f t="shared" ref="AQ281:AR281" si="299">AM281*AR$13</f>
        <v>-5.9998780667224159E-2</v>
      </c>
      <c r="AR281">
        <f t="shared" si="299"/>
        <v>-0.21111235414137597</v>
      </c>
    </row>
    <row r="282" spans="1:44" x14ac:dyDescent="0.25">
      <c r="A282">
        <f>'Raw Data'!A267*$B$11+A281*$B$12</f>
        <v>-0.20992768918550098</v>
      </c>
      <c r="B282">
        <f>'Raw Data'!B267*$B$11+B281*$B$12</f>
        <v>-0.58613401779323848</v>
      </c>
      <c r="C282">
        <f>'Raw Data'!C267*$B$11+C281*$B$12</f>
        <v>0.29473171566018502</v>
      </c>
      <c r="N282" s="66">
        <f>'Raw Data'!A267-$O$11</f>
        <v>-0.1890869140625</v>
      </c>
      <c r="O282" s="66">
        <f>'Raw Data'!B267-$O$12</f>
        <v>-6.93359375E-2</v>
      </c>
      <c r="Q282" s="19">
        <f t="shared" si="284"/>
        <v>3.575386106967926E-2</v>
      </c>
      <c r="R282" s="19">
        <f t="shared" si="285"/>
        <v>1.3110518455505371E-2</v>
      </c>
      <c r="S282" s="19">
        <f t="shared" si="286"/>
        <v>1.3110518455505371E-2</v>
      </c>
      <c r="T282" s="19">
        <f t="shared" si="287"/>
        <v>4.8074722290039063E-3</v>
      </c>
      <c r="V282" s="20">
        <f>('Raw Data'!A267+$X$12)*$V$12+('Raw Data'!B267+$X$13)*$W$12</f>
        <v>-0.20098297490890191</v>
      </c>
      <c r="W282" s="20">
        <f>('Raw Data'!B267+$X$13)*$W$13+('Raw Data'!A267+$X$12)*$V$13</f>
        <v>-0.16673346942979864</v>
      </c>
      <c r="AD282" s="3">
        <f t="shared" si="288"/>
        <v>-0.18593674283862033</v>
      </c>
      <c r="AE282" s="3">
        <f t="shared" si="289"/>
        <v>-0.1030348813490255</v>
      </c>
      <c r="AH282">
        <f>SQRT(AD282*AD282+AE282*AE282)</f>
        <v>0.21257624305656311</v>
      </c>
      <c r="AM282">
        <f>AD282*$AM$11+AE282*$AM$12</f>
        <v>-3.8463042191260191E-2</v>
      </c>
      <c r="AN282">
        <f>AD282*$AN$11+AE282*$AN$12</f>
        <v>-0.20906758117277852</v>
      </c>
      <c r="AO282">
        <f t="shared" si="290"/>
        <v>0.21257624305656311</v>
      </c>
      <c r="AQ282">
        <f t="shared" ref="AQ282:AR282" si="300">AM282*AR$13</f>
        <v>-6.520384742708342E-2</v>
      </c>
      <c r="AR282">
        <f t="shared" si="300"/>
        <v>-0.20906758117277852</v>
      </c>
    </row>
    <row r="283" spans="1:44" x14ac:dyDescent="0.25">
      <c r="A283">
        <f>'Raw Data'!A268*$B$11+A282*$B$12</f>
        <v>-0.20952818198570089</v>
      </c>
      <c r="B283">
        <f>'Raw Data'!B268*$B$11+B282*$B$12</f>
        <v>-0.58190294023266464</v>
      </c>
      <c r="C283">
        <f>'Raw Data'!C268*$B$11+C282*$B$12</f>
        <v>0.29387182534416656</v>
      </c>
      <c r="N283" s="66">
        <f>'Raw Data'!A268-$O$11</f>
        <v>-0.1817626953125</v>
      </c>
      <c r="O283" s="66">
        <f>'Raw Data'!B268-$O$12</f>
        <v>-6.005859375E-2</v>
      </c>
      <c r="Q283" s="19">
        <f t="shared" si="284"/>
        <v>3.3037677407264709E-2</v>
      </c>
      <c r="R283" s="19">
        <f t="shared" si="285"/>
        <v>1.0916411876678467E-2</v>
      </c>
      <c r="S283" s="19">
        <f t="shared" si="286"/>
        <v>1.0916411876678467E-2</v>
      </c>
      <c r="T283" s="19">
        <f t="shared" si="287"/>
        <v>3.6070346832275391E-3</v>
      </c>
      <c r="V283" s="20">
        <f>('Raw Data'!A268+$X$12)*$V$12+('Raw Data'!B268+$X$13)*$W$12</f>
        <v>-0.20004876622823403</v>
      </c>
      <c r="W283" s="20">
        <f>('Raw Data'!B268+$X$13)*$W$13+('Raw Data'!A268+$X$12)*$V$13</f>
        <v>-0.15492510077403321</v>
      </c>
      <c r="AD283" s="3">
        <f t="shared" si="288"/>
        <v>-0.18553723563882024</v>
      </c>
      <c r="AE283" s="3">
        <f t="shared" si="289"/>
        <v>-9.8803803788451661E-2</v>
      </c>
      <c r="AH283">
        <f>SQRT(AD283*AD283+AE283*AE283)</f>
        <v>0.21020527455694818</v>
      </c>
      <c r="AM283">
        <f>AD283*$AM$11+AE283*$AM$12</f>
        <v>-4.1478072814664188E-2</v>
      </c>
      <c r="AN283">
        <f>AD283*$AN$11+AE283*$AN$12</f>
        <v>-0.20607238273757933</v>
      </c>
      <c r="AO283">
        <f t="shared" si="290"/>
        <v>0.21020527455694818</v>
      </c>
      <c r="AQ283">
        <f t="shared" ref="AQ283:AR283" si="301">AM283*AR$13</f>
        <v>-7.0315029111019209E-2</v>
      </c>
      <c r="AR283">
        <f t="shared" si="301"/>
        <v>-0.20607238273757933</v>
      </c>
    </row>
    <row r="284" spans="1:44" x14ac:dyDescent="0.25">
      <c r="A284">
        <f>'Raw Data'!A269*$B$11+A283*$B$12</f>
        <v>-0.2090221411308808</v>
      </c>
      <c r="B284">
        <f>'Raw Data'!B269*$B$11+B283*$B$12</f>
        <v>-0.57714282199064815</v>
      </c>
      <c r="C284">
        <f>'Raw Data'!C269*$B$11+C283*$B$12</f>
        <v>0.29300026780974991</v>
      </c>
      <c r="N284" s="66">
        <f>'Raw Data'!A269-$O$11</f>
        <v>-0.1802978515625</v>
      </c>
      <c r="O284" s="66">
        <f>'Raw Data'!B269-$O$12</f>
        <v>-5.0537109375E-2</v>
      </c>
      <c r="Q284" s="19">
        <f t="shared" si="284"/>
        <v>3.2507315278053284E-2</v>
      </c>
      <c r="R284" s="19">
        <f t="shared" si="285"/>
        <v>9.1117322444915771E-3</v>
      </c>
      <c r="S284" s="19">
        <f t="shared" si="286"/>
        <v>9.1117322444915771E-3</v>
      </c>
      <c r="T284" s="19">
        <f t="shared" si="287"/>
        <v>2.5539994239807129E-3</v>
      </c>
      <c r="V284" s="20">
        <f>('Raw Data'!A269+$X$12)*$V$12+('Raw Data'!B269+$X$13)*$W$12</f>
        <v>-0.20782934169818434</v>
      </c>
      <c r="W284" s="20">
        <f>('Raw Data'!B269+$X$13)*$W$13+('Raw Data'!A269+$X$12)*$V$13</f>
        <v>-0.14634142275579265</v>
      </c>
      <c r="AD284" s="3">
        <f t="shared" si="288"/>
        <v>-0.18503119478400015</v>
      </c>
      <c r="AE284" s="3">
        <f t="shared" si="289"/>
        <v>-9.4043685546435163E-2</v>
      </c>
      <c r="AH284">
        <f>SQRT(AD284*AD284+AE284*AE284)</f>
        <v>0.20755904662132021</v>
      </c>
      <c r="AM284">
        <f>AD284*$AM$11+AE284*$AM$12</f>
        <v>-4.4834167105560208E-2</v>
      </c>
      <c r="AN284">
        <f>AD284*$AN$11+AE284*$AN$12</f>
        <v>-0.2026589630248366</v>
      </c>
      <c r="AO284">
        <f t="shared" si="290"/>
        <v>0.20755904662132021</v>
      </c>
      <c r="AQ284">
        <f t="shared" ref="AQ284:AR284" si="302">AM284*AR$13</f>
        <v>-7.6004393436553852E-2</v>
      </c>
      <c r="AR284">
        <f t="shared" si="302"/>
        <v>-0.2026589630248366</v>
      </c>
    </row>
    <row r="285" spans="1:44" x14ac:dyDescent="0.25">
      <c r="A285">
        <f>'Raw Data'!A270*$B$11+A284*$B$12</f>
        <v>-0.20793193873654273</v>
      </c>
      <c r="B285">
        <f>'Raw Data'!B270*$B$11+B284*$B$12</f>
        <v>-0.57205305151033337</v>
      </c>
      <c r="C285">
        <f>'Raw Data'!C270*$B$11+C284*$B$12</f>
        <v>0.29276518243502492</v>
      </c>
      <c r="N285" s="66">
        <f>'Raw Data'!A270-$O$11</f>
        <v>-0.1739501953125</v>
      </c>
      <c r="O285" s="66">
        <f>'Raw Data'!B270-$O$12</f>
        <v>-4.248046875E-2</v>
      </c>
      <c r="Q285" s="19">
        <f t="shared" si="284"/>
        <v>3.0258670449256897E-2</v>
      </c>
      <c r="R285" s="19">
        <f t="shared" si="285"/>
        <v>7.3894858360290527E-3</v>
      </c>
      <c r="S285" s="19">
        <f t="shared" si="286"/>
        <v>7.3894858360290527E-3</v>
      </c>
      <c r="T285" s="19">
        <f t="shared" si="287"/>
        <v>1.8045902252197266E-3</v>
      </c>
      <c r="V285" s="20">
        <f>('Raw Data'!A270+$X$12)*$V$12+('Raw Data'!B270+$X$13)*$W$12</f>
        <v>-0.20703661013503671</v>
      </c>
      <c r="W285" s="20">
        <f>('Raw Data'!B270+$X$13)*$W$13+('Raw Data'!A270+$X$12)*$V$13</f>
        <v>-0.13609429305394435</v>
      </c>
      <c r="AD285" s="3">
        <f t="shared" si="288"/>
        <v>-0.18394099238966211</v>
      </c>
      <c r="AE285" s="3">
        <f t="shared" si="289"/>
        <v>-8.8953915066120381E-2</v>
      </c>
      <c r="AH285">
        <f>SQRT(AD285*AD285+AE285*AE285)</f>
        <v>0.20432104073463481</v>
      </c>
      <c r="AM285">
        <f>AD285*$AM$11+AE285*$AM$12</f>
        <v>-4.8074014225786832E-2</v>
      </c>
      <c r="AN285">
        <f>AD285*$AN$11+AE285*$AN$12</f>
        <v>-0.19858493609310637</v>
      </c>
      <c r="AO285">
        <f t="shared" si="290"/>
        <v>0.20432104073463481</v>
      </c>
      <c r="AQ285">
        <f t="shared" ref="AQ285:AR285" si="303">AM285*AR$13</f>
        <v>-8.149669163449344E-2</v>
      </c>
      <c r="AR285">
        <f t="shared" si="303"/>
        <v>-0.19858493609310637</v>
      </c>
    </row>
    <row r="286" spans="1:44" x14ac:dyDescent="0.25">
      <c r="A286">
        <f>'Raw Data'!A271*$B$11+A285*$B$12</f>
        <v>-0.20663337376913846</v>
      </c>
      <c r="B286">
        <f>'Raw Data'!B271*$B$11+B285*$B$12</f>
        <v>-0.56761874245305011</v>
      </c>
      <c r="C286">
        <f>'Raw Data'!C271*$B$11+C285*$B$12</f>
        <v>0.29200428919152244</v>
      </c>
      <c r="N286" s="66">
        <f>'Raw Data'!A271-$O$11</f>
        <v>-0.1707763671875</v>
      </c>
      <c r="O286" s="66">
        <f>'Raw Data'!B271-$O$12</f>
        <v>-4.39453125E-2</v>
      </c>
      <c r="Q286" s="19">
        <f t="shared" si="284"/>
        <v>2.9164567589759827E-2</v>
      </c>
      <c r="R286" s="19">
        <f t="shared" si="285"/>
        <v>7.5048208236694336E-3</v>
      </c>
      <c r="S286" s="19">
        <f t="shared" si="286"/>
        <v>7.5048208236694336E-3</v>
      </c>
      <c r="T286" s="19">
        <f t="shared" si="287"/>
        <v>1.9311904907226563E-3</v>
      </c>
      <c r="V286" s="20">
        <f>('Raw Data'!A271+$X$12)*$V$12+('Raw Data'!B271+$X$13)*$W$12</f>
        <v>-0.20093110782044099</v>
      </c>
      <c r="W286" s="20">
        <f>('Raw Data'!B271+$X$13)*$W$13+('Raw Data'!A271+$X$12)*$V$13</f>
        <v>-0.13542917076542366</v>
      </c>
      <c r="AD286" s="3">
        <f t="shared" si="288"/>
        <v>-0.18264242742225784</v>
      </c>
      <c r="AE286" s="3">
        <f t="shared" si="289"/>
        <v>-8.4519606008837123E-2</v>
      </c>
      <c r="AH286">
        <f>SQRT(AD286*AD286+AE286*AE286)</f>
        <v>0.20125063998552595</v>
      </c>
      <c r="AM286">
        <f>AD286*$AM$11+AE286*$AM$12</f>
        <v>-5.0675185665081779E-2</v>
      </c>
      <c r="AN286">
        <f>AD286*$AN$11+AE286*$AN$12</f>
        <v>-0.19476613066032109</v>
      </c>
      <c r="AO286">
        <f t="shared" si="290"/>
        <v>0.20125063998552595</v>
      </c>
      <c r="AQ286">
        <f t="shared" ref="AQ286:AR286" si="304">AM286*AR$13</f>
        <v>-8.590628525987791E-2</v>
      </c>
      <c r="AR286">
        <f t="shared" si="304"/>
        <v>-0.19476613066032109</v>
      </c>
    </row>
    <row r="287" spans="1:44" x14ac:dyDescent="0.25">
      <c r="A287">
        <f>'Raw Data'!A272*$B$11+A286*$B$12</f>
        <v>-0.20534259498597462</v>
      </c>
      <c r="B287">
        <f>'Raw Data'!B272*$B$11+B286*$B$12</f>
        <v>-0.56155266898899514</v>
      </c>
      <c r="C287">
        <f>'Raw Data'!C272*$B$11+C286*$B$12</f>
        <v>0.29178335245987019</v>
      </c>
      <c r="N287" s="66">
        <f>'Raw Data'!A272-$O$11</f>
        <v>-0.1695556640625</v>
      </c>
      <c r="O287" s="66">
        <f>'Raw Data'!B272-$O$12</f>
        <v>-2.3193359375E-2</v>
      </c>
      <c r="Q287" s="19">
        <f t="shared" si="284"/>
        <v>2.8749123215675354E-2</v>
      </c>
      <c r="R287" s="19">
        <f t="shared" si="285"/>
        <v>3.932565450668335E-3</v>
      </c>
      <c r="S287" s="19">
        <f t="shared" si="286"/>
        <v>3.932565450668335E-3</v>
      </c>
      <c r="T287" s="19">
        <f t="shared" si="287"/>
        <v>5.3793191909790039E-4</v>
      </c>
      <c r="V287" s="20">
        <f>('Raw Data'!A272+$X$12)*$V$12+('Raw Data'!B272+$X$13)*$W$12</f>
        <v>-0.22073623928911729</v>
      </c>
      <c r="W287" s="20">
        <f>('Raw Data'!B272+$X$13)*$W$13+('Raw Data'!A272+$X$12)*$V$13</f>
        <v>-0.11787307310461513</v>
      </c>
      <c r="AD287" s="3">
        <f t="shared" si="288"/>
        <v>-0.18135164863909398</v>
      </c>
      <c r="AE287" s="3">
        <f t="shared" si="289"/>
        <v>-7.8453532544782156E-2</v>
      </c>
      <c r="AH287">
        <f>SQRT(AD287*AD287+AE287*AE287)</f>
        <v>0.19759397063896608</v>
      </c>
      <c r="AM287">
        <f>AD287*$AM$11+AE287*$AM$12</f>
        <v>-5.4541913797585488E-2</v>
      </c>
      <c r="AN287">
        <f>AD287*$AN$11+AE287*$AN$12</f>
        <v>-0.18991723690115475</v>
      </c>
      <c r="AO287">
        <f t="shared" si="290"/>
        <v>0.19759397063896608</v>
      </c>
      <c r="AQ287">
        <f t="shared" ref="AQ287:AR287" si="305">AM287*AR$13</f>
        <v>-9.2461293309945056E-2</v>
      </c>
      <c r="AR287">
        <f t="shared" si="305"/>
        <v>-0.18991723690115475</v>
      </c>
    </row>
    <row r="288" spans="1:44" x14ac:dyDescent="0.25">
      <c r="A288">
        <f>'Raw Data'!A273*$B$11+A287*$B$12</f>
        <v>-0.20420530814362717</v>
      </c>
      <c r="B288">
        <f>'Raw Data'!B273*$B$11+B287*$B$12</f>
        <v>-0.55619085912134569</v>
      </c>
      <c r="C288">
        <f>'Raw Data'!C273*$B$11+C287*$B$12</f>
        <v>0.29113284924513316</v>
      </c>
      <c r="N288" s="66">
        <f>'Raw Data'!A273-$O$11</f>
        <v>-0.1697998046875</v>
      </c>
      <c r="O288" s="66">
        <f>'Raw Data'!B273-$O$12</f>
        <v>-2.4169921875E-2</v>
      </c>
      <c r="Q288" s="19">
        <f t="shared" si="284"/>
        <v>2.8831973671913147E-2</v>
      </c>
      <c r="R288" s="19">
        <f t="shared" si="285"/>
        <v>4.1040480136871338E-3</v>
      </c>
      <c r="S288" s="19">
        <f t="shared" si="286"/>
        <v>4.1040480136871338E-3</v>
      </c>
      <c r="T288" s="19">
        <f t="shared" si="287"/>
        <v>5.8418512344360352E-4</v>
      </c>
      <c r="V288" s="20">
        <f>('Raw Data'!A273+$X$12)*$V$12+('Raw Data'!B273+$X$13)*$W$12</f>
        <v>-0.22007382521446134</v>
      </c>
      <c r="W288" s="20">
        <f>('Raw Data'!B273+$X$13)*$W$13+('Raw Data'!A273+$X$12)*$V$13</f>
        <v>-0.11880830360072152</v>
      </c>
      <c r="AD288" s="3">
        <f t="shared" si="288"/>
        <v>-0.18021436179674655</v>
      </c>
      <c r="AE288" s="3">
        <f t="shared" si="289"/>
        <v>-7.3091722677132709E-2</v>
      </c>
      <c r="AH288">
        <f>SQRT(AD288*AD288+AE288*AE288)</f>
        <v>0.19447266163067636</v>
      </c>
      <c r="AM288">
        <f>AD288*$AM$11+AE288*$AM$12</f>
        <v>-5.7962027117213349E-2</v>
      </c>
      <c r="AN288">
        <f>AD288*$AN$11+AE288*$AN$12</f>
        <v>-0.18563410121575982</v>
      </c>
      <c r="AO288">
        <f t="shared" si="290"/>
        <v>0.19447266163067636</v>
      </c>
      <c r="AQ288">
        <f t="shared" ref="AQ288:AR288" si="306">AM288*AR$13</f>
        <v>-9.8259184853922391E-2</v>
      </c>
      <c r="AR288">
        <f t="shared" si="306"/>
        <v>-0.18563410121575982</v>
      </c>
    </row>
    <row r="289" spans="1:44" x14ac:dyDescent="0.25">
      <c r="A289">
        <f>'Raw Data'!A274*$B$11+A288*$B$12</f>
        <v>-0.20240049998551446</v>
      </c>
      <c r="B289">
        <f>'Raw Data'!B274*$B$11+B288*$B$12</f>
        <v>-0.55019335524046109</v>
      </c>
      <c r="C289">
        <f>'Raw Data'!C274*$B$11+C288*$B$12</f>
        <v>0.29104788463311987</v>
      </c>
      <c r="N289" s="66">
        <f>'Raw Data'!A274-$O$11</f>
        <v>-0.1619873046875</v>
      </c>
      <c r="O289" s="66">
        <f>'Raw Data'!B274-$O$12</f>
        <v>-1.2451171875E-2</v>
      </c>
      <c r="Q289" s="19">
        <f t="shared" si="284"/>
        <v>2.6239886879920959E-2</v>
      </c>
      <c r="R289" s="19">
        <f t="shared" si="285"/>
        <v>2.0169317722320557E-3</v>
      </c>
      <c r="S289" s="19">
        <f t="shared" si="286"/>
        <v>2.0169317722320557E-3</v>
      </c>
      <c r="T289" s="19">
        <f t="shared" si="287"/>
        <v>1.5503168106079102E-4</v>
      </c>
      <c r="V289" s="20">
        <f>('Raw Data'!A274+$X$12)*$V$12+('Raw Data'!B274+$X$13)*$W$12</f>
        <v>-0.22097192348604067</v>
      </c>
      <c r="W289" s="20">
        <f>('Raw Data'!B274+$X$13)*$W$13+('Raw Data'!A274+$X$12)*$V$13</f>
        <v>-0.10473316794719634</v>
      </c>
      <c r="AD289" s="3">
        <f t="shared" si="288"/>
        <v>-0.17840955363863381</v>
      </c>
      <c r="AE289" s="3">
        <f t="shared" si="289"/>
        <v>-6.7094218796248106E-2</v>
      </c>
      <c r="AH289">
        <f>SQRT(AD289*AD289+AE289*AE289)</f>
        <v>0.19060850722204234</v>
      </c>
      <c r="AM289">
        <f>AD289*$AM$11+AE289*$AM$12</f>
        <v>-6.1449394521804056E-2</v>
      </c>
      <c r="AN289">
        <f>AD289*$AN$11+AE289*$AN$12</f>
        <v>-0.1804316350818754</v>
      </c>
      <c r="AO289">
        <f t="shared" si="290"/>
        <v>0.19060850722204237</v>
      </c>
      <c r="AQ289">
        <f t="shared" ref="AQ289:AR289" si="307">AM289*AR$13</f>
        <v>-0.10417108779286322</v>
      </c>
      <c r="AR289">
        <f t="shared" si="307"/>
        <v>-0.1804316350818754</v>
      </c>
    </row>
    <row r="290" spans="1:44" x14ac:dyDescent="0.25">
      <c r="A290">
        <f>'Raw Data'!A275*$B$11+A289*$B$12</f>
        <v>-0.20153300858071302</v>
      </c>
      <c r="B290">
        <f>'Raw Data'!B275*$B$11+B289*$B$12</f>
        <v>-0.54503974237266495</v>
      </c>
      <c r="C290">
        <f>'Raw Data'!C275*$B$11+C289*$B$12</f>
        <v>0.29100803757605787</v>
      </c>
      <c r="N290" s="66">
        <f>'Raw Data'!A275-$O$11</f>
        <v>-0.1695556640625</v>
      </c>
      <c r="O290" s="66">
        <f>'Raw Data'!B275-$O$12</f>
        <v>-1.4892578125E-2</v>
      </c>
      <c r="Q290" s="19">
        <f t="shared" si="284"/>
        <v>2.8749123215675354E-2</v>
      </c>
      <c r="R290" s="19">
        <f t="shared" si="285"/>
        <v>2.5251209735870361E-3</v>
      </c>
      <c r="S290" s="19">
        <f t="shared" si="286"/>
        <v>2.5251209735870361E-3</v>
      </c>
      <c r="T290" s="19">
        <f t="shared" si="287"/>
        <v>2.2178888320922852E-4</v>
      </c>
      <c r="V290" s="20">
        <f>('Raw Data'!A275+$X$12)*$V$12+('Raw Data'!B275+$X$13)*$W$12</f>
        <v>-0.22936337893901704</v>
      </c>
      <c r="W290" s="20">
        <f>('Raw Data'!B275+$X$13)*$W$13+('Raw Data'!A275+$X$12)*$V$13</f>
        <v>-0.11113587101031659</v>
      </c>
      <c r="AD290" s="3">
        <f t="shared" si="288"/>
        <v>-0.1775420622338324</v>
      </c>
      <c r="AE290" s="3">
        <f t="shared" si="289"/>
        <v>-6.1940605928451964E-2</v>
      </c>
      <c r="AH290">
        <f>SQRT(AD290*AD290+AE290*AE290)</f>
        <v>0.18803675844107129</v>
      </c>
      <c r="AM290">
        <f>AD290*$AM$11+AE290*$AM$12</f>
        <v>-6.4879975161348968E-2</v>
      </c>
      <c r="AN290">
        <f>AD290*$AN$11+AE290*$AN$12</f>
        <v>-0.17648912529696706</v>
      </c>
      <c r="AO290">
        <f t="shared" si="290"/>
        <v>0.18803675844107129</v>
      </c>
      <c r="AQ290">
        <f t="shared" ref="AQ290:AR290" si="308">AM290*AR$13</f>
        <v>-0.1099867238908841</v>
      </c>
      <c r="AR290">
        <f t="shared" si="308"/>
        <v>-0.17648912529696706</v>
      </c>
    </row>
    <row r="291" spans="1:44" x14ac:dyDescent="0.25">
      <c r="A291">
        <f>'Raw Data'!A276*$B$11+A290*$B$12</f>
        <v>-0.19904328194139173</v>
      </c>
      <c r="B291">
        <f>'Raw Data'!B276*$B$11+B290*$B$12</f>
        <v>-0.5392540298541485</v>
      </c>
      <c r="C291">
        <f>'Raw Data'!C276*$B$11+C290*$B$12</f>
        <v>0.29025196038095208</v>
      </c>
      <c r="N291" s="66">
        <f>'Raw Data'!A276-$O$11</f>
        <v>-0.1524658203125</v>
      </c>
      <c r="O291" s="66">
        <f>'Raw Data'!B276-$O$12</f>
        <v>-3.41796875E-3</v>
      </c>
      <c r="Q291" s="19">
        <f t="shared" si="284"/>
        <v>2.3245826363563538E-2</v>
      </c>
      <c r="R291" s="19">
        <f t="shared" si="285"/>
        <v>5.2112340927124023E-4</v>
      </c>
      <c r="S291" s="19">
        <f t="shared" si="286"/>
        <v>5.2112340927124023E-4</v>
      </c>
      <c r="T291" s="19">
        <f t="shared" si="287"/>
        <v>1.1682510375976563E-5</v>
      </c>
      <c r="V291" s="20">
        <f>('Raw Data'!A276+$X$12)*$V$12+('Raw Data'!B276+$X$13)*$W$12</f>
        <v>-0.21661108362297374</v>
      </c>
      <c r="W291" s="20">
        <f>('Raw Data'!B276+$X$13)*$W$13+('Raw Data'!A276+$X$12)*$V$13</f>
        <v>-9.1839385929092493E-2</v>
      </c>
      <c r="AD291" s="3">
        <f t="shared" si="288"/>
        <v>-0.17505233559451111</v>
      </c>
      <c r="AE291" s="3">
        <f t="shared" si="289"/>
        <v>-5.6154893409935513E-2</v>
      </c>
      <c r="AH291">
        <f>SQRT(AD291*AD291+AE291*AE291)</f>
        <v>0.18383876699699267</v>
      </c>
      <c r="AM291">
        <f>AD291*$AM$11+AE291*$AM$12</f>
        <v>-6.7768828872423637E-2</v>
      </c>
      <c r="AN291">
        <f>AD291*$AN$11+AE291*$AN$12</f>
        <v>-0.17089200708118191</v>
      </c>
      <c r="AO291">
        <f t="shared" si="290"/>
        <v>0.1838387669969927</v>
      </c>
      <c r="AQ291">
        <f t="shared" ref="AQ291:AR291" si="309">AM291*AR$13</f>
        <v>-0.11488400621398848</v>
      </c>
      <c r="AR291">
        <f t="shared" si="309"/>
        <v>-0.17089200708118191</v>
      </c>
    </row>
    <row r="292" spans="1:44" x14ac:dyDescent="0.25">
      <c r="A292">
        <f>'Raw Data'!A277*$B$11+A291*$B$12</f>
        <v>-0.19677811390350256</v>
      </c>
      <c r="B292">
        <f>'Raw Data'!B277*$B$11+B291*$B$12</f>
        <v>-0.53387599014998366</v>
      </c>
      <c r="C292">
        <f>'Raw Data'!C277*$B$11+C291*$B$12</f>
        <v>0.28935176434285687</v>
      </c>
      <c r="N292" s="66">
        <f>'Raw Data'!A277-$O$11</f>
        <v>-0.1522216796875</v>
      </c>
      <c r="O292" s="66">
        <f>'Raw Data'!B277-$O$12</f>
        <v>-1.708984375E-3</v>
      </c>
      <c r="Q292" s="19">
        <f t="shared" si="284"/>
        <v>2.317143976688385E-2</v>
      </c>
      <c r="R292" s="19">
        <f t="shared" si="285"/>
        <v>2.6014447212219238E-4</v>
      </c>
      <c r="S292" s="19">
        <f t="shared" si="286"/>
        <v>2.6014447212219238E-4</v>
      </c>
      <c r="T292" s="19">
        <f t="shared" si="287"/>
        <v>2.9206275939941406E-6</v>
      </c>
      <c r="V292" s="20">
        <f>('Raw Data'!A277+$X$12)*$V$12+('Raw Data'!B277+$X$13)*$W$12</f>
        <v>-0.21803471590203261</v>
      </c>
      <c r="W292" s="20">
        <f>('Raw Data'!B277+$X$13)*$W$13+('Raw Data'!A277+$X$12)*$V$13</f>
        <v>-9.0309696424665659E-2</v>
      </c>
      <c r="AD292" s="3">
        <f t="shared" si="288"/>
        <v>-0.17278716755662193</v>
      </c>
      <c r="AE292" s="3">
        <f t="shared" si="289"/>
        <v>-5.0776853705770675E-2</v>
      </c>
      <c r="AH292">
        <f>SQRT(AD292*AD292+AE292*AE292)</f>
        <v>0.18009357052515057</v>
      </c>
      <c r="AM292">
        <f>AD292*$AM$11+AE292*$AM$12</f>
        <v>-7.0485322158432229E-2</v>
      </c>
      <c r="AN292">
        <f>AD292*$AN$11+AE292*$AN$12</f>
        <v>-0.16572722620233346</v>
      </c>
      <c r="AO292">
        <f t="shared" si="290"/>
        <v>0.18009357052515057</v>
      </c>
      <c r="AQ292">
        <f t="shared" ref="AQ292:AR292" si="310">AM292*AR$13</f>
        <v>-0.11948909732656428</v>
      </c>
      <c r="AR292">
        <f t="shared" si="310"/>
        <v>-0.16572722620233346</v>
      </c>
    </row>
    <row r="293" spans="1:44" x14ac:dyDescent="0.25">
      <c r="A293">
        <f>'Raw Data'!A278*$B$11+A292*$B$12</f>
        <v>-0.1945685642319023</v>
      </c>
      <c r="B293">
        <f>'Raw Data'!B278*$B$11+B292*$B$12</f>
        <v>-0.52786387941623536</v>
      </c>
      <c r="C293">
        <f>'Raw Data'!C278*$B$11+C292*$B$12</f>
        <v>0.28826082618982118</v>
      </c>
      <c r="N293" s="66">
        <f>'Raw Data'!A278-$O$11</f>
        <v>-0.1505126953125</v>
      </c>
      <c r="O293" s="66">
        <f>'Raw Data'!B278-$O$12</f>
        <v>1.0009765625E-2</v>
      </c>
      <c r="Q293" s="19">
        <f t="shared" si="284"/>
        <v>2.2654071450233459E-2</v>
      </c>
      <c r="R293" s="19">
        <f t="shared" si="285"/>
        <v>-1.5065968036651611E-3</v>
      </c>
      <c r="S293" s="19">
        <f t="shared" si="286"/>
        <v>-1.5065968036651611E-3</v>
      </c>
      <c r="T293" s="19">
        <f t="shared" si="287"/>
        <v>1.0019540786743164E-4</v>
      </c>
      <c r="V293" s="20">
        <f>('Raw Data'!A278+$X$12)*$V$12+('Raw Data'!B278+$X$13)*$W$12</f>
        <v>-0.22774640245397704</v>
      </c>
      <c r="W293" s="20">
        <f>('Raw Data'!B278+$X$13)*$W$13+('Raw Data'!A278+$X$12)*$V$13</f>
        <v>-7.9800022896451273E-2</v>
      </c>
      <c r="AD293" s="3">
        <f t="shared" si="288"/>
        <v>-0.17057761788502168</v>
      </c>
      <c r="AE293" s="3">
        <f t="shared" si="289"/>
        <v>-4.4764742972022376E-2</v>
      </c>
      <c r="AH293">
        <f>SQRT(AD293*AD293+AE293*AE293)</f>
        <v>0.17635363885295846</v>
      </c>
      <c r="AM293">
        <f>AD293*$AM$11+AE293*$AM$12</f>
        <v>-7.3726979755990935E-2</v>
      </c>
      <c r="AN293">
        <f>AD293*$AN$11+AE293*$AN$12</f>
        <v>-0.16020280394780673</v>
      </c>
      <c r="AO293">
        <f t="shared" si="290"/>
        <v>0.17635363885295846</v>
      </c>
      <c r="AQ293">
        <f t="shared" ref="AQ293:AR293" si="311">AM293*AR$13</f>
        <v>-0.12498446470678914</v>
      </c>
      <c r="AR293">
        <f t="shared" si="311"/>
        <v>-0.16020280394780673</v>
      </c>
    </row>
    <row r="294" spans="1:44" x14ac:dyDescent="0.25">
      <c r="A294">
        <f>'Raw Data'!A279*$B$11+A293*$B$12</f>
        <v>-0.19255555546496209</v>
      </c>
      <c r="B294">
        <f>'Raw Data'!B279*$B$11+B293*$B$12</f>
        <v>-0.52284360475586178</v>
      </c>
      <c r="C294">
        <f>'Raw Data'!C279*$B$11+C293*$B$12</f>
        <v>0.28799919669583907</v>
      </c>
      <c r="N294" s="66">
        <f>'Raw Data'!A279-$O$11</f>
        <v>-0.1502685546875</v>
      </c>
      <c r="O294" s="66">
        <f>'Raw Data'!B279-$O$12</f>
        <v>6.103515625E-3</v>
      </c>
      <c r="Q294" s="19">
        <f t="shared" si="284"/>
        <v>2.2580638527870178E-2</v>
      </c>
      <c r="R294" s="19">
        <f t="shared" si="285"/>
        <v>-9.1716647148132324E-4</v>
      </c>
      <c r="S294" s="19">
        <f t="shared" si="286"/>
        <v>-9.1716647148132324E-4</v>
      </c>
      <c r="T294" s="19">
        <f t="shared" si="287"/>
        <v>3.7252902984619141E-5</v>
      </c>
      <c r="V294" s="20">
        <f>('Raw Data'!A279+$X$12)*$V$12+('Raw Data'!B279+$X$13)*$W$12</f>
        <v>-0.22333402849928022</v>
      </c>
      <c r="W294" s="20">
        <f>('Raw Data'!B279+$X$13)*$W$13+('Raw Data'!A279+$X$12)*$V$13</f>
        <v>-8.282785245581463E-2</v>
      </c>
      <c r="AD294" s="3">
        <f t="shared" si="288"/>
        <v>-0.16856460911808147</v>
      </c>
      <c r="AE294" s="3">
        <f t="shared" si="289"/>
        <v>-3.9744468311648795E-2</v>
      </c>
      <c r="AH294">
        <f>SQRT(AD294*AD294+AE294*AE294)</f>
        <v>0.17318674951770199</v>
      </c>
      <c r="AM294">
        <f>AD294*$AM$11+AE294*$AM$12</f>
        <v>-7.6327193950646799E-2</v>
      </c>
      <c r="AN294">
        <f>AD294*$AN$11+AE294*$AN$12</f>
        <v>-0.15545999379945824</v>
      </c>
      <c r="AO294">
        <f t="shared" si="290"/>
        <v>0.17318674951770199</v>
      </c>
      <c r="AQ294">
        <f t="shared" ref="AQ294:AR294" si="312">AM294*AR$13</f>
        <v>-0.12939243557875002</v>
      </c>
      <c r="AR294">
        <f t="shared" si="312"/>
        <v>-0.15545999379945824</v>
      </c>
    </row>
    <row r="295" spans="1:44" x14ac:dyDescent="0.25">
      <c r="A295">
        <f>'Raw Data'!A280*$B$11+A294*$B$12</f>
        <v>-0.19040205069971586</v>
      </c>
      <c r="B295">
        <f>'Raw Data'!B280*$B$11+B294*$B$12</f>
        <v>-0.51712906849902562</v>
      </c>
      <c r="C295">
        <f>'Raw Data'!C280*$B$11+C294*$B$12</f>
        <v>0.28788580046375517</v>
      </c>
      <c r="N295" s="66">
        <f>'Raw Data'!A280-$O$11</f>
        <v>-0.1468505859375</v>
      </c>
      <c r="O295" s="66">
        <f>'Raw Data'!B280-$O$12</f>
        <v>1.806640625E-2</v>
      </c>
      <c r="Q295" s="19">
        <f t="shared" si="284"/>
        <v>2.1565094590187073E-2</v>
      </c>
      <c r="R295" s="19">
        <f t="shared" si="285"/>
        <v>-2.6530623435974121E-3</v>
      </c>
      <c r="S295" s="19">
        <f t="shared" si="286"/>
        <v>-2.6530623435974121E-3</v>
      </c>
      <c r="T295" s="19">
        <f t="shared" si="287"/>
        <v>3.2639503479003906E-4</v>
      </c>
      <c r="V295" s="20">
        <f>('Raw Data'!A280+$X$12)*$V$12+('Raw Data'!B280+$X$13)*$W$12</f>
        <v>-0.23083164973419007</v>
      </c>
      <c r="W295" s="20">
        <f>('Raw Data'!B280+$X$13)*$W$13+('Raw Data'!A280+$X$12)*$V$13</f>
        <v>-7.1121696529739736E-2</v>
      </c>
      <c r="AD295" s="3">
        <f t="shared" si="288"/>
        <v>-0.16641110435283524</v>
      </c>
      <c r="AE295" s="3">
        <f t="shared" si="289"/>
        <v>-3.4029932054812639E-2</v>
      </c>
      <c r="AH295">
        <f>SQRT(AD295*AD295+AE295*AE295)</f>
        <v>0.1698549143462896</v>
      </c>
      <c r="AM295">
        <f>AD295*$AM$11+AE295*$AM$12</f>
        <v>-7.9374547845623533E-2</v>
      </c>
      <c r="AN295">
        <f>AD295*$AN$11+AE295*$AN$12</f>
        <v>-0.15016781639848201</v>
      </c>
      <c r="AO295">
        <f t="shared" si="290"/>
        <v>0.1698549143462896</v>
      </c>
      <c r="AQ295">
        <f t="shared" ref="AQ295:AR295" si="313">AM295*AR$13</f>
        <v>-0.13455841276371491</v>
      </c>
      <c r="AR295">
        <f t="shared" si="313"/>
        <v>-0.15016781639848201</v>
      </c>
    </row>
    <row r="296" spans="1:44" x14ac:dyDescent="0.25">
      <c r="A296">
        <f>'Raw Data'!A281*$B$11+A295*$B$12</f>
        <v>-0.18841506828599427</v>
      </c>
      <c r="B296">
        <f>'Raw Data'!B281*$B$11+B295*$B$12</f>
        <v>-0.51132680618037307</v>
      </c>
      <c r="C296">
        <f>'Raw Data'!C281*$B$11+C295*$B$12</f>
        <v>0.28768608760487963</v>
      </c>
      <c r="N296" s="66">
        <f>'Raw Data'!A281-$O$11</f>
        <v>-0.1463623046875</v>
      </c>
      <c r="O296" s="66">
        <f>'Raw Data'!B281-$O$12</f>
        <v>2.4658203125E-2</v>
      </c>
      <c r="Q296" s="19">
        <f t="shared" si="284"/>
        <v>2.1421924233436584E-2</v>
      </c>
      <c r="R296" s="19">
        <f t="shared" si="285"/>
        <v>-3.6090314388275146E-3</v>
      </c>
      <c r="S296" s="19">
        <f t="shared" si="286"/>
        <v>-3.6090314388275146E-3</v>
      </c>
      <c r="T296" s="19">
        <f t="shared" si="287"/>
        <v>6.0802698135375977E-4</v>
      </c>
      <c r="V296" s="20">
        <f>('Raw Data'!A281+$X$12)*$V$12+('Raw Data'!B281+$X$13)*$W$12</f>
        <v>-0.23697752651138709</v>
      </c>
      <c r="W296" s="20">
        <f>('Raw Data'!B281+$X$13)*$W$13+('Raw Data'!A281+$X$12)*$V$13</f>
        <v>-6.5486328484830741E-2</v>
      </c>
      <c r="AD296" s="3">
        <f t="shared" si="288"/>
        <v>-0.16442412193911365</v>
      </c>
      <c r="AE296" s="3">
        <f t="shared" si="289"/>
        <v>-2.8227669736160088E-2</v>
      </c>
      <c r="AH296">
        <f>SQRT(AD296*AD296+AE296*AE296)</f>
        <v>0.1668295333991624</v>
      </c>
      <c r="AM296">
        <f>AD296*$AM$11+AE296*$AM$12</f>
        <v>-8.2595409010987511E-2</v>
      </c>
      <c r="AN296">
        <f>AD296*$AN$11+AE296*$AN$12</f>
        <v>-0.14494858269224273</v>
      </c>
      <c r="AO296">
        <f t="shared" si="290"/>
        <v>0.1668295333991624</v>
      </c>
      <c r="AQ296">
        <f t="shared" ref="AQ296:AR296" si="314">AM296*AR$13</f>
        <v>-0.14001852533010808</v>
      </c>
      <c r="AR296">
        <f t="shared" si="314"/>
        <v>-0.14494858269224273</v>
      </c>
    </row>
    <row r="297" spans="1:44" x14ac:dyDescent="0.25">
      <c r="A297">
        <f>'Raw Data'!A282*$B$11+A296*$B$12</f>
        <v>-0.18630940130114484</v>
      </c>
      <c r="B297">
        <f>'Raw Data'!B282*$B$11+B296*$B$12</f>
        <v>-0.50573855915608579</v>
      </c>
      <c r="C297">
        <f>'Raw Data'!C282*$B$11+C296*$B$12</f>
        <v>0.28685937337564166</v>
      </c>
      <c r="N297" s="66">
        <f>'Raw Data'!A282-$O$11</f>
        <v>-0.1431884765625</v>
      </c>
      <c r="O297" s="66">
        <f>'Raw Data'!B282-$O$12</f>
        <v>2.83203125E-2</v>
      </c>
      <c r="Q297" s="19">
        <f t="shared" si="284"/>
        <v>2.0502939820289612E-2</v>
      </c>
      <c r="R297" s="19">
        <f t="shared" si="285"/>
        <v>-4.0551424026489258E-3</v>
      </c>
      <c r="S297" s="19">
        <f t="shared" si="286"/>
        <v>-4.0551424026489258E-3</v>
      </c>
      <c r="T297" s="19">
        <f t="shared" si="287"/>
        <v>8.0204010009765625E-4</v>
      </c>
      <c r="V297" s="20">
        <f>('Raw Data'!A282+$X$12)*$V$12+('Raw Data'!B282+$X$13)*$W$12</f>
        <v>-0.23620055162761183</v>
      </c>
      <c r="W297" s="20">
        <f>('Raw Data'!B282+$X$13)*$W$13+('Raw Data'!A282+$X$12)*$V$13</f>
        <v>-6.0659993138066831E-2</v>
      </c>
      <c r="AD297" s="3">
        <f t="shared" si="288"/>
        <v>-0.16231845495426422</v>
      </c>
      <c r="AE297" s="3">
        <f t="shared" si="289"/>
        <v>-2.2639422711872803E-2</v>
      </c>
      <c r="AH297">
        <f>SQRT(AD297*AD297+AE297*AE297)</f>
        <v>0.16388967105789909</v>
      </c>
      <c r="AM297">
        <f>AD297*$AM$11+AE297*$AM$12</f>
        <v>-8.5575573715817282E-2</v>
      </c>
      <c r="AN297">
        <f>AD297*$AN$11+AE297*$AN$12</f>
        <v>-0.13977355065488997</v>
      </c>
      <c r="AO297">
        <f t="shared" si="290"/>
        <v>0.16388967105789912</v>
      </c>
      <c r="AQ297">
        <f t="shared" ref="AQ297:AR297" si="315">AM297*AR$13</f>
        <v>-0.14507060113199183</v>
      </c>
      <c r="AR297">
        <f t="shared" si="315"/>
        <v>-0.13977355065488997</v>
      </c>
    </row>
    <row r="298" spans="1:44" x14ac:dyDescent="0.25">
      <c r="A298">
        <f>'Raw Data'!A283*$B$11+A297*$B$12</f>
        <v>-0.18358422288978035</v>
      </c>
      <c r="B298">
        <f>'Raw Data'!B283*$B$11+B297*$B$12</f>
        <v>-0.49992788683422718</v>
      </c>
      <c r="C298">
        <f>'Raw Data'!C283*$B$11+C297*$B$12</f>
        <v>0.28696982275682753</v>
      </c>
      <c r="N298" s="66">
        <f>'Raw Data'!A283-$O$11</f>
        <v>-0.1348876953125</v>
      </c>
      <c r="O298" s="66">
        <f>'Raw Data'!B283-$O$12</f>
        <v>3.61328125E-2</v>
      </c>
      <c r="Q298" s="19">
        <f t="shared" si="284"/>
        <v>1.8194690346717834E-2</v>
      </c>
      <c r="R298" s="19">
        <f t="shared" si="285"/>
        <v>-4.8738718032836914E-3</v>
      </c>
      <c r="S298" s="19">
        <f t="shared" si="286"/>
        <v>-4.8738718032836914E-3</v>
      </c>
      <c r="T298" s="19">
        <f t="shared" si="287"/>
        <v>1.3055801391601563E-3</v>
      </c>
      <c r="V298" s="20">
        <f>('Raw Data'!A283+$X$12)*$V$12+('Raw Data'!B283+$X$13)*$W$12</f>
        <v>-0.2323337324132797</v>
      </c>
      <c r="W298" s="20">
        <f>('Raw Data'!B283+$X$13)*$W$13+('Raw Data'!A283+$X$12)*$V$13</f>
        <v>-4.9470068558892577E-2</v>
      </c>
      <c r="AD298" s="3">
        <f t="shared" si="288"/>
        <v>-0.15959327654289973</v>
      </c>
      <c r="AE298" s="3">
        <f t="shared" si="289"/>
        <v>-1.6828750390014191E-2</v>
      </c>
      <c r="AH298">
        <f>SQRT(AD298*AD298+AE298*AE298)</f>
        <v>0.16047810055390072</v>
      </c>
      <c r="AM298">
        <f>AD298*$AM$11+AE298*$AM$12</f>
        <v>-8.8334207795013608E-2</v>
      </c>
      <c r="AN298">
        <f>AD298*$AN$11+AE298*$AN$12</f>
        <v>-0.13397868670283056</v>
      </c>
      <c r="AO298">
        <f t="shared" si="290"/>
        <v>0.16047810055390072</v>
      </c>
      <c r="AQ298">
        <f t="shared" ref="AQ298:AR298" si="316">AM298*AR$13</f>
        <v>-0.14974713073962495</v>
      </c>
      <c r="AR298">
        <f t="shared" si="316"/>
        <v>-0.13397868670283056</v>
      </c>
    </row>
    <row r="299" spans="1:44" x14ac:dyDescent="0.25">
      <c r="A299">
        <f>'Raw Data'!A284*$B$11+A298*$B$12</f>
        <v>-0.18064328106955233</v>
      </c>
      <c r="B299">
        <f>'Raw Data'!B284*$B$11+B298*$B$12</f>
        <v>-0.49440531299455448</v>
      </c>
      <c r="C299">
        <f>'Raw Data'!C284*$B$11+C298*$B$12</f>
        <v>0.28645887563739481</v>
      </c>
      <c r="N299" s="66">
        <f>'Raw Data'!A284-$O$11</f>
        <v>-0.1300048828125</v>
      </c>
      <c r="O299" s="66">
        <f>'Raw Data'!B284-$O$12</f>
        <v>3.90625E-2</v>
      </c>
      <c r="Q299" s="19">
        <f t="shared" si="284"/>
        <v>1.6901269555091858E-2</v>
      </c>
      <c r="R299" s="19">
        <f t="shared" si="285"/>
        <v>-5.0783157348632813E-3</v>
      </c>
      <c r="S299" s="19">
        <f t="shared" si="286"/>
        <v>-5.0783157348632813E-3</v>
      </c>
      <c r="T299" s="19">
        <f t="shared" si="287"/>
        <v>1.52587890625E-3</v>
      </c>
      <c r="V299" s="20">
        <f>('Raw Data'!A284+$X$12)*$V$12+('Raw Data'!B284+$X$13)*$W$12</f>
        <v>-0.2283277346065993</v>
      </c>
      <c r="W299" s="20">
        <f>('Raw Data'!B284+$X$13)*$W$13+('Raw Data'!A284+$X$12)*$V$13</f>
        <v>-4.4239862825362103E-2</v>
      </c>
      <c r="AD299" s="3">
        <f t="shared" si="288"/>
        <v>-0.1566523347226717</v>
      </c>
      <c r="AE299" s="3">
        <f t="shared" si="289"/>
        <v>-1.1306176550341496E-2</v>
      </c>
      <c r="AH299">
        <f>SQRT(AD299*AD299+AE299*AE299)</f>
        <v>0.15705980899724623</v>
      </c>
      <c r="AM299">
        <f>AD299*$AM$11+AE299*$AM$12</f>
        <v>-9.0733271673373486E-2</v>
      </c>
      <c r="AN299">
        <f>AD299*$AN$11+AE299*$AN$12</f>
        <v>-0.12820006635605641</v>
      </c>
      <c r="AO299">
        <f t="shared" si="290"/>
        <v>0.15705980899724623</v>
      </c>
      <c r="AQ299">
        <f t="shared" ref="AQ299:AR299" si="317">AM299*AR$13</f>
        <v>-0.15381410480565316</v>
      </c>
      <c r="AR299">
        <f t="shared" si="317"/>
        <v>-0.12820006635605641</v>
      </c>
    </row>
    <row r="300" spans="1:44" x14ac:dyDescent="0.25">
      <c r="A300">
        <f>'Raw Data'!A285*$B$11+A299*$B$12</f>
        <v>-0.17763022249384708</v>
      </c>
      <c r="B300">
        <f>'Raw Data'!B285*$B$11+B299*$B$12</f>
        <v>-0.48892230122634905</v>
      </c>
      <c r="C300">
        <f>'Raw Data'!C285*$B$11+C299*$B$12</f>
        <v>0.28638964822990531</v>
      </c>
      <c r="N300" s="66">
        <f>'Raw Data'!A285-$O$11</f>
        <v>-0.1263427734375</v>
      </c>
      <c r="O300" s="66">
        <f>'Raw Data'!B285-$O$12</f>
        <v>4.4189453125E-2</v>
      </c>
      <c r="Q300" s="19">
        <f t="shared" si="284"/>
        <v>1.5962496399879456E-2</v>
      </c>
      <c r="R300" s="19">
        <f t="shared" si="285"/>
        <v>-5.5830180644989014E-3</v>
      </c>
      <c r="S300" s="19">
        <f t="shared" si="286"/>
        <v>-5.5830180644989014E-3</v>
      </c>
      <c r="T300" s="19">
        <f t="shared" si="287"/>
        <v>1.9527077674865723E-3</v>
      </c>
      <c r="V300" s="20">
        <f>('Raw Data'!A285+$X$12)*$V$12+('Raw Data'!B285+$X$13)*$W$12</f>
        <v>-0.22836810906920063</v>
      </c>
      <c r="W300" s="20">
        <f>('Raw Data'!B285+$X$13)*$W$13+('Raw Data'!A285+$X$12)*$V$13</f>
        <v>-3.793937249193241E-2</v>
      </c>
      <c r="AD300" s="3">
        <f t="shared" si="288"/>
        <v>-0.15363927614696643</v>
      </c>
      <c r="AE300" s="3">
        <f t="shared" si="289"/>
        <v>-5.8231647821360699E-3</v>
      </c>
      <c r="AH300">
        <f>SQRT(AD300*AD300+AE300*AE300)</f>
        <v>0.15374958999309141</v>
      </c>
      <c r="AM300">
        <f>AD300*$AM$11+AE300*$AM$12</f>
        <v>-9.3055980854873266E-2</v>
      </c>
      <c r="AN300">
        <f>AD300*$AN$11+AE300*$AN$12</f>
        <v>-0.12239085280437088</v>
      </c>
      <c r="AO300">
        <f t="shared" si="290"/>
        <v>0.15374958999309143</v>
      </c>
      <c r="AQ300">
        <f t="shared" ref="AQ300:AR300" si="318">AM300*AR$13</f>
        <v>-0.15775163981224219</v>
      </c>
      <c r="AR300">
        <f t="shared" si="318"/>
        <v>-0.12239085280437088</v>
      </c>
    </row>
    <row r="301" spans="1:44" x14ac:dyDescent="0.25">
      <c r="A301">
        <f>'Raw Data'!A286*$B$11+A300*$B$12</f>
        <v>-0.17526026665071237</v>
      </c>
      <c r="B301">
        <f>'Raw Data'!B286*$B$11+B300*$B$12</f>
        <v>-0.48430497344746415</v>
      </c>
      <c r="C301">
        <f>'Raw Data'!C286*$B$11+C300*$B$12</f>
        <v>0.28633955059441479</v>
      </c>
      <c r="N301" s="66">
        <f>'Raw Data'!A286-$O$11</f>
        <v>-0.1297607421875</v>
      </c>
      <c r="O301" s="66">
        <f>'Raw Data'!B286-$O$12</f>
        <v>4.1015625E-2</v>
      </c>
      <c r="Q301" s="19">
        <f t="shared" si="284"/>
        <v>1.6837850213050842E-2</v>
      </c>
      <c r="R301" s="19">
        <f t="shared" si="285"/>
        <v>-5.3222179412841797E-3</v>
      </c>
      <c r="S301" s="19">
        <f t="shared" si="286"/>
        <v>-5.3222179412841797E-3</v>
      </c>
      <c r="T301" s="19">
        <f t="shared" si="287"/>
        <v>1.682281494140625E-3</v>
      </c>
      <c r="V301" s="20">
        <f>('Raw Data'!A286+$X$12)*$V$12+('Raw Data'!B286+$X$13)*$W$12</f>
        <v>-0.23000510628712581</v>
      </c>
      <c r="W301" s="20">
        <f>('Raw Data'!B286+$X$13)*$W$13+('Raw Data'!A286+$X$12)*$V$13</f>
        <v>-4.2512020318161772E-2</v>
      </c>
      <c r="AD301" s="3">
        <f t="shared" si="288"/>
        <v>-0.15126932030383172</v>
      </c>
      <c r="AE301" s="3">
        <f t="shared" si="289"/>
        <v>-1.2058370032511645E-3</v>
      </c>
      <c r="AH301">
        <f>SQRT(AD301*AD301+AE301*AE301)</f>
        <v>0.15127412636687626</v>
      </c>
      <c r="AM301">
        <f>AD301*$AM$11+AE301*$AM$12</f>
        <v>-9.5118253355427188E-2</v>
      </c>
      <c r="AN301">
        <f>AD301*$AN$11+AE301*$AN$12</f>
        <v>-0.11762813943387192</v>
      </c>
      <c r="AO301">
        <f t="shared" si="290"/>
        <v>0.15127412636687626</v>
      </c>
      <c r="AQ301">
        <f t="shared" ref="AQ301:AR301" si="319">AM301*AR$13</f>
        <v>-0.16124767376635679</v>
      </c>
      <c r="AR301">
        <f t="shared" si="319"/>
        <v>-0.11762813943387192</v>
      </c>
    </row>
    <row r="302" spans="1:44" x14ac:dyDescent="0.25">
      <c r="A302">
        <f>'Raw Data'!A287*$B$11+A301*$B$12</f>
        <v>-0.17256578295439115</v>
      </c>
      <c r="B302">
        <f>'Raw Data'!B287*$B$11+B301*$B$12</f>
        <v>-0.47927047219646773</v>
      </c>
      <c r="C302">
        <f>'Raw Data'!C287*$B$11+C301*$B$12</f>
        <v>0.28586721662872328</v>
      </c>
      <c r="N302" s="66">
        <f>'Raw Data'!A287-$O$11</f>
        <v>-0.1241455078125</v>
      </c>
      <c r="O302" s="66">
        <f>'Raw Data'!B287-$O$12</f>
        <v>4.98046875E-2</v>
      </c>
      <c r="Q302" s="19">
        <f t="shared" si="284"/>
        <v>1.5412107110023499E-2</v>
      </c>
      <c r="R302" s="19">
        <f t="shared" si="285"/>
        <v>-6.1830282211303711E-3</v>
      </c>
      <c r="S302" s="19">
        <f t="shared" si="286"/>
        <v>-6.1830282211303711E-3</v>
      </c>
      <c r="T302" s="19">
        <f t="shared" si="287"/>
        <v>2.4805068969726563E-3</v>
      </c>
      <c r="V302" s="20">
        <f>('Raw Data'!A287+$X$12)*$V$12+('Raw Data'!B287+$X$13)*$W$12</f>
        <v>-0.2310312235220249</v>
      </c>
      <c r="W302" s="20">
        <f>('Raw Data'!B287+$X$13)*$W$13+('Raw Data'!A287+$X$12)*$V$13</f>
        <v>-3.2098287063030334E-2</v>
      </c>
      <c r="AD302" s="3">
        <f t="shared" si="288"/>
        <v>-0.14857483660751053</v>
      </c>
      <c r="AE302" s="3">
        <f t="shared" si="289"/>
        <v>3.8286642477452504E-3</v>
      </c>
      <c r="AH302">
        <f>SQRT(AD302*AD302+AE302*AE302)</f>
        <v>0.14862415935126569</v>
      </c>
      <c r="AM302">
        <f>AD302*$AM$11+AE302*$AM$12</f>
        <v>-9.7296749597548943E-2</v>
      </c>
      <c r="AN302">
        <f>AD302*$AN$11+AE302*$AN$12</f>
        <v>-0.11234982536978984</v>
      </c>
      <c r="AO302">
        <f t="shared" si="290"/>
        <v>0.14862415935126566</v>
      </c>
      <c r="AQ302">
        <f t="shared" ref="AQ302:AR302" si="320">AM302*AR$13</f>
        <v>-0.16494073413026264</v>
      </c>
      <c r="AR302">
        <f t="shared" si="320"/>
        <v>-0.11234982536978984</v>
      </c>
    </row>
    <row r="303" spans="1:44" x14ac:dyDescent="0.25">
      <c r="A303">
        <f>'Raw Data'!A288*$B$11+A302*$B$12</f>
        <v>-0.17026281794020204</v>
      </c>
      <c r="B303">
        <f>'Raw Data'!B288*$B$11+B302*$B$12</f>
        <v>-0.47425113982057099</v>
      </c>
      <c r="C303">
        <f>'Raw Data'!C288*$B$11+C302*$B$12</f>
        <v>0.28541770199710098</v>
      </c>
      <c r="N303" s="66">
        <f>'Raw Data'!A288-$O$11</f>
        <v>-0.1253662109375</v>
      </c>
      <c r="O303" s="66">
        <f>'Raw Data'!B288-$O$12</f>
        <v>5.46875E-2</v>
      </c>
      <c r="Q303" s="19">
        <f t="shared" si="284"/>
        <v>1.5716686844825745E-2</v>
      </c>
      <c r="R303" s="19">
        <f t="shared" si="285"/>
        <v>-6.8559646606445313E-3</v>
      </c>
      <c r="S303" s="19">
        <f t="shared" si="286"/>
        <v>-6.8559646606445313E-3</v>
      </c>
      <c r="T303" s="19">
        <f t="shared" si="287"/>
        <v>2.99072265625E-3</v>
      </c>
      <c r="V303" s="20">
        <f>('Raw Data'!A288+$X$12)*$V$12+('Raw Data'!B288+$X$13)*$W$12</f>
        <v>-0.2378687292074507</v>
      </c>
      <c r="W303" s="20">
        <f>('Raw Data'!B288+$X$13)*$W$13+('Raw Data'!A288+$X$12)*$V$13</f>
        <v>-2.8848319432622754E-2</v>
      </c>
      <c r="AD303" s="3">
        <f t="shared" si="288"/>
        <v>-0.14627187159332139</v>
      </c>
      <c r="AE303" s="3">
        <f t="shared" si="289"/>
        <v>8.847996623641996E-3</v>
      </c>
      <c r="AH303">
        <f>SQRT(AD303*AD303+AE303*AE303)</f>
        <v>0.14653923523638671</v>
      </c>
      <c r="AM303">
        <f>AD303*$AM$11+AE303*$AM$12</f>
        <v>-9.9712125502876101E-2</v>
      </c>
      <c r="AN303">
        <f>AD303*$AN$11+AE303*$AN$12</f>
        <v>-0.10738360904422875</v>
      </c>
      <c r="AO303">
        <f t="shared" si="290"/>
        <v>0.14653923523638671</v>
      </c>
      <c r="AQ303">
        <f t="shared" ref="AQ303:AR303" si="321">AM303*AR$13</f>
        <v>-0.16903536089501167</v>
      </c>
      <c r="AR303">
        <f t="shared" si="321"/>
        <v>-0.10738360904422875</v>
      </c>
    </row>
    <row r="304" spans="1:44" x14ac:dyDescent="0.25">
      <c r="A304">
        <f>'Raw Data'!A289*$B$11+A303*$B$12</f>
        <v>-0.16750655567743186</v>
      </c>
      <c r="B304">
        <f>'Raw Data'!B289*$B$11+B303*$B$12</f>
        <v>-0.46895249068226391</v>
      </c>
      <c r="C304">
        <f>'Raw Data'!C289*$B$11+C303*$B$12</f>
        <v>0.28540376382864086</v>
      </c>
      <c r="N304" s="66">
        <f>'Raw Data'!A289-$O$11</f>
        <v>-0.1185302734375</v>
      </c>
      <c r="O304" s="66">
        <f>'Raw Data'!B289-$O$12</f>
        <v>6.25E-2</v>
      </c>
      <c r="Q304" s="19">
        <f t="shared" si="284"/>
        <v>1.4049425721168518E-2</v>
      </c>
      <c r="R304" s="19">
        <f t="shared" si="285"/>
        <v>-7.40814208984375E-3</v>
      </c>
      <c r="S304" s="19">
        <f t="shared" si="286"/>
        <v>-7.40814208984375E-3</v>
      </c>
      <c r="T304" s="19">
        <f t="shared" si="287"/>
        <v>3.90625E-3</v>
      </c>
      <c r="V304" s="20">
        <f>('Raw Data'!A289+$X$12)*$V$12+('Raw Data'!B289+$X$13)*$W$12</f>
        <v>-0.2361171711804062</v>
      </c>
      <c r="W304" s="20">
        <f>('Raw Data'!B289+$X$13)*$W$13+('Raw Data'!A289+$X$12)*$V$13</f>
        <v>-1.8514105763523095E-2</v>
      </c>
      <c r="AD304" s="3">
        <f t="shared" si="288"/>
        <v>-0.14351560933055124</v>
      </c>
      <c r="AE304" s="3">
        <f t="shared" si="289"/>
        <v>1.4146645761949073E-2</v>
      </c>
      <c r="AH304">
        <f>SQRT(AD304*AD304+AE304*AE304)</f>
        <v>0.14421115666907841</v>
      </c>
      <c r="AM304">
        <f>AD304*$AM$11+AE304*$AM$12</f>
        <v>-0.1020554612360942</v>
      </c>
      <c r="AN304">
        <f>AD304*$AN$11+AE304*$AN$12</f>
        <v>-0.10188984512561372</v>
      </c>
      <c r="AO304">
        <f t="shared" si="290"/>
        <v>0.14421115666907838</v>
      </c>
      <c r="AQ304">
        <f t="shared" ref="AQ304:AR304" si="322">AM304*AR$13</f>
        <v>-0.1730078627283145</v>
      </c>
      <c r="AR304">
        <f t="shared" si="322"/>
        <v>-0.10188984512561372</v>
      </c>
    </row>
    <row r="305" spans="1:44" x14ac:dyDescent="0.25">
      <c r="A305">
        <f>'Raw Data'!A290*$B$11+A304*$B$12</f>
        <v>-0.16434232589093867</v>
      </c>
      <c r="B305">
        <f>'Raw Data'!B290*$B$11+B304*$B$12</f>
        <v>-0.46367101114528753</v>
      </c>
      <c r="C305">
        <f>'Raw Data'!C290*$B$11+C304*$B$12</f>
        <v>0.28545225463327678</v>
      </c>
      <c r="N305" s="66">
        <f>'Raw Data'!A290-$O$11</f>
        <v>-0.1116943359375</v>
      </c>
      <c r="O305" s="66">
        <f>'Raw Data'!B290-$O$12</f>
        <v>6.7626953125E-2</v>
      </c>
      <c r="Q305" s="19">
        <f t="shared" si="284"/>
        <v>1.2475624680519104E-2</v>
      </c>
      <c r="R305" s="19">
        <f t="shared" si="285"/>
        <v>-7.5535476207733154E-3</v>
      </c>
      <c r="S305" s="19">
        <f t="shared" si="286"/>
        <v>-7.5535476207733154E-3</v>
      </c>
      <c r="T305" s="19">
        <f t="shared" si="287"/>
        <v>4.5734047889709473E-3</v>
      </c>
      <c r="V305" s="20">
        <f>('Raw Data'!A290+$X$12)*$V$12+('Raw Data'!B290+$X$13)*$W$12</f>
        <v>-0.2315744797372177</v>
      </c>
      <c r="W305" s="20">
        <f>('Raw Data'!B290+$X$13)*$W$13+('Raw Data'!A290+$X$12)*$V$13</f>
        <v>-1.0359575124931776E-2</v>
      </c>
      <c r="AD305" s="3">
        <f t="shared" si="288"/>
        <v>-0.14035137954405802</v>
      </c>
      <c r="AE305" s="3">
        <f t="shared" si="289"/>
        <v>1.9428125298925458E-2</v>
      </c>
      <c r="AH305">
        <f>SQRT(AD305*AD305+AE305*AE305)</f>
        <v>0.14168966720460238</v>
      </c>
      <c r="AM305">
        <f>AD305*$AM$11+AE305*$AM$12</f>
        <v>-0.10412649001088917</v>
      </c>
      <c r="AN305">
        <f>AD305*$AN$11+AE305*$AN$12</f>
        <v>-9.6091809591469207E-2</v>
      </c>
      <c r="AO305">
        <f t="shared" si="290"/>
        <v>0.14168966720460238</v>
      </c>
      <c r="AQ305">
        <f t="shared" ref="AQ305:AR305" si="323">AM305*AR$13</f>
        <v>-0.17651874061408704</v>
      </c>
      <c r="AR305">
        <f t="shared" si="323"/>
        <v>-9.6091809591469207E-2</v>
      </c>
    </row>
    <row r="306" spans="1:44" x14ac:dyDescent="0.25">
      <c r="A306">
        <f>'Raw Data'!A291*$B$11+A305*$B$12</f>
        <v>-0.16017615970809482</v>
      </c>
      <c r="B306">
        <f>'Raw Data'!B291*$B$11+B305*$B$12</f>
        <v>-0.45825849987450878</v>
      </c>
      <c r="C306">
        <f>'Raw Data'!C291*$B$11+C305*$B$12</f>
        <v>0.28591093541994911</v>
      </c>
      <c r="N306" s="66">
        <f>'Raw Data'!A291-$O$11</f>
        <v>-9.85107421875E-2</v>
      </c>
      <c r="O306" s="66">
        <f>'Raw Data'!B291-$O$12</f>
        <v>7.421875E-2</v>
      </c>
      <c r="Q306" s="19">
        <f t="shared" si="284"/>
        <v>9.7043663263320923E-3</v>
      </c>
      <c r="R306" s="19">
        <f t="shared" si="285"/>
        <v>-7.3113441467285156E-3</v>
      </c>
      <c r="S306" s="19">
        <f t="shared" si="286"/>
        <v>-7.3113441467285156E-3</v>
      </c>
      <c r="T306" s="19">
        <f t="shared" si="287"/>
        <v>5.5084228515625E-3</v>
      </c>
      <c r="V306" s="20">
        <f>('Raw Data'!A291+$X$12)*$V$12+('Raw Data'!B291+$X$13)*$W$12</f>
        <v>-0.21938809289125533</v>
      </c>
      <c r="W306" s="20">
        <f>('Raw Data'!B291+$X$13)*$W$13+('Raw Data'!A291+$X$12)*$V$13</f>
        <v>2.6919541406236758E-3</v>
      </c>
      <c r="AD306" s="3">
        <f t="shared" si="288"/>
        <v>-0.1361852133612142</v>
      </c>
      <c r="AE306" s="3">
        <f t="shared" si="289"/>
        <v>2.48406365697042E-2</v>
      </c>
      <c r="AH306">
        <f>SQRT(AD306*AD306+AE306*AE306)</f>
        <v>0.1384321839870612</v>
      </c>
      <c r="AM306">
        <f>AD306*$AM$11+AE306*$AM$12</f>
        <v>-0.10566255826378071</v>
      </c>
      <c r="AN306">
        <f>AD306*$AN$11+AE306*$AN$12</f>
        <v>-8.9436532494169871E-2</v>
      </c>
      <c r="AO306">
        <f t="shared" si="290"/>
        <v>0.13843218398706117</v>
      </c>
      <c r="AQ306">
        <f t="shared" ref="AQ306:AR306" si="324">AM306*AR$13</f>
        <v>-0.17912273536575243</v>
      </c>
      <c r="AR306">
        <f t="shared" si="324"/>
        <v>-8.9436532494169871E-2</v>
      </c>
    </row>
    <row r="307" spans="1:44" x14ac:dyDescent="0.25">
      <c r="A307">
        <f>'Raw Data'!A292*$B$11+A306*$B$12</f>
        <v>-0.15574301639353536</v>
      </c>
      <c r="B307">
        <f>'Raw Data'!B292*$B$11+B306*$B$12</f>
        <v>-0.45267923191830794</v>
      </c>
      <c r="C307">
        <f>'Raw Data'!C292*$B$11+C306*$B$12</f>
        <v>0.28528615047170419</v>
      </c>
      <c r="N307" s="66">
        <f>'Raw Data'!A292-$O$11</f>
        <v>-9.16748046875E-2</v>
      </c>
      <c r="O307" s="66">
        <f>'Raw Data'!B292-$O$12</f>
        <v>8.1298828125E-2</v>
      </c>
      <c r="Q307" s="19">
        <f t="shared" si="284"/>
        <v>8.404269814491272E-3</v>
      </c>
      <c r="R307" s="19">
        <f t="shared" si="285"/>
        <v>-7.4530541896820068E-3</v>
      </c>
      <c r="S307" s="19">
        <f t="shared" si="286"/>
        <v>-7.4530541896820068E-3</v>
      </c>
      <c r="T307" s="19">
        <f t="shared" si="287"/>
        <v>6.609499454498291E-3</v>
      </c>
      <c r="V307" s="20">
        <f>('Raw Data'!A292+$X$12)*$V$12+('Raw Data'!B292+$X$13)*$W$12</f>
        <v>-0.21687531665980792</v>
      </c>
      <c r="W307" s="20">
        <f>('Raw Data'!B292+$X$13)*$W$13+('Raw Data'!A292+$X$12)*$V$13</f>
        <v>1.2431708801402874E-2</v>
      </c>
      <c r="AD307" s="3">
        <f t="shared" si="288"/>
        <v>-0.13175207004665473</v>
      </c>
      <c r="AE307" s="3">
        <f t="shared" si="289"/>
        <v>3.0419904525905039E-2</v>
      </c>
      <c r="AH307">
        <f>SQRT(AD307*AD307+AE307*AE307)</f>
        <v>0.13521826264578241</v>
      </c>
      <c r="AM307">
        <f>AD307*$AM$11+AE307*$AM$12</f>
        <v>-0.10715793416339081</v>
      </c>
      <c r="AN307">
        <f>AD307*$AN$11+AE307*$AN$12</f>
        <v>-8.2469119667777424E-2</v>
      </c>
      <c r="AO307">
        <f t="shared" si="290"/>
        <v>0.13521826264578241</v>
      </c>
      <c r="AQ307">
        <f t="shared" ref="AQ307:AR307" si="325">AM307*AR$13</f>
        <v>-0.18165774706658119</v>
      </c>
      <c r="AR307">
        <f t="shared" si="325"/>
        <v>-8.2469119667777424E-2</v>
      </c>
    </row>
    <row r="308" spans="1:44" x14ac:dyDescent="0.25">
      <c r="A308">
        <f>'Raw Data'!A293*$B$11+A307*$B$12</f>
        <v>-0.15160670303543183</v>
      </c>
      <c r="B308">
        <f>'Raw Data'!B293*$B$11+B307*$B$12</f>
        <v>-0.44687664075772721</v>
      </c>
      <c r="C308">
        <f>'Raw Data'!C293*$B$11+C307*$B$12</f>
        <v>0.28410128542453378</v>
      </c>
      <c r="N308" s="66">
        <f>'Raw Data'!A293-$O$11</f>
        <v>-9.02099609375E-2</v>
      </c>
      <c r="O308" s="66">
        <f>'Raw Data'!B293-$O$12</f>
        <v>8.9111328125E-2</v>
      </c>
      <c r="Q308" s="19">
        <f t="shared" si="284"/>
        <v>8.1378370523452759E-3</v>
      </c>
      <c r="R308" s="19">
        <f t="shared" si="285"/>
        <v>-8.0387294292449951E-3</v>
      </c>
      <c r="S308" s="19">
        <f t="shared" si="286"/>
        <v>-8.0387294292449951E-3</v>
      </c>
      <c r="T308" s="19">
        <f t="shared" si="287"/>
        <v>7.940828800201416E-3</v>
      </c>
      <c r="V308" s="20">
        <f>('Raw Data'!A293+$X$12)*$V$12+('Raw Data'!B293+$X$13)*$W$12</f>
        <v>-0.22287971631948472</v>
      </c>
      <c r="W308" s="20">
        <f>('Raw Data'!B293+$X$13)*$W$13+('Raw Data'!A293+$X$12)*$V$13</f>
        <v>1.9628315800229036E-2</v>
      </c>
      <c r="AD308" s="3">
        <f t="shared" si="288"/>
        <v>-0.12761575668855119</v>
      </c>
      <c r="AE308" s="3">
        <f t="shared" si="289"/>
        <v>3.6222495686485778E-2</v>
      </c>
      <c r="AH308">
        <f>SQRT(AD308*AD308+AE308*AE308)</f>
        <v>0.13265689031840366</v>
      </c>
      <c r="AM308">
        <f>AD308*$AM$11+AE308*$AM$12</f>
        <v>-0.10901431232790185</v>
      </c>
      <c r="AN308">
        <f>AD308*$AN$11+AE308*$AN$12</f>
        <v>-7.5589220505463905E-2</v>
      </c>
      <c r="AO308">
        <f t="shared" si="290"/>
        <v>0.13265689031840366</v>
      </c>
      <c r="AQ308">
        <f t="shared" ref="AQ308:AR308" si="326">AM308*AR$13</f>
        <v>-0.18480474199235569</v>
      </c>
      <c r="AR308">
        <f t="shared" si="326"/>
        <v>-7.5589220505463905E-2</v>
      </c>
    </row>
    <row r="309" spans="1:44" x14ac:dyDescent="0.25">
      <c r="A309">
        <f>'Raw Data'!A294*$B$11+A308*$B$12</f>
        <v>-0.14778636476313867</v>
      </c>
      <c r="B309">
        <f>'Raw Data'!B294*$B$11+B308*$B$12</f>
        <v>-0.44087305871320448</v>
      </c>
      <c r="C309">
        <f>'Raw Data'!C294*$B$11+C308*$B$12</f>
        <v>0.28215600063208041</v>
      </c>
      <c r="N309" s="66">
        <f>'Raw Data'!A294-$O$11</f>
        <v>-8.92333984375E-2</v>
      </c>
      <c r="O309" s="66">
        <f>'Raw Data'!B294-$O$12</f>
        <v>9.6923828125E-2</v>
      </c>
      <c r="Q309" s="19">
        <f t="shared" si="284"/>
        <v>7.9625993967056274E-3</v>
      </c>
      <c r="R309" s="19">
        <f t="shared" si="285"/>
        <v>-8.6488425731658936E-3</v>
      </c>
      <c r="S309" s="19">
        <f t="shared" si="286"/>
        <v>-8.6488425731658936E-3</v>
      </c>
      <c r="T309" s="19">
        <f t="shared" si="287"/>
        <v>9.394228458404541E-3</v>
      </c>
      <c r="V309" s="20">
        <f>('Raw Data'!A294+$X$12)*$V$12+('Raw Data'!B294+$X$13)*$W$12</f>
        <v>-0.22958920304159075</v>
      </c>
      <c r="W309" s="20">
        <f>('Raw Data'!B294+$X$13)*$W$13+('Raw Data'!A294+$X$12)*$V$13</f>
        <v>2.6539685829030338E-2</v>
      </c>
      <c r="AD309" s="3">
        <f t="shared" si="288"/>
        <v>-0.12379541841625803</v>
      </c>
      <c r="AE309" s="3">
        <f t="shared" si="289"/>
        <v>4.2226077731008504E-2</v>
      </c>
      <c r="AH309">
        <f>SQRT(AD309*AD309+AE309*AE309)</f>
        <v>0.13079888096387357</v>
      </c>
      <c r="AM309">
        <f>AD309*$AM$11+AE309*$AM$12</f>
        <v>-0.11122659638868185</v>
      </c>
      <c r="AN309">
        <f>AD309*$AN$11+AE309*$AN$12</f>
        <v>-6.8825805605098697E-2</v>
      </c>
      <c r="AO309">
        <f t="shared" si="290"/>
        <v>0.13079888096387357</v>
      </c>
      <c r="AQ309">
        <f t="shared" ref="AQ309:AR309" si="327">AM309*AR$13</f>
        <v>-0.1885550806069452</v>
      </c>
      <c r="AR309">
        <f t="shared" si="327"/>
        <v>-6.8825805605098697E-2</v>
      </c>
    </row>
    <row r="310" spans="1:44" x14ac:dyDescent="0.25">
      <c r="A310">
        <f>'Raw Data'!A295*$B$11+A309*$B$12</f>
        <v>-0.14381095094307481</v>
      </c>
      <c r="B310">
        <f>'Raw Data'!B295*$B$11+B309*$B$12</f>
        <v>-0.43546983487313407</v>
      </c>
      <c r="C310">
        <f>'Raw Data'!C295*$B$11+C309*$B$12</f>
        <v>0.28075924822512233</v>
      </c>
      <c r="N310" s="66">
        <f>'Raw Data'!A295-$O$11</f>
        <v>-8.38623046875E-2</v>
      </c>
      <c r="O310" s="66">
        <f>'Raw Data'!B295-$O$12</f>
        <v>9.6923828125E-2</v>
      </c>
      <c r="Q310" s="19">
        <f t="shared" si="284"/>
        <v>7.0328861474990845E-3</v>
      </c>
      <c r="R310" s="19">
        <f t="shared" si="285"/>
        <v>-8.1282556056976318E-3</v>
      </c>
      <c r="S310" s="19">
        <f t="shared" si="286"/>
        <v>-8.1282556056976318E-3</v>
      </c>
      <c r="T310" s="19">
        <f t="shared" si="287"/>
        <v>9.394228458404541E-3</v>
      </c>
      <c r="V310" s="20">
        <f>('Raw Data'!A295+$X$12)*$V$12+('Raw Data'!B295+$X$13)*$W$12</f>
        <v>-0.22183324535486942</v>
      </c>
      <c r="W310" s="20">
        <f>('Raw Data'!B295+$X$13)*$W$13+('Raw Data'!A295+$X$12)*$V$13</f>
        <v>2.9677292499303835E-2</v>
      </c>
      <c r="AD310" s="3">
        <f t="shared" si="288"/>
        <v>-0.11982000459619417</v>
      </c>
      <c r="AE310" s="3">
        <f t="shared" si="289"/>
        <v>4.7629301571078919E-2</v>
      </c>
      <c r="AH310">
        <f>SQRT(AD310*AD310+AE310*AE310)</f>
        <v>0.12893945815606941</v>
      </c>
      <c r="AM310">
        <f>AD310*$AM$11+AE310*$AM$12</f>
        <v>-0.11287660960694545</v>
      </c>
      <c r="AN310">
        <f>AD310*$AN$11+AE310*$AN$12</f>
        <v>-6.2323790587720203E-2</v>
      </c>
      <c r="AO310">
        <f t="shared" si="290"/>
        <v>0.12893945815606941</v>
      </c>
      <c r="AQ310">
        <f t="shared" ref="AQ310:AR310" si="328">AM310*AR$13</f>
        <v>-0.19135223871007562</v>
      </c>
      <c r="AR310">
        <f t="shared" si="328"/>
        <v>-6.2323790587720203E-2</v>
      </c>
    </row>
    <row r="311" spans="1:44" x14ac:dyDescent="0.25">
      <c r="A311">
        <f>'Raw Data'!A296*$B$11+A310*$B$12</f>
        <v>-0.13994010975501731</v>
      </c>
      <c r="B311">
        <f>'Raw Data'!B296*$B$11+B310*$B$12</f>
        <v>-0.43043603497957067</v>
      </c>
      <c r="C311">
        <f>'Raw Data'!C296*$B$11+C310*$B$12</f>
        <v>0.28097922184011015</v>
      </c>
      <c r="N311" s="66">
        <f>'Raw Data'!A296-$O$11</f>
        <v>-8.09326171875E-2</v>
      </c>
      <c r="O311" s="66">
        <f>'Raw Data'!B296-$O$12</f>
        <v>9.86328125E-2</v>
      </c>
      <c r="Q311" s="19">
        <f t="shared" si="284"/>
        <v>6.5500885248184204E-3</v>
      </c>
      <c r="R311" s="19">
        <f t="shared" si="285"/>
        <v>-7.9826116561889648E-3</v>
      </c>
      <c r="S311" s="19">
        <f t="shared" si="286"/>
        <v>-7.9826116561889648E-3</v>
      </c>
      <c r="T311" s="19">
        <f t="shared" si="287"/>
        <v>9.7284317016601563E-3</v>
      </c>
      <c r="V311" s="20">
        <f>('Raw Data'!A296+$X$12)*$V$12+('Raw Data'!B296+$X$13)*$W$12</f>
        <v>-0.21937889879056766</v>
      </c>
      <c r="W311" s="20">
        <f>('Raw Data'!B296+$X$13)*$W$13+('Raw Data'!A296+$X$12)*$V$13</f>
        <v>3.2775785338867422E-2</v>
      </c>
      <c r="AD311" s="3">
        <f t="shared" si="288"/>
        <v>-0.11594916340813667</v>
      </c>
      <c r="AE311" s="3">
        <f t="shared" si="289"/>
        <v>5.2663101464642315E-2</v>
      </c>
      <c r="AH311">
        <f>SQRT(AD311*AD311+AE311*AE311)</f>
        <v>0.12734838338558518</v>
      </c>
      <c r="AM311">
        <f>AD311*$AM$11+AE311*$AM$12</f>
        <v>-0.11430762523120488</v>
      </c>
      <c r="AN311">
        <f>AD311*$AN$11+AE311*$AN$12</f>
        <v>-5.6137131783912879E-2</v>
      </c>
      <c r="AO311">
        <f t="shared" si="290"/>
        <v>0.12734838338558518</v>
      </c>
      <c r="AQ311">
        <f t="shared" ref="AQ311:AR311" si="329">AM311*AR$13</f>
        <v>-0.1937781446996748</v>
      </c>
      <c r="AR311">
        <f t="shared" si="329"/>
        <v>-5.6137131783912879E-2</v>
      </c>
    </row>
    <row r="312" spans="1:44" x14ac:dyDescent="0.25">
      <c r="A312">
        <f>'Raw Data'!A297*$B$11+A311*$B$12</f>
        <v>-0.13618779799826558</v>
      </c>
      <c r="B312">
        <f>'Raw Data'!B297*$B$11+B311*$B$12</f>
        <v>-0.42444077132536362</v>
      </c>
      <c r="C312">
        <f>'Raw Data'!C297*$B$11+C311*$B$12</f>
        <v>0.2810429207498491</v>
      </c>
      <c r="N312" s="66">
        <f>'Raw Data'!A297-$O$11</f>
        <v>-7.82470703125E-2</v>
      </c>
      <c r="O312" s="66">
        <f>'Raw Data'!B297-$O$12</f>
        <v>0.11328125</v>
      </c>
      <c r="Q312" s="19">
        <f t="shared" si="284"/>
        <v>6.1226040124893188E-3</v>
      </c>
      <c r="R312" s="19">
        <f t="shared" si="285"/>
        <v>-8.8639259338378906E-3</v>
      </c>
      <c r="S312" s="19">
        <f t="shared" si="286"/>
        <v>-8.8639259338378906E-3</v>
      </c>
      <c r="T312" s="19">
        <f t="shared" si="287"/>
        <v>1.28326416015625E-2</v>
      </c>
      <c r="V312" s="20">
        <f>('Raw Data'!A297+$X$12)*$V$12+('Raw Data'!B297+$X$13)*$W$12</f>
        <v>-0.23072528403526532</v>
      </c>
      <c r="W312" s="20">
        <f>('Raw Data'!B297+$X$13)*$W$13+('Raw Data'!A297+$X$12)*$V$13</f>
        <v>4.6233768840413365E-2</v>
      </c>
      <c r="AD312" s="3">
        <f t="shared" si="288"/>
        <v>-0.11219685165138495</v>
      </c>
      <c r="AE312" s="3">
        <f t="shared" si="289"/>
        <v>5.8658365118849365E-2</v>
      </c>
      <c r="AH312">
        <f>SQRT(AD312*AD312+AE312*AE312)</f>
        <v>0.12660543953124259</v>
      </c>
      <c r="AM312">
        <f>AD312*$AM$11+AE312*$AM$12</f>
        <v>-0.11655667700313686</v>
      </c>
      <c r="AN312">
        <f>AD312*$AN$11+AE312*$AN$12</f>
        <v>-4.9431552321220415E-2</v>
      </c>
      <c r="AO312">
        <f t="shared" si="290"/>
        <v>0.12660543953124259</v>
      </c>
      <c r="AQ312">
        <f t="shared" ref="AQ312:AR312" si="330">AM312*AR$13</f>
        <v>-0.19759081317928837</v>
      </c>
      <c r="AR312">
        <f t="shared" si="330"/>
        <v>-4.9431552321220415E-2</v>
      </c>
    </row>
    <row r="313" spans="1:44" x14ac:dyDescent="0.25">
      <c r="A313">
        <f>'Raw Data'!A298*$B$11+A312*$B$12</f>
        <v>-0.13259099085468903</v>
      </c>
      <c r="B313">
        <f>'Raw Data'!B298*$B$11+B312*$B$12</f>
        <v>-0.42014366684907728</v>
      </c>
      <c r="C313">
        <f>'Raw Data'!C298*$B$11+C312*$B$12</f>
        <v>0.28062417554986424</v>
      </c>
      <c r="N313" s="66">
        <f>'Raw Data'!A298-$O$11</f>
        <v>-7.60498046875E-2</v>
      </c>
      <c r="O313" s="66">
        <f>'Raw Data'!B298-$O$12</f>
        <v>0.102294921875</v>
      </c>
      <c r="Q313" s="19">
        <f t="shared" si="284"/>
        <v>5.783572793006897E-3</v>
      </c>
      <c r="R313" s="19">
        <f t="shared" si="285"/>
        <v>-7.7795088291168213E-3</v>
      </c>
      <c r="S313" s="19">
        <f t="shared" si="286"/>
        <v>-7.7795088291168213E-3</v>
      </c>
      <c r="T313" s="19">
        <f t="shared" si="287"/>
        <v>1.0464251041412354E-2</v>
      </c>
      <c r="V313" s="20">
        <f>('Raw Data'!A298+$X$12)*$V$12+('Raw Data'!B298+$X$13)*$W$12</f>
        <v>-0.21613411918829015</v>
      </c>
      <c r="W313" s="20">
        <f>('Raw Data'!B298+$X$13)*$W$13+('Raw Data'!A298+$X$12)*$V$13</f>
        <v>3.8600450080718364E-2</v>
      </c>
      <c r="AD313" s="3">
        <f t="shared" si="288"/>
        <v>-0.1086000445078084</v>
      </c>
      <c r="AE313" s="3">
        <f t="shared" si="289"/>
        <v>6.2955469595135705E-2</v>
      </c>
      <c r="AH313">
        <f>SQRT(AD313*AD313+AE313*AE313)</f>
        <v>0.12552832675950884</v>
      </c>
      <c r="AM313">
        <f>AD313*$AM$11+AE313*$AM$12</f>
        <v>-0.11759256204127624</v>
      </c>
      <c r="AN313">
        <f>AD313*$AN$11+AE313*$AN$12</f>
        <v>-4.3924368767355296E-2</v>
      </c>
      <c r="AO313">
        <f t="shared" si="290"/>
        <v>0.12552832675950884</v>
      </c>
      <c r="AQ313">
        <f t="shared" ref="AQ313:AR313" si="331">AM313*AR$13</f>
        <v>-0.19934688046182347</v>
      </c>
      <c r="AR313">
        <f t="shared" si="331"/>
        <v>-4.3924368767355296E-2</v>
      </c>
    </row>
    <row r="314" spans="1:44" x14ac:dyDescent="0.25">
      <c r="A314">
        <f>'Raw Data'!A299*$B$11+A313*$B$12</f>
        <v>-0.12942710661297013</v>
      </c>
      <c r="B314">
        <f>'Raw Data'!B299*$B$11+B313*$B$12</f>
        <v>-0.41632510094541958</v>
      </c>
      <c r="C314">
        <f>'Raw Data'!C299*$B$11+C313*$B$12</f>
        <v>0.28046703143237783</v>
      </c>
      <c r="N314" s="66">
        <f>'Raw Data'!A299-$O$11</f>
        <v>-7.67822265625E-2</v>
      </c>
      <c r="O314" s="66">
        <f>'Raw Data'!B299-$O$12</f>
        <v>0.101806640625</v>
      </c>
      <c r="Q314" s="19">
        <f t="shared" si="284"/>
        <v>5.8955103158950806E-3</v>
      </c>
      <c r="R314" s="19">
        <f t="shared" si="285"/>
        <v>-7.8169405460357666E-3</v>
      </c>
      <c r="S314" s="19">
        <f t="shared" si="286"/>
        <v>-7.8169405460357666E-3</v>
      </c>
      <c r="T314" s="19">
        <f t="shared" si="287"/>
        <v>1.03645920753479E-2</v>
      </c>
      <c r="V314" s="20">
        <f>('Raw Data'!A299+$X$12)*$V$12+('Raw Data'!B299+$X$13)*$W$12</f>
        <v>-0.21668427097899867</v>
      </c>
      <c r="W314" s="20">
        <f>('Raw Data'!B299+$X$13)*$W$13+('Raw Data'!A299+$X$12)*$V$13</f>
        <v>3.7776288620134095E-2</v>
      </c>
      <c r="AD314" s="3">
        <f t="shared" si="288"/>
        <v>-0.1054361602660895</v>
      </c>
      <c r="AE314" s="3">
        <f t="shared" si="289"/>
        <v>6.6774035498793405E-2</v>
      </c>
      <c r="AH314">
        <f>SQRT(AD314*AD314+AE314*AE314)</f>
        <v>0.12480206612252312</v>
      </c>
      <c r="AM314">
        <f>AD314*$AM$11+AE314*$AM$12</f>
        <v>-0.11853364239811148</v>
      </c>
      <c r="AN314">
        <f>AD314*$AN$11+AE314*$AN$12</f>
        <v>-3.9055490373150613E-2</v>
      </c>
      <c r="AO314">
        <f t="shared" si="290"/>
        <v>0.12480206612252311</v>
      </c>
      <c r="AQ314">
        <f t="shared" ref="AQ314:AR314" si="332">AM314*AR$13</f>
        <v>-0.20094223164851802</v>
      </c>
      <c r="AR314">
        <f t="shared" si="332"/>
        <v>-3.9055490373150613E-2</v>
      </c>
    </row>
    <row r="315" spans="1:44" x14ac:dyDescent="0.25">
      <c r="A315">
        <f>'Raw Data'!A300*$B$11+A314*$B$12</f>
        <v>-0.12677492329542311</v>
      </c>
      <c r="B315">
        <f>'Raw Data'!B300*$B$11+B314*$B$12</f>
        <v>-0.41271749319462764</v>
      </c>
      <c r="C315">
        <f>'Raw Data'!C300*$B$11+C314*$B$12</f>
        <v>0.27991056266414005</v>
      </c>
      <c r="N315" s="66">
        <f>'Raw Data'!A300-$O$11</f>
        <v>-7.87353515625E-2</v>
      </c>
      <c r="O315" s="66">
        <f>'Raw Data'!B300-$O$12</f>
        <v>0.103515625</v>
      </c>
      <c r="Q315" s="19">
        <f t="shared" si="284"/>
        <v>6.1992555856704712E-3</v>
      </c>
      <c r="R315" s="19">
        <f t="shared" si="285"/>
        <v>-8.1503391265869141E-3</v>
      </c>
      <c r="S315" s="19">
        <f t="shared" si="286"/>
        <v>-8.1503391265869141E-3</v>
      </c>
      <c r="T315" s="19">
        <f t="shared" si="287"/>
        <v>1.0715484619140625E-2</v>
      </c>
      <c r="V315" s="20">
        <f>('Raw Data'!A300+$X$12)*$V$12+('Raw Data'!B300+$X$13)*$W$12</f>
        <v>-0.22128079503898898</v>
      </c>
      <c r="W315" s="20">
        <f>('Raw Data'!B300+$X$13)*$W$13+('Raw Data'!A300+$X$12)*$V$13</f>
        <v>3.8022411759449044E-2</v>
      </c>
      <c r="AD315" s="3">
        <f t="shared" si="288"/>
        <v>-0.10278397694854248</v>
      </c>
      <c r="AE315" s="3">
        <f t="shared" si="289"/>
        <v>7.0381643249585346E-2</v>
      </c>
      <c r="AH315">
        <f>SQRT(AD315*AD315+AE315*AE315)</f>
        <v>0.12457175291321229</v>
      </c>
      <c r="AM315">
        <f>AD315*$AM$11+AE315*$AM$12</f>
        <v>-0.11963665702566573</v>
      </c>
      <c r="AN315">
        <f>AD315*$AN$11+AE315*$AN$12</f>
        <v>-3.4715874172972297E-2</v>
      </c>
      <c r="AO315">
        <f t="shared" si="290"/>
        <v>0.12457175291321231</v>
      </c>
      <c r="AQ315">
        <f t="shared" ref="AQ315:AR315" si="333">AM315*AR$13</f>
        <v>-0.20281209927696137</v>
      </c>
      <c r="AR315">
        <f t="shared" si="333"/>
        <v>-3.4715874172972297E-2</v>
      </c>
    </row>
    <row r="316" spans="1:44" x14ac:dyDescent="0.25">
      <c r="A316">
        <f>'Raw Data'!A301*$B$11+A315*$B$12</f>
        <v>-0.12455885674713081</v>
      </c>
      <c r="B316">
        <f>'Raw Data'!B301*$B$11+B315*$B$12</f>
        <v>-0.40861615403141488</v>
      </c>
      <c r="C316">
        <f>'Raw Data'!C301*$B$11+C315*$B$12</f>
        <v>0.28064265092897606</v>
      </c>
      <c r="N316" s="66">
        <f>'Raw Data'!A301-$O$11</f>
        <v>-8.04443359375E-2</v>
      </c>
      <c r="O316" s="66">
        <f>'Raw Data'!B301-$O$12</f>
        <v>0.112060546875</v>
      </c>
      <c r="Q316" s="19">
        <f t="shared" si="284"/>
        <v>6.471291184425354E-3</v>
      </c>
      <c r="R316" s="19">
        <f t="shared" si="285"/>
        <v>-9.0146362781524658E-3</v>
      </c>
      <c r="S316" s="19">
        <f t="shared" si="286"/>
        <v>-9.0146362781524658E-3</v>
      </c>
      <c r="T316" s="19">
        <f t="shared" si="287"/>
        <v>1.2557566165924072E-2</v>
      </c>
      <c r="V316" s="20">
        <f>('Raw Data'!A301+$X$12)*$V$12+('Raw Data'!B301+$X$13)*$W$12</f>
        <v>-0.23262947880885859</v>
      </c>
      <c r="W316" s="20">
        <f>('Raw Data'!B301+$X$13)*$W$13+('Raw Data'!A301+$X$12)*$V$13</f>
        <v>4.3959437461434055E-2</v>
      </c>
      <c r="AD316" s="3">
        <f t="shared" si="288"/>
        <v>-0.10056791040025018</v>
      </c>
      <c r="AE316" s="3">
        <f t="shared" si="289"/>
        <v>7.4482982412798104E-2</v>
      </c>
      <c r="AH316">
        <f>SQRT(AD316*AD316+AE316*AE316)</f>
        <v>0.12514639136378619</v>
      </c>
      <c r="AM316">
        <f>AD316*$AM$11+AE316*$AM$12</f>
        <v>-0.12139801806781964</v>
      </c>
      <c r="AN316">
        <f>AD316*$AN$11+AE316*$AN$12</f>
        <v>-3.0399678955266615E-2</v>
      </c>
      <c r="AO316">
        <f t="shared" si="290"/>
        <v>0.12514639136378622</v>
      </c>
      <c r="AQ316">
        <f t="shared" ref="AQ316:AR316" si="334">AM316*AR$13</f>
        <v>-0.2057980179696515</v>
      </c>
      <c r="AR316">
        <f t="shared" si="334"/>
        <v>-3.0399678955266615E-2</v>
      </c>
    </row>
    <row r="317" spans="1:44" x14ac:dyDescent="0.25">
      <c r="A317">
        <f>'Raw Data'!A302*$B$11+A316*$B$12</f>
        <v>-0.12144134997866773</v>
      </c>
      <c r="B317">
        <f>'Raw Data'!B302*$B$11+B316*$B$12</f>
        <v>-0.40499819097202339</v>
      </c>
      <c r="C317">
        <f>'Raw Data'!C302*$B$11+C316*$B$12</f>
        <v>0.28052028036732846</v>
      </c>
      <c r="N317" s="66">
        <f>'Raw Data'!A302-$O$11</f>
        <v>-6.92138671875E-2</v>
      </c>
      <c r="O317" s="66">
        <f>'Raw Data'!B302-$O$12</f>
        <v>0.111328125</v>
      </c>
      <c r="Q317" s="19">
        <f t="shared" si="284"/>
        <v>4.7905594110488892E-3</v>
      </c>
      <c r="R317" s="19">
        <f t="shared" si="285"/>
        <v>-7.7054500579833984E-3</v>
      </c>
      <c r="S317" s="19">
        <f t="shared" si="286"/>
        <v>-7.7054500579833984E-3</v>
      </c>
      <c r="T317" s="19">
        <f t="shared" si="287"/>
        <v>1.2393951416015625E-2</v>
      </c>
      <c r="V317" s="20">
        <f>('Raw Data'!A302+$X$12)*$V$12+('Raw Data'!B302+$X$13)*$W$12</f>
        <v>-0.21565125816858385</v>
      </c>
      <c r="W317" s="20">
        <f>('Raw Data'!B302+$X$13)*$W$13+('Raw Data'!A302+$X$12)*$V$13</f>
        <v>4.9925428763685456E-2</v>
      </c>
      <c r="AD317" s="3">
        <f t="shared" si="288"/>
        <v>-9.74504036317871E-2</v>
      </c>
      <c r="AE317" s="3">
        <f t="shared" si="289"/>
        <v>7.8100945472189598E-2</v>
      </c>
      <c r="AH317">
        <f>SQRT(AD317*AD317+AE317*AE317)</f>
        <v>0.12488530278478792</v>
      </c>
      <c r="AM317">
        <f>AD317*$AM$11+AE317*$AM$12</f>
        <v>-0.1222135713286075</v>
      </c>
      <c r="AN317">
        <f>AD317*$AN$11+AE317*$AN$12</f>
        <v>-2.5694003867741677E-2</v>
      </c>
      <c r="AO317">
        <f t="shared" si="290"/>
        <v>0.12488530278478792</v>
      </c>
      <c r="AQ317">
        <f t="shared" ref="AQ317:AR317" si="335">AM317*AR$13</f>
        <v>-0.20718057138601009</v>
      </c>
      <c r="AR317">
        <f t="shared" si="335"/>
        <v>-2.5694003867741677E-2</v>
      </c>
    </row>
    <row r="318" spans="1:44" x14ac:dyDescent="0.25">
      <c r="A318">
        <f>'Raw Data'!A303*$B$11+A317*$B$12</f>
        <v>-0.11792758607455096</v>
      </c>
      <c r="B318">
        <f>'Raw Data'!B303*$B$11+B317*$B$12</f>
        <v>-0.40113167265607103</v>
      </c>
      <c r="C318">
        <f>'Raw Data'!C303*$B$11+C317*$B$12</f>
        <v>0.28062987342434559</v>
      </c>
      <c r="N318" s="66">
        <f>'Raw Data'!A303-$O$11</f>
        <v>-6.21337890625E-2</v>
      </c>
      <c r="O318" s="66">
        <f>'Raw Data'!B303-$O$12</f>
        <v>0.117431640625</v>
      </c>
      <c r="Q318" s="19">
        <f t="shared" si="284"/>
        <v>3.8606077432632446E-3</v>
      </c>
      <c r="R318" s="19">
        <f t="shared" si="285"/>
        <v>-7.2964727878570557E-3</v>
      </c>
      <c r="S318" s="19">
        <f t="shared" si="286"/>
        <v>-7.2964727878570557E-3</v>
      </c>
      <c r="T318" s="19">
        <f t="shared" si="287"/>
        <v>1.379019021987915E-2</v>
      </c>
      <c r="V318" s="20">
        <f>('Raw Data'!A303+$X$12)*$V$12+('Raw Data'!B303+$X$13)*$W$12</f>
        <v>-0.2117709808000513</v>
      </c>
      <c r="W318" s="20">
        <f>('Raw Data'!B303+$X$13)*$W$13+('Raw Data'!A303+$X$12)*$V$13</f>
        <v>5.9015189898383148E-2</v>
      </c>
      <c r="AD318" s="3">
        <f t="shared" si="288"/>
        <v>-9.3936639727670329E-2</v>
      </c>
      <c r="AE318" s="3">
        <f t="shared" si="289"/>
        <v>8.1967463788141959E-2</v>
      </c>
      <c r="AH318">
        <f>SQRT(AD318*AD318+AE318*AE318)</f>
        <v>0.12467059558366798</v>
      </c>
      <c r="AM318">
        <f>AD318*$AM$11+AE318*$AM$12</f>
        <v>-0.12296953787784082</v>
      </c>
      <c r="AN318">
        <f>AD318*$AN$11+AE318*$AN$12</f>
        <v>-2.0524379583723606E-2</v>
      </c>
      <c r="AO318">
        <f t="shared" si="290"/>
        <v>0.124670595583668</v>
      </c>
      <c r="AQ318">
        <f t="shared" ref="AQ318:AR318" si="336">AM318*AR$13</f>
        <v>-0.20846211139761606</v>
      </c>
      <c r="AR318">
        <f t="shared" si="336"/>
        <v>-2.0524379583723606E-2</v>
      </c>
    </row>
    <row r="319" spans="1:44" x14ac:dyDescent="0.25">
      <c r="A319">
        <f>'Raw Data'!A304*$B$11+A318*$B$12</f>
        <v>-0.11405719074834586</v>
      </c>
      <c r="B319">
        <f>'Raw Data'!B304*$B$11+B318*$B$12</f>
        <v>-0.39638227492171391</v>
      </c>
      <c r="C319">
        <f>'Raw Data'!C304*$B$11+C318*$B$12</f>
        <v>0.28149755014441102</v>
      </c>
      <c r="N319" s="66">
        <f>'Raw Data'!A304-$O$11</f>
        <v>-5.50537109375E-2</v>
      </c>
      <c r="O319" s="66">
        <f>'Raw Data'!B304-$O$12</f>
        <v>0.130126953125</v>
      </c>
      <c r="Q319" s="19">
        <f t="shared" si="284"/>
        <v>3.0309110879898071E-3</v>
      </c>
      <c r="R319" s="19">
        <f t="shared" si="285"/>
        <v>-7.1639716625213623E-3</v>
      </c>
      <c r="S319" s="19">
        <f t="shared" si="286"/>
        <v>-7.1639716625213623E-3</v>
      </c>
      <c r="T319" s="19">
        <f t="shared" si="287"/>
        <v>1.6933023929595947E-2</v>
      </c>
      <c r="V319" s="20">
        <f>('Raw Data'!A304+$X$12)*$V$12+('Raw Data'!B304+$X$13)*$W$12</f>
        <v>-0.21474166727114496</v>
      </c>
      <c r="W319" s="20">
        <f>('Raw Data'!B304+$X$13)*$W$13+('Raw Data'!A304+$X$12)*$V$13</f>
        <v>7.3455082107964975E-2</v>
      </c>
      <c r="AD319" s="3">
        <f t="shared" si="288"/>
        <v>-9.0066244401465226E-2</v>
      </c>
      <c r="AE319" s="3">
        <f t="shared" si="289"/>
        <v>8.6716861522499078E-2</v>
      </c>
      <c r="AH319">
        <f>SQRT(AD319*AD319+AE319*AE319)</f>
        <v>0.1250269669027316</v>
      </c>
      <c r="AM319">
        <f>AD319*$AM$11+AE319*$AM$12</f>
        <v>-0.12418112290441792</v>
      </c>
      <c r="AN319">
        <f>AD319*$AN$11+AE319*$AN$12</f>
        <v>-1.4518648941778282E-2</v>
      </c>
      <c r="AO319">
        <f t="shared" si="290"/>
        <v>0.12502696690273163</v>
      </c>
      <c r="AQ319">
        <f t="shared" ref="AQ319:AR319" si="337">AM319*AR$13</f>
        <v>-0.21051603123123294</v>
      </c>
      <c r="AR319">
        <f t="shared" si="337"/>
        <v>-1.4518648941778282E-2</v>
      </c>
    </row>
    <row r="320" spans="1:44" x14ac:dyDescent="0.25">
      <c r="A320">
        <f>'Raw Data'!A305*$B$11+A319*$B$12</f>
        <v>-0.10964610057976128</v>
      </c>
      <c r="B320">
        <f>'Raw Data'!B305*$B$11+B319*$B$12</f>
        <v>-0.3912533247732925</v>
      </c>
      <c r="C320">
        <f>'Raw Data'!C305*$B$11+C319*$B$12</f>
        <v>0.28221742403621991</v>
      </c>
      <c r="N320" s="66">
        <f>'Raw Data'!A305-$O$11</f>
        <v>-4.57763671875E-2</v>
      </c>
      <c r="O320" s="66">
        <f>'Raw Data'!B305-$O$12</f>
        <v>0.138671875</v>
      </c>
      <c r="Q320" s="19">
        <f t="shared" si="284"/>
        <v>2.0954757928848267E-3</v>
      </c>
      <c r="R320" s="19">
        <f t="shared" si="285"/>
        <v>-6.3478946685791016E-3</v>
      </c>
      <c r="S320" s="19">
        <f t="shared" si="286"/>
        <v>-6.3478946685791016E-3</v>
      </c>
      <c r="T320" s="19">
        <f t="shared" si="287"/>
        <v>1.9229888916015625E-2</v>
      </c>
      <c r="V320" s="20">
        <f>('Raw Data'!A305+$X$12)*$V$12+('Raw Data'!B305+$X$13)*$W$12</f>
        <v>-0.2102258921363574</v>
      </c>
      <c r="W320" s="20">
        <f>('Raw Data'!B305+$X$13)*$W$13+('Raw Data'!A305+$X$12)*$V$13</f>
        <v>8.5809939635509411E-2</v>
      </c>
      <c r="AD320" s="3">
        <f t="shared" si="288"/>
        <v>-8.5655154232880643E-2</v>
      </c>
      <c r="AE320" s="3">
        <f t="shared" si="289"/>
        <v>9.1845811670920485E-2</v>
      </c>
      <c r="AH320">
        <f>SQRT(AD320*AD320+AE320*AE320)</f>
        <v>0.12558844918283196</v>
      </c>
      <c r="AM320">
        <f>AD320*$AM$11+AE320*$AM$12</f>
        <v>-0.12534261050388665</v>
      </c>
      <c r="AN320">
        <f>AD320*$AN$11+AE320*$AN$12</f>
        <v>-7.8542065302440733E-3</v>
      </c>
      <c r="AO320">
        <f t="shared" si="290"/>
        <v>0.12558844918283196</v>
      </c>
      <c r="AQ320">
        <f t="shared" ref="AQ320:AR320" si="338">AM320*AR$13</f>
        <v>-0.21248502421539728</v>
      </c>
      <c r="AR320">
        <f t="shared" si="338"/>
        <v>-7.8542065302440733E-3</v>
      </c>
    </row>
    <row r="321" spans="1:44" x14ac:dyDescent="0.25">
      <c r="A321">
        <f>'Raw Data'!A306*$B$11+A320*$B$12</f>
        <v>-0.10484604130303515</v>
      </c>
      <c r="B321">
        <f>'Raw Data'!B306*$B$11+B320*$B$12</f>
        <v>-0.38734527745221325</v>
      </c>
      <c r="C321">
        <f>'Raw Data'!C306*$B$11+C320*$B$12</f>
        <v>0.28201081835134795</v>
      </c>
      <c r="N321" s="66">
        <f>'Raw Data'!A306-$O$11</f>
        <v>-3.74755859375E-2</v>
      </c>
      <c r="O321" s="66">
        <f>'Raw Data'!B306-$O$12</f>
        <v>0.131591796875</v>
      </c>
      <c r="Q321" s="19">
        <f t="shared" si="284"/>
        <v>1.4044195413589478E-3</v>
      </c>
      <c r="R321" s="19">
        <f t="shared" si="285"/>
        <v>-4.9314796924591064E-3</v>
      </c>
      <c r="S321" s="19">
        <f t="shared" si="286"/>
        <v>-4.9314796924591064E-3</v>
      </c>
      <c r="T321" s="19">
        <f t="shared" si="287"/>
        <v>1.731640100479126E-2</v>
      </c>
      <c r="V321" s="20">
        <f>('Raw Data'!A306+$X$12)*$V$12+('Raw Data'!B306+$X$13)*$W$12</f>
        <v>-0.19088096943249927</v>
      </c>
      <c r="W321" s="20">
        <f>('Raw Data'!B306+$X$13)*$W$13+('Raw Data'!A306+$X$12)*$V$13</f>
        <v>8.4912531045500977E-2</v>
      </c>
      <c r="AD321" s="3">
        <f t="shared" si="288"/>
        <v>-8.0855094956154519E-2</v>
      </c>
      <c r="AE321" s="3">
        <f t="shared" si="289"/>
        <v>9.575385899199973E-2</v>
      </c>
      <c r="AH321">
        <f>SQRT(AD321*AD321+AE321*AE321)</f>
        <v>0.12532496914912258</v>
      </c>
      <c r="AM321">
        <f>AD321*$AM$11+AE321*$AM$12</f>
        <v>-0.12531391527780172</v>
      </c>
      <c r="AN321">
        <f>AD321*$AN$11+AE321*$AN$12</f>
        <v>-1.6644909060914495E-3</v>
      </c>
      <c r="AO321">
        <f t="shared" si="290"/>
        <v>0.12532496914912258</v>
      </c>
      <c r="AQ321">
        <f t="shared" ref="AQ321:AR321" si="339">AM321*AR$13</f>
        <v>-0.21243637909954236</v>
      </c>
      <c r="AR321">
        <f t="shared" si="339"/>
        <v>-1.6644909060914495E-3</v>
      </c>
    </row>
    <row r="322" spans="1:44" x14ac:dyDescent="0.25">
      <c r="A322">
        <f>'Raw Data'!A307*$B$11+A321*$B$12</f>
        <v>-9.9671495766481641E-2</v>
      </c>
      <c r="B322">
        <f>'Raw Data'!B307*$B$11+B321*$B$12</f>
        <v>-0.38314444111324197</v>
      </c>
      <c r="C322">
        <f>'Raw Data'!C307*$B$11+C321*$B$12</f>
        <v>0.28309440448496315</v>
      </c>
      <c r="N322" s="66">
        <f>'Raw Data'!A307-$O$11</f>
        <v>-2.89306640625E-2</v>
      </c>
      <c r="O322" s="66">
        <f>'Raw Data'!B307-$O$12</f>
        <v>0.138427734375</v>
      </c>
      <c r="Q322" s="19">
        <f t="shared" si="284"/>
        <v>8.36983323097229E-4</v>
      </c>
      <c r="R322" s="19">
        <f t="shared" si="285"/>
        <v>-4.0048062801361084E-3</v>
      </c>
      <c r="S322" s="19">
        <f t="shared" si="286"/>
        <v>-4.0048062801361084E-3</v>
      </c>
      <c r="T322" s="19">
        <f t="shared" si="287"/>
        <v>1.9162237644195557E-2</v>
      </c>
      <c r="V322" s="20">
        <f>('Raw Data'!A307+$X$12)*$V$12+('Raw Data'!B307+$X$13)*$W$12</f>
        <v>-0.185646649081082</v>
      </c>
      <c r="W322" s="20">
        <f>('Raw Data'!B307+$X$13)*$W$13+('Raw Data'!A307+$X$12)*$V$13</f>
        <v>9.5452462098593732E-2</v>
      </c>
      <c r="AD322" s="3">
        <f t="shared" si="288"/>
        <v>-7.5680549419601006E-2</v>
      </c>
      <c r="AE322" s="3">
        <f t="shared" si="289"/>
        <v>9.9954695330971011E-2</v>
      </c>
      <c r="AH322">
        <f>SQRT(AD322*AD322+AE322*AE322)</f>
        <v>0.12537338903914144</v>
      </c>
      <c r="AM322">
        <f>AD322*$AM$11+AE322*$AM$12</f>
        <v>-0.12527362956169127</v>
      </c>
      <c r="AN322">
        <f>AD322*$AN$11+AE322*$AN$12</f>
        <v>5.0004415405103184E-3</v>
      </c>
      <c r="AO322">
        <f t="shared" si="290"/>
        <v>0.12537338903914144</v>
      </c>
      <c r="AQ322">
        <f t="shared" ref="AQ322:AR322" si="340">AM322*AR$13</f>
        <v>-0.21236808539376384</v>
      </c>
      <c r="AR322">
        <f t="shared" si="340"/>
        <v>5.0004415405103184E-3</v>
      </c>
    </row>
    <row r="323" spans="1:44" x14ac:dyDescent="0.25">
      <c r="A323">
        <f>'Raw Data'!A308*$B$11+A322*$B$12</f>
        <v>-9.4159912596083473E-2</v>
      </c>
      <c r="B323">
        <f>'Raw Data'!B308*$B$11+B322*$B$12</f>
        <v>-0.37804532903316779</v>
      </c>
      <c r="C323">
        <f>'Raw Data'!C308*$B$11+C322*$B$12</f>
        <v>0.28298320622396683</v>
      </c>
      <c r="N323" s="66">
        <f>'Raw Data'!A308-$O$11</f>
        <v>-2.03857421875E-2</v>
      </c>
      <c r="O323" s="66">
        <f>'Raw Data'!B308-$O$12</f>
        <v>0.151611328125</v>
      </c>
      <c r="Q323" s="19">
        <f t="shared" si="284"/>
        <v>4.1557848453521729E-4</v>
      </c>
      <c r="R323" s="19">
        <f t="shared" si="285"/>
        <v>-3.0907094478607178E-3</v>
      </c>
      <c r="S323" s="19">
        <f t="shared" si="286"/>
        <v>-3.0907094478607178E-3</v>
      </c>
      <c r="T323" s="19">
        <f t="shared" si="287"/>
        <v>2.2985994815826416E-2</v>
      </c>
      <c r="V323" s="20">
        <f>('Raw Data'!A308+$X$12)*$V$12+('Raw Data'!B308+$X$13)*$W$12</f>
        <v>-0.18700955316782333</v>
      </c>
      <c r="W323" s="20">
        <f>('Raw Data'!B308+$X$13)*$W$13+('Raw Data'!A308+$X$12)*$V$13</f>
        <v>0.11114437122379711</v>
      </c>
      <c r="AD323" s="3">
        <f t="shared" si="288"/>
        <v>-7.0168966249202838E-2</v>
      </c>
      <c r="AE323" s="3">
        <f t="shared" si="289"/>
        <v>0.1050538074110452</v>
      </c>
      <c r="AH323">
        <f>SQRT(AD323*AD323+AE323*AE323)</f>
        <v>0.12633283926215996</v>
      </c>
      <c r="AM323">
        <f>AD323*$AM$11+AE323*$AM$12</f>
        <v>-0.12571329794016217</v>
      </c>
      <c r="AN323">
        <f>AD323*$AN$11+AE323*$AN$12</f>
        <v>1.249611927947078E-2</v>
      </c>
      <c r="AO323">
        <f t="shared" si="290"/>
        <v>0.12633283926215996</v>
      </c>
      <c r="AQ323">
        <f t="shared" ref="AQ323:AR323" si="341">AM323*AR$13</f>
        <v>-0.21311342606977629</v>
      </c>
      <c r="AR323">
        <f t="shared" si="341"/>
        <v>1.249611927947078E-2</v>
      </c>
    </row>
    <row r="324" spans="1:44" x14ac:dyDescent="0.25">
      <c r="A324">
        <f>'Raw Data'!A309*$B$11+A323*$B$12</f>
        <v>-8.9345972117725131E-2</v>
      </c>
      <c r="B324">
        <f>'Raw Data'!B309*$B$11+B323*$B$12</f>
        <v>-0.37382233909860102</v>
      </c>
      <c r="C324">
        <f>'Raw Data'!C309*$B$11+C323*$B$12</f>
        <v>0.28289533482032014</v>
      </c>
      <c r="N324" s="66">
        <f>'Raw Data'!A309-$O$11</f>
        <v>-2.18505859375E-2</v>
      </c>
      <c r="O324" s="66">
        <f>'Raw Data'!B309-$O$12</f>
        <v>0.14794921875</v>
      </c>
      <c r="Q324" s="19">
        <f t="shared" si="284"/>
        <v>4.7744810581207275E-4</v>
      </c>
      <c r="R324" s="19">
        <f t="shared" si="285"/>
        <v>-3.2327771186828613E-3</v>
      </c>
      <c r="S324" s="19">
        <f t="shared" si="286"/>
        <v>-3.2327771186828613E-3</v>
      </c>
      <c r="T324" s="19">
        <f t="shared" si="287"/>
        <v>2.1888971328735352E-2</v>
      </c>
      <c r="V324" s="20">
        <f>('Raw Data'!A309+$X$12)*$V$12+('Raw Data'!B309+$X$13)*$W$12</f>
        <v>-0.1853187233330964</v>
      </c>
      <c r="W324" s="20">
        <f>('Raw Data'!B309+$X$13)*$W$13+('Raw Data'!A309+$X$12)*$V$13</f>
        <v>0.10731636527212023</v>
      </c>
      <c r="AD324" s="3">
        <f t="shared" si="288"/>
        <v>-6.5355025770844496E-2</v>
      </c>
      <c r="AE324" s="3">
        <f t="shared" si="289"/>
        <v>0.10927679734561196</v>
      </c>
      <c r="AH324">
        <f>SQRT(AD324*AD324+AE324*AE324)</f>
        <v>0.12732909263645012</v>
      </c>
      <c r="AM324">
        <f>AD324*$AM$11+AE324*$AM$12</f>
        <v>-0.12591909632228065</v>
      </c>
      <c r="AN324">
        <f>AD324*$AN$11+AE324*$AN$12</f>
        <v>1.8896534417768195E-2</v>
      </c>
      <c r="AO324">
        <f t="shared" si="290"/>
        <v>0.12732909263645009</v>
      </c>
      <c r="AQ324">
        <f t="shared" ref="AQ324:AR324" si="342">AM324*AR$13</f>
        <v>-0.21346230243378483</v>
      </c>
      <c r="AR324">
        <f t="shared" si="342"/>
        <v>1.8896534417768195E-2</v>
      </c>
    </row>
    <row r="325" spans="1:44" x14ac:dyDescent="0.25">
      <c r="A325">
        <f>'Raw Data'!A310*$B$11+A324*$B$12</f>
        <v>-8.4500730374702626E-2</v>
      </c>
      <c r="B325">
        <f>'Raw Data'!B310*$B$11+B324*$B$12</f>
        <v>-0.36877653096999091</v>
      </c>
      <c r="C325">
        <f>'Raw Data'!C310*$B$11+C324*$B$12</f>
        <v>0.28315804743203815</v>
      </c>
      <c r="N325" s="66">
        <f>'Raw Data'!A310-$O$11</f>
        <v>-1.67236328125E-2</v>
      </c>
      <c r="O325" s="66">
        <f>'Raw Data'!B310-$O$12</f>
        <v>0.160400390625</v>
      </c>
      <c r="Q325" s="19">
        <f t="shared" si="284"/>
        <v>2.7967989444732666E-4</v>
      </c>
      <c r="R325" s="19">
        <f t="shared" si="285"/>
        <v>-2.6824772357940674E-3</v>
      </c>
      <c r="S325" s="19">
        <f t="shared" si="286"/>
        <v>-2.6824772357940674E-3</v>
      </c>
      <c r="T325" s="19">
        <f t="shared" si="287"/>
        <v>2.5728285312652588E-2</v>
      </c>
      <c r="V325" s="20">
        <f>('Raw Data'!A310+$X$12)*$V$12+('Raw Data'!B310+$X$13)*$W$12</f>
        <v>-0.19085601865243926</v>
      </c>
      <c r="W325" s="20">
        <f>('Raw Data'!B310+$X$13)*$W$13+('Raw Data'!A310+$X$12)*$V$13</f>
        <v>0.12041715659882911</v>
      </c>
      <c r="AD325" s="3">
        <f t="shared" si="288"/>
        <v>-6.0509784027821992E-2</v>
      </c>
      <c r="AE325" s="3">
        <f t="shared" si="289"/>
        <v>0.11432260547422207</v>
      </c>
      <c r="AH325">
        <f>SQRT(AD325*AD325+AE325*AE325)</f>
        <v>0.12934872278267107</v>
      </c>
      <c r="AM325">
        <f>AD325*$AM$11+AE325*$AM$12</f>
        <v>-0.126740684447748</v>
      </c>
      <c r="AN325">
        <f>AD325*$AN$11+AE325*$AN$12</f>
        <v>2.5843587042526886E-2</v>
      </c>
      <c r="AO325">
        <f t="shared" si="290"/>
        <v>0.12934872278267109</v>
      </c>
      <c r="AQ325">
        <f t="shared" ref="AQ325:AR325" si="343">AM325*AR$13</f>
        <v>-0.21485508635645251</v>
      </c>
      <c r="AR325">
        <f t="shared" si="343"/>
        <v>2.5843587042526886E-2</v>
      </c>
    </row>
    <row r="326" spans="1:44" x14ac:dyDescent="0.25">
      <c r="A326">
        <f>'Raw Data'!A311*$B$11+A325*$B$12</f>
        <v>-7.9163450305982361E-2</v>
      </c>
      <c r="B326">
        <f>'Raw Data'!B311*$B$11+B325*$B$12</f>
        <v>-0.36416206146674185</v>
      </c>
      <c r="C326">
        <f>'Raw Data'!C311*$B$11+C325*$B$12</f>
        <v>0.28334566065758432</v>
      </c>
      <c r="N326" s="66">
        <f>'Raw Data'!A311-$O$11</f>
        <v>-6.9580078125E-3</v>
      </c>
      <c r="O326" s="66">
        <f>'Raw Data'!B311-$O$12</f>
        <v>0.1611328125</v>
      </c>
      <c r="Q326" s="19">
        <f t="shared" si="284"/>
        <v>4.8413872718811035E-5</v>
      </c>
      <c r="R326" s="19">
        <f t="shared" si="285"/>
        <v>-1.1211633682250977E-3</v>
      </c>
      <c r="S326" s="19">
        <f t="shared" si="286"/>
        <v>-1.1211633682250977E-3</v>
      </c>
      <c r="T326" s="19">
        <f t="shared" si="287"/>
        <v>2.5963783264160156E-2</v>
      </c>
      <c r="V326" s="20">
        <f>('Raw Data'!A311+$X$12)*$V$12+('Raw Data'!B311+$X$13)*$W$12</f>
        <v>-0.17751549560825799</v>
      </c>
      <c r="W326" s="20">
        <f>('Raw Data'!B311+$X$13)*$W$13+('Raw Data'!A311+$X$12)*$V$13</f>
        <v>0.12671635500764686</v>
      </c>
      <c r="AD326" s="3">
        <f t="shared" si="288"/>
        <v>-5.5172503959101726E-2</v>
      </c>
      <c r="AE326" s="3">
        <f t="shared" si="289"/>
        <v>0.11893707497747114</v>
      </c>
      <c r="AH326">
        <f>SQRT(AD326*AD326+AE326*AE326)</f>
        <v>0.13111076613807762</v>
      </c>
      <c r="AM326">
        <f>AD326*$AM$11+AE326*$AM$12</f>
        <v>-0.12691661954992375</v>
      </c>
      <c r="AN326">
        <f>AD326*$AN$11+AE326*$AN$12</f>
        <v>3.2896879477141851E-2</v>
      </c>
      <c r="AO326">
        <f t="shared" si="290"/>
        <v>0.13111076613807762</v>
      </c>
      <c r="AQ326">
        <f t="shared" ref="AQ326:AR326" si="344">AM326*AR$13</f>
        <v>-0.21515333748027921</v>
      </c>
      <c r="AR326">
        <f t="shared" si="344"/>
        <v>3.2896879477141851E-2</v>
      </c>
    </row>
    <row r="327" spans="1:44" x14ac:dyDescent="0.25">
      <c r="A327">
        <f>'Raw Data'!A312*$B$11+A326*$B$12</f>
        <v>-7.3578648244134126E-2</v>
      </c>
      <c r="B327">
        <f>'Raw Data'!B312*$B$11+B326*$B$12</f>
        <v>-0.35988696860131769</v>
      </c>
      <c r="C327">
        <f>'Raw Data'!C312*$B$11+C326*$B$12</f>
        <v>0.28287974693557594</v>
      </c>
      <c r="N327" s="66">
        <f>'Raw Data'!A312-$O$11</f>
        <v>8.544921875E-4</v>
      </c>
      <c r="O327" s="66">
        <f>'Raw Data'!B312-$O$12</f>
        <v>0.162353515625</v>
      </c>
      <c r="Q327" s="19">
        <f t="shared" si="284"/>
        <v>7.3015689849853516E-7</v>
      </c>
      <c r="R327" s="19">
        <f t="shared" si="285"/>
        <v>1.3872981071472168E-4</v>
      </c>
      <c r="S327" s="19">
        <f t="shared" si="286"/>
        <v>1.3872981071472168E-4</v>
      </c>
      <c r="T327" s="19">
        <f t="shared" si="287"/>
        <v>2.6358664035797119E-2</v>
      </c>
      <c r="V327" s="20">
        <f>('Raw Data'!A312+$X$12)*$V$12+('Raw Data'!B312+$X$13)*$W$12</f>
        <v>-0.16750279961672884</v>
      </c>
      <c r="W327" s="20">
        <f>('Raw Data'!B312+$X$13)*$W$13+('Raw Data'!A312+$X$12)*$V$13</f>
        <v>0.13227091154191209</v>
      </c>
      <c r="AD327" s="3">
        <f t="shared" si="288"/>
        <v>-4.9587701897253492E-2</v>
      </c>
      <c r="AE327" s="3">
        <f t="shared" si="289"/>
        <v>0.12321216784289529</v>
      </c>
      <c r="AH327">
        <f>SQRT(AD327*AD327+AE327*AE327)</f>
        <v>0.1328163336491287</v>
      </c>
      <c r="AM327">
        <f>AD327*$AM$11+AE327*$AM$12</f>
        <v>-0.12667320432684656</v>
      </c>
      <c r="AN327">
        <f>AD327*$AN$11+AE327*$AN$12</f>
        <v>3.992590374137648E-2</v>
      </c>
      <c r="AO327">
        <f t="shared" si="290"/>
        <v>0.1328163336491287</v>
      </c>
      <c r="AQ327">
        <f t="shared" ref="AQ327:AR327" si="345">AM327*AR$13</f>
        <v>-0.21474069177773616</v>
      </c>
      <c r="AR327">
        <f t="shared" si="345"/>
        <v>3.992590374137648E-2</v>
      </c>
    </row>
    <row r="328" spans="1:44" x14ac:dyDescent="0.25">
      <c r="A328">
        <f>'Raw Data'!A313*$B$11+A327*$B$12</f>
        <v>-6.7624592013470722E-2</v>
      </c>
      <c r="B328">
        <f>'Raw Data'!B313*$B$11+B327*$B$12</f>
        <v>-0.35574641627243592</v>
      </c>
      <c r="C328">
        <f>'Raw Data'!C313*$B$11+C327*$B$12</f>
        <v>0.28319284646076837</v>
      </c>
      <c r="N328" s="66">
        <f>'Raw Data'!A313-$O$11</f>
        <v>1.01318359375E-2</v>
      </c>
      <c r="O328" s="66">
        <f>'Raw Data'!B313-$O$12</f>
        <v>0.165283203125</v>
      </c>
      <c r="Q328" s="19">
        <f t="shared" si="284"/>
        <v>1.026540994644165E-4</v>
      </c>
      <c r="R328" s="19">
        <f t="shared" si="285"/>
        <v>1.6746222972869873E-3</v>
      </c>
      <c r="S328" s="19">
        <f t="shared" si="286"/>
        <v>1.6746222972869873E-3</v>
      </c>
      <c r="T328" s="19">
        <f t="shared" si="287"/>
        <v>2.731853723526001E-2</v>
      </c>
      <c r="V328" s="20">
        <f>('Raw Data'!A313+$X$12)*$V$12+('Raw Data'!B313+$X$13)*$W$12</f>
        <v>-0.15715101824818553</v>
      </c>
      <c r="W328" s="20">
        <f>('Raw Data'!B313+$X$13)*$W$13+('Raw Data'!A313+$X$12)*$V$13</f>
        <v>0.14006825000566633</v>
      </c>
      <c r="AD328" s="3">
        <f t="shared" si="288"/>
        <v>-4.3633645666590087E-2</v>
      </c>
      <c r="AE328" s="3">
        <f t="shared" si="289"/>
        <v>0.12735272017177707</v>
      </c>
      <c r="AH328">
        <f>SQRT(AD328*AD328+AE328*AE328)</f>
        <v>0.13462024502023642</v>
      </c>
      <c r="AM328">
        <f>AD328*$AM$11+AE328*$AM$12</f>
        <v>-0.126091389112438</v>
      </c>
      <c r="AN328">
        <f>AD328*$AN$11+AE328*$AN$12</f>
        <v>4.7154766047603686E-2</v>
      </c>
      <c r="AO328">
        <f t="shared" si="290"/>
        <v>0.13462024502023642</v>
      </c>
      <c r="AQ328">
        <f t="shared" ref="AQ328:AR328" si="346">AM328*AR$13</f>
        <v>-0.21375437898733313</v>
      </c>
      <c r="AR328">
        <f t="shared" si="346"/>
        <v>4.7154766047603686E-2</v>
      </c>
    </row>
    <row r="329" spans="1:44" x14ac:dyDescent="0.25">
      <c r="A329">
        <f>'Raw Data'!A314*$B$11+A328*$B$12</f>
        <v>-6.2461253905873655E-2</v>
      </c>
      <c r="B329">
        <f>'Raw Data'!B314*$B$11+B328*$B$12</f>
        <v>-0.35060390355144233</v>
      </c>
      <c r="C329">
        <f>'Raw Data'!C314*$B$11+C328*$B$12</f>
        <v>0.28362112040844156</v>
      </c>
      <c r="N329" s="66">
        <f>'Raw Data'!A314-$O$11</f>
        <v>8.1787109375E-3</v>
      </c>
      <c r="O329" s="66">
        <f>'Raw Data'!B314-$O$12</f>
        <v>0.179443359375</v>
      </c>
      <c r="Q329" s="19">
        <f t="shared" si="284"/>
        <v>6.6891312599182129E-5</v>
      </c>
      <c r="R329" s="19">
        <f t="shared" si="285"/>
        <v>1.4676153659820557E-3</v>
      </c>
      <c r="S329" s="19">
        <f t="shared" si="286"/>
        <v>1.4676153659820557E-3</v>
      </c>
      <c r="T329" s="19">
        <f t="shared" si="287"/>
        <v>3.21999192237854E-2</v>
      </c>
      <c r="V329" s="20">
        <f>('Raw Data'!A314+$X$12)*$V$12+('Raw Data'!B314+$X$13)*$W$12</f>
        <v>-0.17468825178302541</v>
      </c>
      <c r="W329" s="20">
        <f>('Raw Data'!B314+$X$13)*$W$13+('Raw Data'!A314+$X$12)*$V$13</f>
        <v>0.15042017628642912</v>
      </c>
      <c r="AD329" s="3">
        <f t="shared" si="288"/>
        <v>-3.8470307558993021E-2</v>
      </c>
      <c r="AE329" s="3">
        <f t="shared" si="289"/>
        <v>0.13249523289277065</v>
      </c>
      <c r="AH329">
        <f>SQRT(AD329*AD329+AE329*AE329)</f>
        <v>0.13796721097055289</v>
      </c>
      <c r="AM329">
        <f>AD329*$AM$11+AE329*$AM$12</f>
        <v>-0.12678570781494283</v>
      </c>
      <c r="AN329">
        <f>AD329*$AN$11+AE329*$AN$12</f>
        <v>5.4408966143982135E-2</v>
      </c>
      <c r="AO329">
        <f t="shared" si="290"/>
        <v>0.13796721097055289</v>
      </c>
      <c r="AQ329">
        <f t="shared" ref="AQ329:AR329" si="347">AM329*AR$13</f>
        <v>-0.21493141148826678</v>
      </c>
      <c r="AR329">
        <f t="shared" si="347"/>
        <v>5.4408966143982135E-2</v>
      </c>
    </row>
    <row r="330" spans="1:44" x14ac:dyDescent="0.25">
      <c r="A330">
        <f>'Raw Data'!A315*$B$11+A329*$B$12</f>
        <v>-5.7325968359036292E-2</v>
      </c>
      <c r="B330">
        <f>'Raw Data'!B315*$B$11+B329*$B$12</f>
        <v>-0.34636626710254809</v>
      </c>
      <c r="C330">
        <f>'Raw Data'!C315*$B$11+C329*$B$12</f>
        <v>0.28421408649259738</v>
      </c>
      <c r="N330" s="66">
        <f>'Raw Data'!A315-$O$11</f>
        <v>1.30615234375E-2</v>
      </c>
      <c r="O330" s="66">
        <f>'Raw Data'!B315-$O$12</f>
        <v>0.175537109375</v>
      </c>
      <c r="Q330" s="19">
        <f t="shared" si="284"/>
        <v>1.7060339450836182E-4</v>
      </c>
      <c r="R330" s="19">
        <f t="shared" si="285"/>
        <v>2.2927820682525635E-3</v>
      </c>
      <c r="S330" s="19">
        <f t="shared" si="286"/>
        <v>2.2927820682525635E-3</v>
      </c>
      <c r="T330" s="19">
        <f t="shared" si="287"/>
        <v>3.0813276767730713E-2</v>
      </c>
      <c r="V330" s="20">
        <f>('Raw Data'!A315+$X$12)*$V$12+('Raw Data'!B315+$X$13)*$W$12</f>
        <v>-0.16357755073525113</v>
      </c>
      <c r="W330" s="20">
        <f>('Raw Data'!B315+$X$13)*$W$13+('Raw Data'!A315+$X$12)*$V$13</f>
        <v>0.15010209794230198</v>
      </c>
      <c r="AD330" s="3">
        <f t="shared" si="288"/>
        <v>-3.3335022012155657E-2</v>
      </c>
      <c r="AE330" s="3">
        <f t="shared" si="289"/>
        <v>0.1367328693416649</v>
      </c>
      <c r="AH330">
        <f>SQRT(AD330*AD330+AE330*AE330)</f>
        <v>0.14073770372915606</v>
      </c>
      <c r="AM330">
        <f>AD330*$AM$11+AE330*$AM$12</f>
        <v>-0.12679878035439882</v>
      </c>
      <c r="AN330">
        <f>AD330*$AN$11+AE330*$AN$12</f>
        <v>6.1066935010631013E-2</v>
      </c>
      <c r="AO330">
        <f t="shared" si="290"/>
        <v>0.14073770372915606</v>
      </c>
      <c r="AQ330">
        <f t="shared" ref="AQ330:AR330" si="348">AM330*AR$13</f>
        <v>-0.21495357249841085</v>
      </c>
      <c r="AR330">
        <f t="shared" si="348"/>
        <v>6.1066935010631013E-2</v>
      </c>
    </row>
    <row r="331" spans="1:44" x14ac:dyDescent="0.25">
      <c r="A331">
        <f>'Raw Data'!A316*$B$11+A330*$B$12</f>
        <v>-5.0629016054382664E-2</v>
      </c>
      <c r="B331">
        <f>'Raw Data'!B316*$B$11+B330*$B$12</f>
        <v>-0.34235708179854329</v>
      </c>
      <c r="C331">
        <f>'Raw Data'!C316*$B$11+C330*$B$12</f>
        <v>0.28374677940583765</v>
      </c>
      <c r="N331" s="66">
        <f>'Raw Data'!A316-$O$11</f>
        <v>3.38134765625E-2</v>
      </c>
      <c r="O331" s="66">
        <f>'Raw Data'!B316-$O$12</f>
        <v>0.177490234375</v>
      </c>
      <c r="Q331" s="19">
        <f t="shared" si="284"/>
        <v>1.1433511972427368E-3</v>
      </c>
      <c r="R331" s="19">
        <f t="shared" si="285"/>
        <v>6.0015618801116943E-3</v>
      </c>
      <c r="S331" s="19">
        <f t="shared" si="286"/>
        <v>6.0015618801116943E-3</v>
      </c>
      <c r="T331" s="19">
        <f t="shared" si="287"/>
        <v>3.1502783298492432E-2</v>
      </c>
      <c r="V331" s="20">
        <f>('Raw Data'!A316+$X$12)*$V$12+('Raw Data'!B316+$X$13)*$W$12</f>
        <v>-0.13564126579375083</v>
      </c>
      <c r="W331" s="20">
        <f>('Raw Data'!B316+$X$13)*$W$13+('Raw Data'!A316+$X$12)*$V$13</f>
        <v>0.16380989319054656</v>
      </c>
      <c r="AD331" s="3">
        <f t="shared" si="288"/>
        <v>-2.663806970750203E-2</v>
      </c>
      <c r="AE331" s="3">
        <f t="shared" si="289"/>
        <v>0.14074205464566969</v>
      </c>
      <c r="AH331">
        <f>SQRT(AD331*AD331+AE331*AE331)</f>
        <v>0.1432407508484454</v>
      </c>
      <c r="AM331">
        <f>AD331*$AM$11+AE331*$AM$12</f>
        <v>-0.12564376953805179</v>
      </c>
      <c r="AN331">
        <f>AD331*$AN$11+AE331*$AN$12</f>
        <v>6.8786305903830475E-2</v>
      </c>
      <c r="AO331">
        <f t="shared" si="290"/>
        <v>0.1432407508484454</v>
      </c>
      <c r="AQ331">
        <f t="shared" ref="AQ331:AR331" si="349">AM331*AR$13</f>
        <v>-0.21299555917561563</v>
      </c>
      <c r="AR331">
        <f t="shared" si="349"/>
        <v>6.8786305903830475E-2</v>
      </c>
    </row>
    <row r="332" spans="1:44" x14ac:dyDescent="0.25">
      <c r="A332">
        <f>'Raw Data'!A317*$B$11+A331*$B$12</f>
        <v>-4.4967969917694403E-2</v>
      </c>
      <c r="B332">
        <f>'Raw Data'!B317*$B$11+B331*$B$12</f>
        <v>-0.33796756502493897</v>
      </c>
      <c r="C332">
        <f>'Raw Data'!C317*$B$11+C331*$B$12</f>
        <v>0.28458352724650393</v>
      </c>
      <c r="N332" s="66">
        <f>'Raw Data'!A317-$O$11</f>
        <v>3.01513671875E-2</v>
      </c>
      <c r="O332" s="66">
        <f>'Raw Data'!B317-$O$12</f>
        <v>0.185302734375</v>
      </c>
      <c r="Q332" s="19">
        <f t="shared" si="284"/>
        <v>9.0910494327545166E-4</v>
      </c>
      <c r="R332" s="19">
        <f t="shared" si="285"/>
        <v>5.5871307849884033E-3</v>
      </c>
      <c r="S332" s="19">
        <f t="shared" si="286"/>
        <v>5.5871307849884033E-3</v>
      </c>
      <c r="T332" s="19">
        <f t="shared" si="287"/>
        <v>3.4337103366851807E-2</v>
      </c>
      <c r="V332" s="20">
        <f>('Raw Data'!A317+$X$12)*$V$12+('Raw Data'!B317+$X$13)*$W$12</f>
        <v>-0.14904907960893435</v>
      </c>
      <c r="W332" s="20">
        <f>('Raw Data'!B317+$X$13)*$W$13+('Raw Data'!A317+$X$12)*$V$13</f>
        <v>0.16801151200411166</v>
      </c>
      <c r="AD332" s="3">
        <f t="shared" si="288"/>
        <v>-2.0977023570813769E-2</v>
      </c>
      <c r="AE332" s="3">
        <f t="shared" si="289"/>
        <v>0.14513157141927402</v>
      </c>
      <c r="AH332">
        <f>SQRT(AD332*AD332+AE332*AE332)</f>
        <v>0.14663972361034477</v>
      </c>
      <c r="AM332">
        <f>AD332*$AM$11+AE332*$AM$12</f>
        <v>-0.12544034016571079</v>
      </c>
      <c r="AN332">
        <f>AD332*$AN$11+AE332*$AN$12</f>
        <v>7.5946886701359101E-2</v>
      </c>
      <c r="AO332">
        <f t="shared" si="290"/>
        <v>0.1466397236103448</v>
      </c>
      <c r="AQ332">
        <f t="shared" ref="AQ332:AR332" si="350">AM332*AR$13</f>
        <v>-0.21265069883694684</v>
      </c>
      <c r="AR332">
        <f t="shared" si="350"/>
        <v>7.5946886701359101E-2</v>
      </c>
    </row>
    <row r="333" spans="1:44" x14ac:dyDescent="0.25">
      <c r="A333">
        <f>'Raw Data'!A318*$B$11+A332*$B$12</f>
        <v>-3.8530254957174964E-2</v>
      </c>
      <c r="B333">
        <f>'Raw Data'!B318*$B$11+B332*$B$12</f>
        <v>-0.33406582805369511</v>
      </c>
      <c r="C333">
        <f>'Raw Data'!C318*$B$11+C332*$B$12</f>
        <v>0.28526335811560355</v>
      </c>
      <c r="N333" s="66">
        <f>'Raw Data'!A318-$O$11</f>
        <v>4.35791015625E-2</v>
      </c>
      <c r="O333" s="66">
        <f>'Raw Data'!B318-$O$12</f>
        <v>0.184814453125</v>
      </c>
      <c r="Q333" s="19">
        <f t="shared" si="284"/>
        <v>1.8991380929946899E-3</v>
      </c>
      <c r="R333" s="19">
        <f t="shared" si="285"/>
        <v>8.0540478229522705E-3</v>
      </c>
      <c r="S333" s="19">
        <f t="shared" si="286"/>
        <v>8.0540478229522705E-3</v>
      </c>
      <c r="T333" s="19">
        <f t="shared" si="287"/>
        <v>3.4156382083892822E-2</v>
      </c>
      <c r="V333" s="20">
        <f>('Raw Data'!A318+$X$12)*$V$12+('Raw Data'!B318+$X$13)*$W$12</f>
        <v>-0.12915170658919578</v>
      </c>
      <c r="W333" s="20">
        <f>('Raw Data'!B318+$X$13)*$W$13+('Raw Data'!A318+$X$12)*$V$13</f>
        <v>0.17545922267424841</v>
      </c>
      <c r="AD333" s="3">
        <f t="shared" si="288"/>
        <v>-1.453930861029433E-2</v>
      </c>
      <c r="AE333" s="3">
        <f t="shared" si="289"/>
        <v>0.14903330839051787</v>
      </c>
      <c r="AH333">
        <f>SQRT(AD333*AD333+AE333*AE333)</f>
        <v>0.14974083779880684</v>
      </c>
      <c r="AM333">
        <f>AD333*$AM$11+AE333*$AM$12</f>
        <v>-0.12436692567523069</v>
      </c>
      <c r="AN333">
        <f>AD333*$AN$11+AE333*$AN$12</f>
        <v>8.3397759578901332E-2</v>
      </c>
      <c r="AO333">
        <f t="shared" si="290"/>
        <v>0.14974083779880687</v>
      </c>
      <c r="AQ333">
        <f t="shared" ref="AQ333:AR333" si="351">AM333*AR$13</f>
        <v>-0.21083101036001226</v>
      </c>
      <c r="AR333">
        <f t="shared" si="351"/>
        <v>8.3397759578901332E-2</v>
      </c>
    </row>
    <row r="334" spans="1:44" x14ac:dyDescent="0.25">
      <c r="A334">
        <f>'Raw Data'!A319*$B$11+A333*$B$12</f>
        <v>-3.1784163055207468E-2</v>
      </c>
      <c r="B334">
        <f>'Raw Data'!B319*$B$11+B333*$B$12</f>
        <v>-0.33016363977957558</v>
      </c>
      <c r="C334">
        <f>'Raw Data'!C319*$B$11+C333*$B$12</f>
        <v>0.28647335042904321</v>
      </c>
      <c r="N334" s="66">
        <f>'Raw Data'!A319-$O$11</f>
        <v>5.31005859375E-2</v>
      </c>
      <c r="O334" s="66">
        <f>'Raw Data'!B319-$O$12</f>
        <v>0.188720703125</v>
      </c>
      <c r="Q334" s="19">
        <f t="shared" si="284"/>
        <v>2.8196722269058228E-3</v>
      </c>
      <c r="R334" s="19">
        <f t="shared" si="285"/>
        <v>1.0021179914474487E-2</v>
      </c>
      <c r="S334" s="19">
        <f t="shared" si="286"/>
        <v>1.0021179914474487E-2</v>
      </c>
      <c r="T334" s="19">
        <f t="shared" si="287"/>
        <v>3.5615503787994385E-2</v>
      </c>
      <c r="V334" s="20">
        <f>('Raw Data'!A319+$X$12)*$V$12+('Raw Data'!B319+$X$13)*$W$12</f>
        <v>-0.11946233929530842</v>
      </c>
      <c r="W334" s="20">
        <f>('Raw Data'!B319+$X$13)*$W$13+('Raw Data'!A319+$X$12)*$V$13</f>
        <v>0.18419179163410906</v>
      </c>
      <c r="AD334" s="3">
        <f t="shared" si="288"/>
        <v>-7.7932167083268333E-3</v>
      </c>
      <c r="AE334" s="3">
        <f t="shared" si="289"/>
        <v>0.1529354966646374</v>
      </c>
      <c r="AH334">
        <f>SQRT(AD334*AD334+AE334*AE334)</f>
        <v>0.15313392950852617</v>
      </c>
      <c r="AM334">
        <f>AD334*$AM$11+AE334*$AM$12</f>
        <v>-0.12309805311978504</v>
      </c>
      <c r="AN334">
        <f>AD334*$AN$11+AE334*$AN$12</f>
        <v>9.1087154334960105E-2</v>
      </c>
      <c r="AO334">
        <f t="shared" si="290"/>
        <v>0.15313392950852617</v>
      </c>
      <c r="AQ334">
        <f t="shared" ref="AQ334:AR334" si="352">AM334*AR$13</f>
        <v>-0.20867997477374001</v>
      </c>
      <c r="AR334">
        <f t="shared" si="352"/>
        <v>9.1087154334960105E-2</v>
      </c>
    </row>
    <row r="335" spans="1:44" x14ac:dyDescent="0.25">
      <c r="A335">
        <f>'Raw Data'!A320*$B$11+A334*$B$12</f>
        <v>-2.556619596843672E-2</v>
      </c>
      <c r="B335">
        <f>'Raw Data'!B320*$B$11+B334*$B$12</f>
        <v>-0.32677374064536802</v>
      </c>
      <c r="C335">
        <f>'Raw Data'!C320*$B$11+C334*$B$12</f>
        <v>0.28664681616738891</v>
      </c>
      <c r="N335" s="66">
        <f>'Raw Data'!A320-$O$11</f>
        <v>5.45654296875E-2</v>
      </c>
      <c r="O335" s="66">
        <f>'Raw Data'!B320-$O$12</f>
        <v>0.1875</v>
      </c>
      <c r="Q335" s="19">
        <f t="shared" si="284"/>
        <v>2.9773861169815063E-3</v>
      </c>
      <c r="R335" s="19">
        <f t="shared" si="285"/>
        <v>1.023101806640625E-2</v>
      </c>
      <c r="S335" s="19">
        <f t="shared" si="286"/>
        <v>1.023101806640625E-2</v>
      </c>
      <c r="T335" s="19">
        <f t="shared" si="287"/>
        <v>3.515625E-2</v>
      </c>
      <c r="V335" s="20">
        <f>('Raw Data'!A320+$X$12)*$V$12+('Raw Data'!B320+$X$13)*$W$12</f>
        <v>-0.1160783811006826</v>
      </c>
      <c r="W335" s="20">
        <f>('Raw Data'!B320+$X$13)*$W$13+('Raw Data'!A320+$X$12)*$V$13</f>
        <v>0.18405673753031621</v>
      </c>
      <c r="AD335" s="3">
        <f t="shared" si="288"/>
        <v>-1.5752496215560852E-3</v>
      </c>
      <c r="AE335" s="3">
        <f t="shared" si="289"/>
        <v>0.15632539579884497</v>
      </c>
      <c r="AH335">
        <f>SQRT(AD335*AD335+AE335*AE335)</f>
        <v>0.1563333322840518</v>
      </c>
      <c r="AM335">
        <f>AD335*$AM$11+AE335*$AM$12</f>
        <v>-0.12176875133561671</v>
      </c>
      <c r="AN335">
        <f>AD335*$AN$11+AE335*$AN$12</f>
        <v>9.8043265863599682E-2</v>
      </c>
      <c r="AO335">
        <f t="shared" si="290"/>
        <v>0.15633333228405177</v>
      </c>
      <c r="AQ335">
        <f t="shared" ref="AQ335:AR335" si="353">AM335*AR$13</f>
        <v>-0.20642649751917286</v>
      </c>
      <c r="AR335">
        <f t="shared" si="353"/>
        <v>9.8043265863599682E-2</v>
      </c>
    </row>
    <row r="336" spans="1:44" x14ac:dyDescent="0.25">
      <c r="A336">
        <f>'Raw Data'!A321*$B$11+A335*$B$12</f>
        <v>-1.9017877152843046E-2</v>
      </c>
      <c r="B336">
        <f>'Raw Data'!B321*$B$11+B335*$B$12</f>
        <v>-0.32264861267458123</v>
      </c>
      <c r="C336">
        <f>'Raw Data'!C321*$B$11+C335*$B$12</f>
        <v>0.28626582595689998</v>
      </c>
      <c r="N336" s="66">
        <f>'Raw Data'!A321-$O$11</f>
        <v>6.40869140625E-2</v>
      </c>
      <c r="O336" s="66">
        <f>'Raw Data'!B321-$O$12</f>
        <v>0.1982421875</v>
      </c>
      <c r="Q336" s="19">
        <f t="shared" si="284"/>
        <v>4.1071325540542603E-3</v>
      </c>
      <c r="R336" s="19">
        <f t="shared" si="285"/>
        <v>1.2704730033874512E-2</v>
      </c>
      <c r="S336" s="19">
        <f t="shared" si="286"/>
        <v>1.2704730033874512E-2</v>
      </c>
      <c r="T336" s="19">
        <f t="shared" si="287"/>
        <v>3.9299964904785156E-2</v>
      </c>
      <c r="V336" s="20">
        <f>('Raw Data'!A321+$X$12)*$V$12+('Raw Data'!B321+$X$13)*$W$12</f>
        <v>-0.11349371704788913</v>
      </c>
      <c r="W336" s="20">
        <f>('Raw Data'!B321+$X$13)*$W$13+('Raw Data'!A321+$X$12)*$V$13</f>
        <v>0.19833759056783448</v>
      </c>
      <c r="AD336" s="3">
        <f t="shared" si="288"/>
        <v>4.9730691940375882E-3</v>
      </c>
      <c r="AE336" s="3">
        <f t="shared" si="289"/>
        <v>0.16045052376963176</v>
      </c>
      <c r="AH336">
        <f>SQRT(AD336*AD336+AE336*AE336)</f>
        <v>0.16052757394029804</v>
      </c>
      <c r="AM336">
        <f>AD336*$AM$11+AE336*$AM$12</f>
        <v>-0.12079768771573317</v>
      </c>
      <c r="AN336">
        <f>AD336*$AN$11+AE336*$AN$12</f>
        <v>0.10572142941565849</v>
      </c>
      <c r="AO336">
        <f t="shared" si="290"/>
        <v>0.16052757394029804</v>
      </c>
      <c r="AQ336">
        <f t="shared" ref="AQ336:AR336" si="354">AM336*AR$13</f>
        <v>-0.20478031769288588</v>
      </c>
      <c r="AR336">
        <f t="shared" si="354"/>
        <v>0.10572142941565849</v>
      </c>
    </row>
    <row r="337" spans="1:44" x14ac:dyDescent="0.25">
      <c r="A337">
        <f>'Raw Data'!A322*$B$11+A336*$B$12</f>
        <v>-1.2953491781308744E-2</v>
      </c>
      <c r="B337">
        <f>'Raw Data'!B322*$B$11+B336*$B$12</f>
        <v>-0.31905806781337315</v>
      </c>
      <c r="C337">
        <f>'Raw Data'!C322*$B$11+C336*$B$12</f>
        <v>0.28747322773620998</v>
      </c>
      <c r="N337" s="66">
        <f>'Raw Data'!A322-$O$11</f>
        <v>6.57958984375E-2</v>
      </c>
      <c r="O337" s="66">
        <f>'Raw Data'!B322-$O$12</f>
        <v>0.197021484375</v>
      </c>
      <c r="Q337" s="19">
        <f t="shared" ref="Q337:Q400" si="355">N337*N337</f>
        <v>4.3291002511978149E-3</v>
      </c>
      <c r="R337" s="19">
        <f t="shared" ref="R337:R400" si="356">N337*O337</f>
        <v>1.2963205575942993E-2</v>
      </c>
      <c r="S337" s="19">
        <f t="shared" ref="S337:S400" si="357">N337*O337</f>
        <v>1.2963205575942993E-2</v>
      </c>
      <c r="T337" s="19">
        <f t="shared" ref="T337:T400" si="358">O337*O337</f>
        <v>3.8817465305328369E-2</v>
      </c>
      <c r="V337" s="20">
        <f>('Raw Data'!A322+$X$12)*$V$12+('Raw Data'!B322+$X$13)*$W$12</f>
        <v>-0.10975721532204873</v>
      </c>
      <c r="W337" s="20">
        <f>('Raw Data'!B322+$X$13)*$W$13+('Raw Data'!A322+$X$12)*$V$13</f>
        <v>0.19834515494905405</v>
      </c>
      <c r="AD337" s="3">
        <f t="shared" ref="AD337:AD400" si="359">A337-AD$7</f>
        <v>1.103745456557189E-2</v>
      </c>
      <c r="AE337" s="3">
        <f t="shared" ref="AE337:AE400" si="360">B337-AE$7</f>
        <v>0.16404106863083984</v>
      </c>
      <c r="AH337">
        <f>SQRT(AD337*AD337+AE337*AE337)</f>
        <v>0.16441197523548876</v>
      </c>
      <c r="AM337">
        <f>AD337*$AM$11+AE337*$AM$12</f>
        <v>-0.11972091204464171</v>
      </c>
      <c r="AN337">
        <f>AD337*$AN$11+AE337*$AN$12</f>
        <v>0.11268629384283671</v>
      </c>
      <c r="AO337">
        <f t="shared" ref="AO337:AO400" si="361">SQRT(AM337*AM337+AN337*AN337)</f>
        <v>0.16441197523548878</v>
      </c>
      <c r="AQ337">
        <f t="shared" ref="AQ337:AR337" si="362">AM337*AR$13</f>
        <v>-0.20295493122912361</v>
      </c>
      <c r="AR337">
        <f t="shared" si="362"/>
        <v>0.11268629384283671</v>
      </c>
    </row>
    <row r="338" spans="1:44" x14ac:dyDescent="0.25">
      <c r="A338">
        <f>'Raw Data'!A323*$B$11+A337*$B$12</f>
        <v>-6.4701543219278703E-3</v>
      </c>
      <c r="B338">
        <f>'Raw Data'!B323*$B$11+B337*$B$12</f>
        <v>-0.31511856962578583</v>
      </c>
      <c r="C338">
        <f>'Raw Data'!C323*$B$11+C337*$B$12</f>
        <v>0.28843781902508903</v>
      </c>
      <c r="N338" s="66">
        <f>'Raw Data'!A323-$O$11</f>
        <v>7.60498046875E-2</v>
      </c>
      <c r="O338" s="66">
        <f>'Raw Data'!B323-$O$12</f>
        <v>0.2041015625</v>
      </c>
      <c r="Q338" s="19">
        <f t="shared" si="355"/>
        <v>5.783572793006897E-3</v>
      </c>
      <c r="R338" s="19">
        <f t="shared" si="356"/>
        <v>1.5521883964538574E-2</v>
      </c>
      <c r="S338" s="19">
        <f t="shared" si="357"/>
        <v>1.5521883964538574E-2</v>
      </c>
      <c r="T338" s="19">
        <f t="shared" si="358"/>
        <v>4.1657447814941406E-2</v>
      </c>
      <c r="V338" s="20">
        <f>('Raw Data'!A323+$X$12)*$V$12+('Raw Data'!B323+$X$13)*$W$12</f>
        <v>-0.10230882965359685</v>
      </c>
      <c r="W338" s="20">
        <f>('Raw Data'!B323+$X$13)*$W$13+('Raw Data'!A323+$X$12)*$V$13</f>
        <v>0.2100815684000073</v>
      </c>
      <c r="AD338" s="3">
        <f t="shared" si="359"/>
        <v>1.7520792024952762E-2</v>
      </c>
      <c r="AE338" s="3">
        <f t="shared" si="360"/>
        <v>0.16798056681842716</v>
      </c>
      <c r="AH338">
        <f>SQRT(AD338*AD338+AE338*AE338)</f>
        <v>0.1688918262729778</v>
      </c>
      <c r="AM338">
        <f>AD338*$AM$11+AE338*$AM$12</f>
        <v>-0.11864770140766091</v>
      </c>
      <c r="AN338">
        <f>AD338*$AN$11+AE338*$AN$12</f>
        <v>0.12019638901606096</v>
      </c>
      <c r="AO338">
        <f t="shared" si="361"/>
        <v>0.16889182627297783</v>
      </c>
      <c r="AQ338">
        <f t="shared" ref="AQ338:AR338" si="363">AM338*AR$13</f>
        <v>-0.20113558833152204</v>
      </c>
      <c r="AR338">
        <f t="shared" si="363"/>
        <v>0.12019638901606096</v>
      </c>
    </row>
    <row r="339" spans="1:44" x14ac:dyDescent="0.25">
      <c r="A339">
        <f>'Raw Data'!A324*$B$11+A338*$B$12</f>
        <v>3.6582595401491672E-4</v>
      </c>
      <c r="B339">
        <f>'Raw Data'!B324*$B$11+B338*$B$12</f>
        <v>-0.31181716188195724</v>
      </c>
      <c r="C339">
        <f>'Raw Data'!C324*$B$11+C338*$B$12</f>
        <v>0.28807304102883013</v>
      </c>
      <c r="N339" s="66">
        <f>'Raw Data'!A324-$O$11</f>
        <v>8.60595703125E-2</v>
      </c>
      <c r="O339" s="66">
        <f>'Raw Data'!B324-$O$12</f>
        <v>0.20166015625</v>
      </c>
      <c r="Q339" s="19">
        <f t="shared" si="355"/>
        <v>7.4062496423721313E-3</v>
      </c>
      <c r="R339" s="19">
        <f t="shared" si="356"/>
        <v>1.7354786396026611E-2</v>
      </c>
      <c r="S339" s="19">
        <f t="shared" si="357"/>
        <v>1.7354786396026611E-2</v>
      </c>
      <c r="T339" s="19">
        <f t="shared" si="358"/>
        <v>4.0666818618774414E-2</v>
      </c>
      <c r="V339" s="20">
        <f>('Raw Data'!A324+$X$12)*$V$12+('Raw Data'!B324+$X$13)*$W$12</f>
        <v>-8.5317150859121657E-2</v>
      </c>
      <c r="W339" s="20">
        <f>('Raw Data'!B324+$X$13)*$W$13+('Raw Data'!A324+$X$12)*$V$13</f>
        <v>0.21394739625778214</v>
      </c>
      <c r="AD339" s="3">
        <f t="shared" si="359"/>
        <v>2.435677230089555E-2</v>
      </c>
      <c r="AE339" s="3">
        <f t="shared" si="360"/>
        <v>0.17128197456225575</v>
      </c>
      <c r="AH339">
        <f>SQRT(AD339*AD339+AE339*AE339)</f>
        <v>0.17300510734328883</v>
      </c>
      <c r="AM339">
        <f>AD339*$AM$11+AE339*$AM$12</f>
        <v>-0.11685762292690224</v>
      </c>
      <c r="AN339">
        <f>AD339*$AN$11+AE339*$AN$12</f>
        <v>0.12757375565035636</v>
      </c>
      <c r="AO339">
        <f t="shared" si="361"/>
        <v>0.17300510734328886</v>
      </c>
      <c r="AQ339">
        <f t="shared" ref="AQ339:AR339" si="364">AM339*AR$13</f>
        <v>-0.19810098686756358</v>
      </c>
      <c r="AR339">
        <f t="shared" si="364"/>
        <v>0.12757375565035636</v>
      </c>
    </row>
    <row r="340" spans="1:44" x14ac:dyDescent="0.25">
      <c r="A340">
        <f>'Raw Data'!A325*$B$11+A339*$B$12</f>
        <v>6.542622264863426E-3</v>
      </c>
      <c r="B340">
        <f>'Raw Data'!B325*$B$11+B339*$B$12</f>
        <v>-0.30852851210001153</v>
      </c>
      <c r="C340">
        <f>'Raw Data'!C325*$B$11+C339*$B$12</f>
        <v>0.2889532369259471</v>
      </c>
      <c r="N340" s="66">
        <f>'Raw Data'!A325-$O$11</f>
        <v>8.63037109375E-2</v>
      </c>
      <c r="O340" s="66">
        <f>'Raw Data'!B325-$O$12</f>
        <v>0.204833984375</v>
      </c>
      <c r="Q340" s="19">
        <f t="shared" si="355"/>
        <v>7.4483305215835571E-3</v>
      </c>
      <c r="R340" s="19">
        <f t="shared" si="356"/>
        <v>1.7677932977676392E-2</v>
      </c>
      <c r="S340" s="19">
        <f t="shared" si="357"/>
        <v>1.7677932977676392E-2</v>
      </c>
      <c r="T340" s="19">
        <f t="shared" si="358"/>
        <v>4.1956961154937744E-2</v>
      </c>
      <c r="V340" s="20">
        <f>('Raw Data'!A325+$X$12)*$V$12+('Raw Data'!B325+$X$13)*$W$12</f>
        <v>-8.8263219546986363E-2</v>
      </c>
      <c r="W340" s="20">
        <f>('Raw Data'!B325+$X$13)*$W$13+('Raw Data'!A325+$X$12)*$V$13</f>
        <v>0.2166660037788499</v>
      </c>
      <c r="AD340" s="3">
        <f t="shared" si="359"/>
        <v>3.0533568611744062E-2</v>
      </c>
      <c r="AE340" s="3">
        <f t="shared" si="360"/>
        <v>0.17457062434420145</v>
      </c>
      <c r="AH340">
        <f>SQRT(AD340*AD340+AE340*AE340)</f>
        <v>0.17722077106279721</v>
      </c>
      <c r="AM340">
        <f>AD340*$AM$11+AE340*$AM$12</f>
        <v>-0.11547624313309257</v>
      </c>
      <c r="AN340">
        <f>AD340*$AN$11+AE340*$AN$12</f>
        <v>0.13443377167943804</v>
      </c>
      <c r="AO340">
        <f t="shared" si="361"/>
        <v>0.17722077106279724</v>
      </c>
      <c r="AQ340">
        <f t="shared" ref="AQ340:AR340" si="365">AM340*AR$13</f>
        <v>-0.19575922521318026</v>
      </c>
      <c r="AR340">
        <f t="shared" si="365"/>
        <v>0.13443377167943804</v>
      </c>
    </row>
    <row r="341" spans="1:44" x14ac:dyDescent="0.25">
      <c r="A341">
        <f>'Raw Data'!A326*$B$11+A340*$B$12</f>
        <v>1.3468926444627084E-2</v>
      </c>
      <c r="B341">
        <f>'Raw Data'!B326*$B$11+B340*$B$12</f>
        <v>-0.3056175554212604</v>
      </c>
      <c r="C341">
        <f>'Raw Data'!C326*$B$11+C340*$B$12</f>
        <v>0.28929375307710242</v>
      </c>
      <c r="N341" s="66">
        <f>'Raw Data'!A326-$O$11</f>
        <v>9.99755859375E-2</v>
      </c>
      <c r="O341" s="66">
        <f>'Raw Data'!B326-$O$12</f>
        <v>0.204345703125</v>
      </c>
      <c r="Q341" s="19">
        <f t="shared" si="355"/>
        <v>9.9951177835464478E-3</v>
      </c>
      <c r="R341" s="19">
        <f t="shared" si="356"/>
        <v>2.04295814037323E-2</v>
      </c>
      <c r="S341" s="19">
        <f t="shared" si="357"/>
        <v>2.04295814037323E-2</v>
      </c>
      <c r="T341" s="19">
        <f t="shared" si="358"/>
        <v>4.1757166385650635E-2</v>
      </c>
      <c r="V341" s="20">
        <f>('Raw Data'!A326+$X$12)*$V$12+('Raw Data'!B326+$X$13)*$W$12</f>
        <v>-6.8013302996033226E-2</v>
      </c>
      <c r="W341" s="20">
        <f>('Raw Data'!B326+$X$13)*$W$13+('Raw Data'!A326+$X$12)*$V$13</f>
        <v>0.22425633293399913</v>
      </c>
      <c r="AD341" s="3">
        <f t="shared" si="359"/>
        <v>3.7459872791507719E-2</v>
      </c>
      <c r="AE341" s="3">
        <f t="shared" si="360"/>
        <v>0.17748158102295258</v>
      </c>
      <c r="AH341">
        <f>SQRT(AD341*AD341+AE341*AE341)</f>
        <v>0.18139171334976364</v>
      </c>
      <c r="AM341">
        <f>AD341*$AM$11+AE341*$AM$12</f>
        <v>-0.11332717133436167</v>
      </c>
      <c r="AN341">
        <f>AD341*$AN$11+AE341*$AN$12</f>
        <v>0.14163299724751666</v>
      </c>
      <c r="AO341">
        <f t="shared" si="361"/>
        <v>0.18139171334976364</v>
      </c>
      <c r="AQ341">
        <f t="shared" ref="AQ341:AR341" si="366">AM341*AR$13</f>
        <v>-0.19211604615892078</v>
      </c>
      <c r="AR341">
        <f t="shared" si="366"/>
        <v>0.14163299724751666</v>
      </c>
    </row>
    <row r="342" spans="1:44" x14ac:dyDescent="0.25">
      <c r="A342">
        <f>'Raw Data'!A327*$B$11+A341*$B$12</f>
        <v>2.0410608018914377E-2</v>
      </c>
      <c r="B342">
        <f>'Raw Data'!B327*$B$11+B341*$B$12</f>
        <v>-0.30370570222288434</v>
      </c>
      <c r="C342">
        <f>'Raw Data'!C327*$B$11+C341*$B$12</f>
        <v>0.28980773714439217</v>
      </c>
      <c r="N342" s="66">
        <f>'Raw Data'!A327-$O$11</f>
        <v>0.1070556640625</v>
      </c>
      <c r="O342" s="66">
        <f>'Raw Data'!B327-$O$12</f>
        <v>0.197265625</v>
      </c>
      <c r="Q342" s="19">
        <f t="shared" si="355"/>
        <v>1.1460915207862854E-2</v>
      </c>
      <c r="R342" s="19">
        <f t="shared" si="356"/>
        <v>2.1118402481079102E-2</v>
      </c>
      <c r="S342" s="19">
        <f t="shared" si="357"/>
        <v>2.1118402481079102E-2</v>
      </c>
      <c r="T342" s="19">
        <f t="shared" si="358"/>
        <v>3.8913726806640625E-2</v>
      </c>
      <c r="V342" s="20">
        <f>('Raw Data'!A327+$X$12)*$V$12+('Raw Data'!B327+$X$13)*$W$12</f>
        <v>-5.0431097948248127E-2</v>
      </c>
      <c r="W342" s="20">
        <f>('Raw Data'!B327+$X$13)*$W$13+('Raw Data'!A327+$X$12)*$V$13</f>
        <v>0.22264583191892851</v>
      </c>
      <c r="AD342" s="3">
        <f t="shared" si="359"/>
        <v>4.4401554365795015E-2</v>
      </c>
      <c r="AE342" s="3">
        <f t="shared" si="360"/>
        <v>0.17939343422132864</v>
      </c>
      <c r="AH342">
        <f>SQRT(AD342*AD342+AE342*AE342)</f>
        <v>0.18480666187078001</v>
      </c>
      <c r="AM342">
        <f>AD342*$AM$11+AE342*$AM$12</f>
        <v>-0.1103964822945422</v>
      </c>
      <c r="AN342">
        <f>AD342*$AN$11+AE342*$AN$12</f>
        <v>0.14820971280186615</v>
      </c>
      <c r="AO342">
        <f t="shared" si="361"/>
        <v>0.18480666187078001</v>
      </c>
      <c r="AQ342">
        <f t="shared" ref="AQ342:AR342" si="367">AM342*AR$13</f>
        <v>-0.18714784317439359</v>
      </c>
      <c r="AR342">
        <f t="shared" si="367"/>
        <v>0.14820971280186615</v>
      </c>
    </row>
    <row r="343" spans="1:44" x14ac:dyDescent="0.25">
      <c r="A343">
        <f>'Raw Data'!A328*$B$11+A342*$B$12</f>
        <v>2.712198862327294E-2</v>
      </c>
      <c r="B343">
        <f>'Raw Data'!B328*$B$11+B342*$B$12</f>
        <v>-0.3011549562193459</v>
      </c>
      <c r="C343">
        <f>'Raw Data'!C328*$B$11+C342*$B$12</f>
        <v>0.29040460014870301</v>
      </c>
      <c r="N343" s="66">
        <f>'Raw Data'!A328-$O$11</f>
        <v>0.1116943359375</v>
      </c>
      <c r="O343" s="66">
        <f>'Raw Data'!B328-$O$12</f>
        <v>0.20556640625</v>
      </c>
      <c r="Q343" s="19">
        <f t="shared" si="355"/>
        <v>1.2475624680519104E-2</v>
      </c>
      <c r="R343" s="19">
        <f t="shared" si="356"/>
        <v>2.29606032371521E-2</v>
      </c>
      <c r="S343" s="19">
        <f t="shared" si="357"/>
        <v>2.29606032371521E-2</v>
      </c>
      <c r="T343" s="19">
        <f t="shared" si="358"/>
        <v>4.2257547378540039E-2</v>
      </c>
      <c r="V343" s="20">
        <f>('Raw Data'!A328+$X$12)*$V$12+('Raw Data'!B328+$X$13)*$W$12</f>
        <v>-5.2359910505070384E-2</v>
      </c>
      <c r="W343" s="20">
        <f>('Raw Data'!B328+$X$13)*$W$13+('Raw Data'!A328+$X$12)*$V$13</f>
        <v>0.23209278522846327</v>
      </c>
      <c r="AD343" s="3">
        <f t="shared" si="359"/>
        <v>5.1112934970153574E-2</v>
      </c>
      <c r="AE343" s="3">
        <f t="shared" si="360"/>
        <v>0.18194418022486708</v>
      </c>
      <c r="AH343">
        <f>SQRT(AD343*AD343+AE343*AE343)</f>
        <v>0.18898734571119322</v>
      </c>
      <c r="AM343">
        <f>AD343*$AM$11+AE343*$AM$12</f>
        <v>-0.10810559890176669</v>
      </c>
      <c r="AN343">
        <f>AD343*$AN$11+AE343*$AN$12</f>
        <v>0.15501418104500117</v>
      </c>
      <c r="AO343">
        <f t="shared" si="361"/>
        <v>0.18898734571119322</v>
      </c>
      <c r="AQ343">
        <f t="shared" ref="AQ343:AR343" si="368">AM343*AR$13</f>
        <v>-0.18326426031911658</v>
      </c>
      <c r="AR343">
        <f t="shared" si="368"/>
        <v>0.15501418104500117</v>
      </c>
    </row>
    <row r="344" spans="1:44" x14ac:dyDescent="0.25">
      <c r="A344">
        <f>'Raw Data'!A329*$B$11+A343*$B$12</f>
        <v>3.3552856167195652E-2</v>
      </c>
      <c r="B344">
        <f>'Raw Data'!B329*$B$11+B343*$B$12</f>
        <v>-0.29976260512866132</v>
      </c>
      <c r="C344">
        <f>'Raw Data'!C329*$B$11+C343*$B$12</f>
        <v>0.29147888622758267</v>
      </c>
      <c r="N344" s="66">
        <f>'Raw Data'!A329-$O$11</f>
        <v>0.1156005859375</v>
      </c>
      <c r="O344" s="66">
        <f>'Raw Data'!B329-$O$12</f>
        <v>0.196533203125</v>
      </c>
      <c r="Q344" s="19">
        <f t="shared" si="355"/>
        <v>1.3363495469093323E-2</v>
      </c>
      <c r="R344" s="19">
        <f t="shared" si="356"/>
        <v>2.2719353437423706E-2</v>
      </c>
      <c r="S344" s="19">
        <f t="shared" si="357"/>
        <v>2.2719353437423706E-2</v>
      </c>
      <c r="T344" s="19">
        <f t="shared" si="358"/>
        <v>3.862529993057251E-2</v>
      </c>
      <c r="V344" s="20">
        <f>('Raw Data'!A329+$X$12)*$V$12+('Raw Data'!B329+$X$13)*$W$12</f>
        <v>-3.733085615133408E-2</v>
      </c>
      <c r="W344" s="20">
        <f>('Raw Data'!B329+$X$13)*$W$13+('Raw Data'!A329+$X$12)*$V$13</f>
        <v>0.2270430198860432</v>
      </c>
      <c r="AD344" s="3">
        <f t="shared" si="359"/>
        <v>5.7543802514076287E-2</v>
      </c>
      <c r="AE344" s="3">
        <f t="shared" si="360"/>
        <v>0.18333653131555167</v>
      </c>
      <c r="AH344">
        <f>SQRT(AD344*AD344+AE344*AE344)</f>
        <v>0.19215507519344177</v>
      </c>
      <c r="AM344">
        <f>AD344*$AM$11+AE344*$AM$12</f>
        <v>-0.10509791664627524</v>
      </c>
      <c r="AN344">
        <f>AD344*$AN$11+AE344*$AN$12</f>
        <v>0.16086640680766712</v>
      </c>
      <c r="AO344">
        <f t="shared" si="361"/>
        <v>0.19215507519344177</v>
      </c>
      <c r="AQ344">
        <f t="shared" ref="AQ344:AR344" si="369">AM344*AR$13</f>
        <v>-0.17816553583650735</v>
      </c>
      <c r="AR344">
        <f t="shared" si="369"/>
        <v>0.16086640680766712</v>
      </c>
    </row>
    <row r="345" spans="1:44" x14ac:dyDescent="0.25">
      <c r="A345">
        <f>'Raw Data'!A330*$B$11+A344*$B$12</f>
        <v>3.975567601922609E-2</v>
      </c>
      <c r="B345">
        <f>'Raw Data'!B330*$B$11+B344*$B$12</f>
        <v>-0.29819210633454518</v>
      </c>
      <c r="C345">
        <f>'Raw Data'!C330*$B$11+C344*$B$12</f>
        <v>0.29308050932357443</v>
      </c>
      <c r="N345" s="66">
        <f>'Raw Data'!A330-$O$11</f>
        <v>0.1197509765625</v>
      </c>
      <c r="O345" s="66">
        <f>'Raw Data'!B330-$O$12</f>
        <v>0.19970703125</v>
      </c>
      <c r="Q345" s="19">
        <f t="shared" si="355"/>
        <v>1.4340296387672424E-2</v>
      </c>
      <c r="R345" s="19">
        <f t="shared" si="356"/>
        <v>2.3915112018585205E-2</v>
      </c>
      <c r="S345" s="19">
        <f t="shared" si="357"/>
        <v>2.3915112018585205E-2</v>
      </c>
      <c r="T345" s="19">
        <f t="shared" si="358"/>
        <v>3.9882898330688477E-2</v>
      </c>
      <c r="V345" s="20">
        <f>('Raw Data'!A330+$X$12)*$V$12+('Raw Data'!B330+$X$13)*$W$12</f>
        <v>-3.4636228339765068E-2</v>
      </c>
      <c r="W345" s="20">
        <f>('Raw Data'!B330+$X$13)*$W$13+('Raw Data'!A330+$X$12)*$V$13</f>
        <v>0.23204352316730986</v>
      </c>
      <c r="AD345" s="3">
        <f t="shared" si="359"/>
        <v>6.3746622366106731E-2</v>
      </c>
      <c r="AE345" s="3">
        <f t="shared" si="360"/>
        <v>0.1849070301096678</v>
      </c>
      <c r="AH345">
        <f>SQRT(AD345*AD345+AE345*AE345)</f>
        <v>0.19558691583811175</v>
      </c>
      <c r="AM345">
        <f>AD345*$AM$11+AE345*$AM$12</f>
        <v>-0.10237266259234182</v>
      </c>
      <c r="AN345">
        <f>AD345*$AN$11+AE345*$AN$12</f>
        <v>0.16665557176650037</v>
      </c>
      <c r="AO345">
        <f t="shared" si="361"/>
        <v>0.19558691583811177</v>
      </c>
      <c r="AQ345">
        <f t="shared" ref="AQ345:AR345" si="370">AM345*AR$13</f>
        <v>-0.17354559317442919</v>
      </c>
      <c r="AR345">
        <f t="shared" si="370"/>
        <v>0.16665557176650037</v>
      </c>
    </row>
    <row r="346" spans="1:44" x14ac:dyDescent="0.25">
      <c r="A346">
        <f>'Raw Data'!A331*$B$11+A345*$B$12</f>
        <v>4.5435870136053484E-2</v>
      </c>
      <c r="B346">
        <f>'Raw Data'!B331*$B$11+B345*$B$12</f>
        <v>-0.2965589308573407</v>
      </c>
      <c r="C346">
        <f>'Raw Data'!C331*$B$11+C345*$B$12</f>
        <v>0.293362302141217</v>
      </c>
      <c r="N346" s="66">
        <f>'Raw Data'!A331-$O$11</f>
        <v>0.1207275390625</v>
      </c>
      <c r="O346" s="66">
        <f>'Raw Data'!B331-$O$12</f>
        <v>0.201904296875</v>
      </c>
      <c r="Q346" s="19">
        <f t="shared" si="355"/>
        <v>1.4575138688087463E-2</v>
      </c>
      <c r="R346" s="19">
        <f t="shared" si="356"/>
        <v>2.4375408887863159E-2</v>
      </c>
      <c r="S346" s="19">
        <f t="shared" si="357"/>
        <v>2.4375408887863159E-2</v>
      </c>
      <c r="T346" s="19">
        <f t="shared" si="358"/>
        <v>4.0765345096588135E-2</v>
      </c>
      <c r="V346" s="20">
        <f>('Raw Data'!A331+$X$12)*$V$12+('Raw Data'!B331+$X$13)*$W$12</f>
        <v>-3.5509708828115411E-2</v>
      </c>
      <c r="W346" s="20">
        <f>('Raw Data'!B331+$X$13)*$W$13+('Raw Data'!A331+$X$12)*$V$13</f>
        <v>0.23439737413232095</v>
      </c>
      <c r="AD346" s="3">
        <f t="shared" si="359"/>
        <v>6.9426816482934112E-2</v>
      </c>
      <c r="AE346" s="3">
        <f t="shared" si="360"/>
        <v>0.18654020558687229</v>
      </c>
      <c r="AH346">
        <f>SQRT(AD346*AD346+AE346*AE346)</f>
        <v>0.199041028803982</v>
      </c>
      <c r="AM346">
        <f>AD346*$AM$11+AE346*$AM$12</f>
        <v>-0.10002767506733332</v>
      </c>
      <c r="AN346">
        <f>AD346*$AN$11+AE346*$AN$12</f>
        <v>0.17208078151836589</v>
      </c>
      <c r="AO346">
        <f t="shared" si="361"/>
        <v>0.199041028803982</v>
      </c>
      <c r="AQ346">
        <f t="shared" ref="AQ346:AR346" si="371">AM346*AR$13</f>
        <v>-0.16957029116792768</v>
      </c>
      <c r="AR346">
        <f t="shared" si="371"/>
        <v>0.17208078151836589</v>
      </c>
    </row>
    <row r="347" spans="1:44" x14ac:dyDescent="0.25">
      <c r="A347">
        <f>'Raw Data'!A332*$B$11+A346*$B$12</f>
        <v>5.0548044841198139E-2</v>
      </c>
      <c r="B347">
        <f>'Raw Data'!B332*$B$11+B346*$B$12</f>
        <v>-0.29547969792785661</v>
      </c>
      <c r="C347">
        <f>'Raw Data'!C332*$B$11+C346*$B$12</f>
        <v>0.29381122817709532</v>
      </c>
      <c r="N347" s="66">
        <f>'Raw Data'!A332-$O$11</f>
        <v>0.1207275390625</v>
      </c>
      <c r="O347" s="66">
        <f>'Raw Data'!B332-$O$12</f>
        <v>0.197998046875</v>
      </c>
      <c r="Q347" s="19">
        <f t="shared" si="355"/>
        <v>1.4575138688087463E-2</v>
      </c>
      <c r="R347" s="19">
        <f t="shared" si="356"/>
        <v>2.3903816938400269E-2</v>
      </c>
      <c r="S347" s="19">
        <f t="shared" si="357"/>
        <v>2.3903816938400269E-2</v>
      </c>
      <c r="T347" s="19">
        <f t="shared" si="358"/>
        <v>3.9203226566314697E-2</v>
      </c>
      <c r="V347" s="20">
        <f>('Raw Data'!A332+$X$12)*$V$12+('Raw Data'!B332+$X$13)*$W$12</f>
        <v>-3.1449878404633175E-2</v>
      </c>
      <c r="W347" s="20">
        <f>('Raw Data'!B332+$X$13)*$W$13+('Raw Data'!A332+$X$12)*$V$13</f>
        <v>0.23122692608794518</v>
      </c>
      <c r="AD347" s="3">
        <f t="shared" si="359"/>
        <v>7.4538991188078774E-2</v>
      </c>
      <c r="AE347" s="3">
        <f t="shared" si="360"/>
        <v>0.18761943851635637</v>
      </c>
      <c r="AH347">
        <f>SQRT(AD347*AD347+AE347*AE347)</f>
        <v>0.20188391445711892</v>
      </c>
      <c r="AM347">
        <f>AD347*$AM$11+AE347*$AM$12</f>
        <v>-9.7615410580607659E-2</v>
      </c>
      <c r="AN347">
        <f>AD347*$AN$11+AE347*$AN$12</f>
        <v>0.17671543943218065</v>
      </c>
      <c r="AO347">
        <f t="shared" si="361"/>
        <v>0.20188391445711895</v>
      </c>
      <c r="AQ347">
        <f t="shared" ref="AQ347:AR347" si="372">AM347*AR$13</f>
        <v>-0.16548093898501659</v>
      </c>
      <c r="AR347">
        <f t="shared" si="372"/>
        <v>0.17671543943218065</v>
      </c>
    </row>
    <row r="348" spans="1:44" x14ac:dyDescent="0.25">
      <c r="A348">
        <f>'Raw Data'!A333*$B$11+A347*$B$12</f>
        <v>5.5002517700828327E-2</v>
      </c>
      <c r="B348">
        <f>'Raw Data'!B333*$B$11+B347*$B$12</f>
        <v>-0.29433748985382091</v>
      </c>
      <c r="C348">
        <f>'Raw Data'!C333*$B$11+C347*$B$12</f>
        <v>0.29348283973438577</v>
      </c>
      <c r="N348" s="66">
        <f>'Raw Data'!A333-$O$11</f>
        <v>0.1192626953125</v>
      </c>
      <c r="O348" s="66">
        <f>'Raw Data'!B333-$O$12</f>
        <v>0.19970703125</v>
      </c>
      <c r="Q348" s="19">
        <f t="shared" si="355"/>
        <v>1.4223590493202209E-2</v>
      </c>
      <c r="R348" s="19">
        <f t="shared" si="356"/>
        <v>2.3817598819732666E-2</v>
      </c>
      <c r="S348" s="19">
        <f t="shared" si="357"/>
        <v>2.3817598819732666E-2</v>
      </c>
      <c r="T348" s="19">
        <f t="shared" si="358"/>
        <v>3.9882898330688477E-2</v>
      </c>
      <c r="V348" s="20">
        <f>('Raw Data'!A333+$X$12)*$V$12+('Raw Data'!B333+$X$13)*$W$12</f>
        <v>-3.534131540219429E-2</v>
      </c>
      <c r="W348" s="20">
        <f>('Raw Data'!B333+$X$13)*$W$13+('Raw Data'!A333+$X$12)*$V$13</f>
        <v>0.231758286197285</v>
      </c>
      <c r="AD348" s="3">
        <f t="shared" si="359"/>
        <v>7.8993464047708961E-2</v>
      </c>
      <c r="AE348" s="3">
        <f t="shared" si="360"/>
        <v>0.18876164659039207</v>
      </c>
      <c r="AH348">
        <f>SQRT(AD348*AD348+AE348*AE348)</f>
        <v>0.20462386611969965</v>
      </c>
      <c r="AM348">
        <f>AD348*$AM$11+AE348*$AM$12</f>
        <v>-9.5669410991099046E-2</v>
      </c>
      <c r="AN348">
        <f>AD348*$AN$11+AE348*$AN$12</f>
        <v>0.18088197916428528</v>
      </c>
      <c r="AO348">
        <f t="shared" si="361"/>
        <v>0.20462386611969963</v>
      </c>
      <c r="AQ348">
        <f t="shared" ref="AQ348:AR348" si="373">AM348*AR$13</f>
        <v>-0.16218201479445118</v>
      </c>
      <c r="AR348">
        <f t="shared" si="373"/>
        <v>0.18088197916428528</v>
      </c>
    </row>
    <row r="349" spans="1:44" x14ac:dyDescent="0.25">
      <c r="A349">
        <f>'Raw Data'!A334*$B$11+A348*$B$12</f>
        <v>5.9646308899495501E-2</v>
      </c>
      <c r="B349">
        <f>'Raw Data'!B334*$B$11+B348*$B$12</f>
        <v>-0.29372454164968881</v>
      </c>
      <c r="C349">
        <f>'Raw Data'!C334*$B$11+C348*$B$12</f>
        <v>0.29380984872969718</v>
      </c>
      <c r="N349" s="66">
        <f>'Raw Data'!A334-$O$11</f>
        <v>0.1256103515625</v>
      </c>
      <c r="O349" s="66">
        <f>'Raw Data'!B334-$O$12</f>
        <v>0.195556640625</v>
      </c>
      <c r="Q349" s="19">
        <f t="shared" si="355"/>
        <v>1.5777960419654846E-2</v>
      </c>
      <c r="R349" s="19">
        <f t="shared" si="356"/>
        <v>2.456393837928772E-2</v>
      </c>
      <c r="S349" s="19">
        <f t="shared" si="357"/>
        <v>2.456393837928772E-2</v>
      </c>
      <c r="T349" s="19">
        <f t="shared" si="358"/>
        <v>3.82423996925354E-2</v>
      </c>
      <c r="V349" s="20">
        <f>('Raw Data'!A334+$X$12)*$V$12+('Raw Data'!B334+$X$13)*$W$12</f>
        <v>-2.1861613765664728E-2</v>
      </c>
      <c r="W349" s="20">
        <f>('Raw Data'!B334+$X$13)*$W$13+('Raw Data'!A334+$X$12)*$V$13</f>
        <v>0.23209776576045893</v>
      </c>
      <c r="AD349" s="3">
        <f t="shared" si="359"/>
        <v>8.3637255246376135E-2</v>
      </c>
      <c r="AE349" s="3">
        <f t="shared" si="360"/>
        <v>0.18937459479452418</v>
      </c>
      <c r="AH349">
        <f>SQRT(AD349*AD349+AE349*AE349)</f>
        <v>0.20702156317335085</v>
      </c>
      <c r="AM349">
        <f>AD349*$AM$11+AE349*$AM$12</f>
        <v>-9.3194324512030191E-2</v>
      </c>
      <c r="AN349">
        <f>AD349*$AN$11+AE349*$AN$12</f>
        <v>0.18485871766699052</v>
      </c>
      <c r="AO349">
        <f t="shared" si="361"/>
        <v>0.20702156317335088</v>
      </c>
      <c r="AQ349">
        <f t="shared" ref="AQ349:AR349" si="374">AM349*AR$13</f>
        <v>-0.15798616464958889</v>
      </c>
      <c r="AR349">
        <f t="shared" si="374"/>
        <v>0.18485871766699052</v>
      </c>
    </row>
    <row r="350" spans="1:44" x14ac:dyDescent="0.25">
      <c r="A350">
        <f>'Raw Data'!A335*$B$11+A349*$B$12</f>
        <v>6.4167517853295955E-2</v>
      </c>
      <c r="B350">
        <f>'Raw Data'!B335*$B$11+B349*$B$12</f>
        <v>-0.29356351326596997</v>
      </c>
      <c r="C350">
        <f>'Raw Data'!C335*$B$11+C349*$B$12</f>
        <v>0.29432388338797749</v>
      </c>
      <c r="N350" s="66">
        <f>'Raw Data'!A335-$O$11</f>
        <v>0.1290283203125</v>
      </c>
      <c r="O350" s="66">
        <f>'Raw Data'!B335-$O$12</f>
        <v>0.191650390625</v>
      </c>
      <c r="Q350" s="19">
        <f t="shared" si="355"/>
        <v>1.66483074426651E-2</v>
      </c>
      <c r="R350" s="19">
        <f t="shared" si="356"/>
        <v>2.4728327989578247E-2</v>
      </c>
      <c r="S350" s="19">
        <f t="shared" si="357"/>
        <v>2.4728327989578247E-2</v>
      </c>
      <c r="T350" s="19">
        <f t="shared" si="358"/>
        <v>3.6729872226715088E-2</v>
      </c>
      <c r="V350" s="20">
        <f>('Raw Data'!A335+$X$12)*$V$12+('Raw Data'!B335+$X$13)*$W$12</f>
        <v>-1.2866173905178024E-2</v>
      </c>
      <c r="W350" s="20">
        <f>('Raw Data'!B335+$X$13)*$W$13+('Raw Data'!A335+$X$12)*$V$13</f>
        <v>0.23092397650625721</v>
      </c>
      <c r="AD350" s="3">
        <f t="shared" si="359"/>
        <v>8.8158464200176589E-2</v>
      </c>
      <c r="AE350" s="3">
        <f t="shared" si="360"/>
        <v>0.18953562317824302</v>
      </c>
      <c r="AH350">
        <f>SQRT(AD350*AD350+AE350*AE350)</f>
        <v>0.20903508620252906</v>
      </c>
      <c r="AM350">
        <f>AD350*$AM$11+AE350*$AM$12</f>
        <v>-9.0447943961643906E-2</v>
      </c>
      <c r="AN350">
        <f>AD350*$AN$11+AE350*$AN$12</f>
        <v>0.18845380520650168</v>
      </c>
      <c r="AO350">
        <f t="shared" si="361"/>
        <v>0.20903508620252906</v>
      </c>
      <c r="AQ350">
        <f t="shared" ref="AQ350:AR350" si="375">AM350*AR$13</f>
        <v>-0.1533304076376075</v>
      </c>
      <c r="AR350">
        <f t="shared" si="375"/>
        <v>0.18845380520650168</v>
      </c>
    </row>
    <row r="351" spans="1:44" x14ac:dyDescent="0.25">
      <c r="A351">
        <f>'Raw Data'!A336*$B$11+A350*$B$12</f>
        <v>6.9139926224216358E-2</v>
      </c>
      <c r="B351">
        <f>'Raw Data'!B336*$B$11+B350*$B$12</f>
        <v>-0.29346741584562297</v>
      </c>
      <c r="C351">
        <f>'Raw Data'!C336*$B$11+C350*$B$12</f>
        <v>0.29483534270542977</v>
      </c>
      <c r="N351" s="66">
        <f>'Raw Data'!A336-$O$11</f>
        <v>0.1380615234375</v>
      </c>
      <c r="O351" s="66">
        <f>'Raw Data'!B336-$O$12</f>
        <v>0.191162109375</v>
      </c>
      <c r="Q351" s="19">
        <f t="shared" si="355"/>
        <v>1.9060984253883362E-2</v>
      </c>
      <c r="R351" s="19">
        <f t="shared" si="356"/>
        <v>2.6392132043838501E-2</v>
      </c>
      <c r="S351" s="19">
        <f t="shared" si="357"/>
        <v>2.6392132043838501E-2</v>
      </c>
      <c r="T351" s="19">
        <f t="shared" si="358"/>
        <v>3.6542952060699463E-2</v>
      </c>
      <c r="V351" s="20">
        <f>('Raw Data'!A336+$X$12)*$V$12+('Raw Data'!B336+$X$13)*$W$12</f>
        <v>6.8541555269763244E-4</v>
      </c>
      <c r="W351" s="20">
        <f>('Raw Data'!B336+$X$13)*$W$13+('Raw Data'!A336+$X$12)*$V$13</f>
        <v>0.23580455444617021</v>
      </c>
      <c r="AD351" s="3">
        <f t="shared" si="359"/>
        <v>9.3130872571096993E-2</v>
      </c>
      <c r="AE351" s="3">
        <f t="shared" si="360"/>
        <v>0.18963172059859001</v>
      </c>
      <c r="AH351">
        <f>SQRT(AD351*AD351+AE351*AE351)</f>
        <v>0.21126653517070709</v>
      </c>
      <c r="AM351">
        <f>AD351*$AM$11+AE351*$AM$12</f>
        <v>-8.7364908131645408E-2</v>
      </c>
      <c r="AN351">
        <f>AD351*$AN$11+AE351*$AN$12</f>
        <v>0.19235623647333291</v>
      </c>
      <c r="AO351">
        <f t="shared" si="361"/>
        <v>0.21126653517070709</v>
      </c>
      <c r="AQ351">
        <f t="shared" ref="AQ351:AR351" si="376">AM351*AR$13</f>
        <v>-0.14810394123196441</v>
      </c>
      <c r="AR351">
        <f t="shared" si="376"/>
        <v>0.19235623647333291</v>
      </c>
    </row>
    <row r="352" spans="1:44" x14ac:dyDescent="0.25">
      <c r="A352">
        <f>'Raw Data'!A337*$B$11+A351*$B$12</f>
        <v>7.4933453133044725E-2</v>
      </c>
      <c r="B352">
        <f>'Raw Data'!B337*$B$11+B351*$B$12</f>
        <v>-0.29457721722981067</v>
      </c>
      <c r="C352">
        <f>'Raw Data'!C337*$B$11+C351*$B$12</f>
        <v>0.2958815935911368</v>
      </c>
      <c r="N352" s="66">
        <f>'Raw Data'!A337-$O$11</f>
        <v>0.1512451171875</v>
      </c>
      <c r="O352" s="66">
        <f>'Raw Data'!B337-$O$12</f>
        <v>0.17919921875</v>
      </c>
      <c r="Q352" s="19">
        <f t="shared" si="355"/>
        <v>2.2875085473060608E-2</v>
      </c>
      <c r="R352" s="19">
        <f t="shared" si="356"/>
        <v>2.7103006839752197E-2</v>
      </c>
      <c r="S352" s="19">
        <f t="shared" si="357"/>
        <v>2.7103006839752197E-2</v>
      </c>
      <c r="T352" s="19">
        <f t="shared" si="358"/>
        <v>3.2112360000610352E-2</v>
      </c>
      <c r="V352" s="20">
        <f>('Raw Data'!A337+$X$12)*$V$12+('Raw Data'!B337+$X$13)*$W$12</f>
        <v>3.2155996910200629E-2</v>
      </c>
      <c r="W352" s="20">
        <f>('Raw Data'!B337+$X$13)*$W$13+('Raw Data'!A337+$X$12)*$V$13</f>
        <v>0.23379645550094069</v>
      </c>
      <c r="AD352" s="3">
        <f t="shared" si="359"/>
        <v>9.892439947992536E-2</v>
      </c>
      <c r="AE352" s="3">
        <f t="shared" si="360"/>
        <v>0.18852191921440231</v>
      </c>
      <c r="AH352">
        <f>SQRT(AD352*AD352+AE352*AE352)</f>
        <v>0.21290033075771744</v>
      </c>
      <c r="AM352">
        <f>AD352*$AM$11+AE352*$AM$12</f>
        <v>-8.2828883597687114E-2</v>
      </c>
      <c r="AN352">
        <f>AD352*$AN$11+AE352*$AN$12</f>
        <v>0.1961273231314451</v>
      </c>
      <c r="AO352">
        <f t="shared" si="361"/>
        <v>0.21290033075771742</v>
      </c>
      <c r="AQ352">
        <f t="shared" ref="AQ352:AR352" si="377">AM352*AR$13</f>
        <v>-0.14041431933032164</v>
      </c>
      <c r="AR352">
        <f t="shared" si="377"/>
        <v>0.1961273231314451</v>
      </c>
    </row>
    <row r="353" spans="1:44" x14ac:dyDescent="0.25">
      <c r="A353">
        <f>'Raw Data'!A338*$B$11+A352*$B$12</f>
        <v>8.1173017975990261E-2</v>
      </c>
      <c r="B353">
        <f>'Raw Data'!B338*$B$11+B352*$B$12</f>
        <v>-0.29503892910057961</v>
      </c>
      <c r="C353">
        <f>'Raw Data'!C338*$B$11+C352*$B$12</f>
        <v>0.2959809342320231</v>
      </c>
      <c r="N353" s="66">
        <f>'Raw Data'!A338-$O$11</f>
        <v>0.1614990234375</v>
      </c>
      <c r="O353" s="66">
        <f>'Raw Data'!B338-$O$12</f>
        <v>0.1845703125</v>
      </c>
      <c r="Q353" s="19">
        <f t="shared" si="355"/>
        <v>2.6081934571266174E-2</v>
      </c>
      <c r="R353" s="19">
        <f t="shared" si="356"/>
        <v>2.9807925224304199E-2</v>
      </c>
      <c r="S353" s="19">
        <f t="shared" si="357"/>
        <v>2.9807925224304199E-2</v>
      </c>
      <c r="T353" s="19">
        <f t="shared" si="358"/>
        <v>3.4066200256347656E-2</v>
      </c>
      <c r="V353" s="20">
        <f>('Raw Data'!A338+$X$12)*$V$12+('Raw Data'!B338+$X$13)*$W$12</f>
        <v>4.1380558388925959E-2</v>
      </c>
      <c r="W353" s="20">
        <f>('Raw Data'!B338+$X$13)*$W$13+('Raw Data'!A338+$X$12)*$V$13</f>
        <v>0.24414579793247951</v>
      </c>
      <c r="AD353" s="3">
        <f t="shared" si="359"/>
        <v>0.1051639643228709</v>
      </c>
      <c r="AE353" s="3">
        <f t="shared" si="360"/>
        <v>0.18806020734363338</v>
      </c>
      <c r="AH353">
        <f>SQRT(AD353*AD353+AE353*AE353)</f>
        <v>0.21546716914238334</v>
      </c>
      <c r="AM353">
        <f>AD353*$AM$11+AE353*$AM$12</f>
        <v>-7.8510322109155761E-2</v>
      </c>
      <c r="AN353">
        <f>AD353*$AN$11+AE353*$AN$12</f>
        <v>0.20065450481000682</v>
      </c>
      <c r="AO353">
        <f t="shared" si="361"/>
        <v>0.21546716914238337</v>
      </c>
      <c r="AQ353">
        <f t="shared" ref="AQ353:AR353" si="378">AM353*AR$13</f>
        <v>-0.13309334812366394</v>
      </c>
      <c r="AR353">
        <f t="shared" si="378"/>
        <v>0.20065450481000682</v>
      </c>
    </row>
    <row r="354" spans="1:44" x14ac:dyDescent="0.25">
      <c r="A354">
        <f>'Raw Data'!A339*$B$11+A353*$B$12</f>
        <v>8.6666556022141239E-2</v>
      </c>
      <c r="B354">
        <f>'Raw Data'!B339*$B$11+B353*$B$12</f>
        <v>-0.29645544634677168</v>
      </c>
      <c r="C354">
        <f>'Raw Data'!C339*$B$11+C353*$B$12</f>
        <v>0.2969004189338208</v>
      </c>
      <c r="N354" s="66">
        <f>'Raw Data'!A339-$O$11</f>
        <v>0.1602783203125</v>
      </c>
      <c r="O354" s="66">
        <f>'Raw Data'!B339-$O$12</f>
        <v>0.174560546875</v>
      </c>
      <c r="Q354" s="19">
        <f t="shared" si="355"/>
        <v>2.568913996219635E-2</v>
      </c>
      <c r="R354" s="19">
        <f t="shared" si="356"/>
        <v>2.7978271245956421E-2</v>
      </c>
      <c r="S354" s="19">
        <f t="shared" si="357"/>
        <v>2.7978271245956421E-2</v>
      </c>
      <c r="T354" s="19">
        <f t="shared" si="358"/>
        <v>3.0471384525299072E-2</v>
      </c>
      <c r="V354" s="20">
        <f>('Raw Data'!A339+$X$12)*$V$12+('Raw Data'!B339+$X$13)*$W$12</f>
        <v>5.0021156193026134E-2</v>
      </c>
      <c r="W354" s="20">
        <f>('Raw Data'!B339+$X$13)*$W$13+('Raw Data'!A339+$X$12)*$V$13</f>
        <v>0.23530843239370441</v>
      </c>
      <c r="AD354" s="3">
        <f t="shared" si="359"/>
        <v>0.11065750236902187</v>
      </c>
      <c r="AE354" s="3">
        <f t="shared" si="360"/>
        <v>0.18664369009744131</v>
      </c>
      <c r="AH354">
        <f>SQRT(AD354*AD354+AE354*AE354)</f>
        <v>0.21698145055220686</v>
      </c>
      <c r="AM354">
        <f>AD354*$AM$11+AE354*$AM$12</f>
        <v>-7.3927826146438891E-2</v>
      </c>
      <c r="AN354">
        <f>AD354*$AN$11+AE354*$AN$12</f>
        <v>0.20399908432392949</v>
      </c>
      <c r="AO354">
        <f t="shared" si="361"/>
        <v>0.21698145055220686</v>
      </c>
      <c r="AQ354">
        <f t="shared" ref="AQ354:AR354" si="379">AM354*AR$13</f>
        <v>-0.12532494628736532</v>
      </c>
      <c r="AR354">
        <f t="shared" si="379"/>
        <v>0.20399908432392949</v>
      </c>
    </row>
    <row r="355" spans="1:44" x14ac:dyDescent="0.25">
      <c r="A355">
        <f>'Raw Data'!A340*$B$11+A354*$B$12</f>
        <v>9.2440818388677126E-2</v>
      </c>
      <c r="B355">
        <f>'Raw Data'!B340*$B$11+B354*$B$12</f>
        <v>-0.29775472593084451</v>
      </c>
      <c r="C355">
        <f>'Raw Data'!C340*$B$11+C354*$B$12</f>
        <v>0.29647063094668868</v>
      </c>
      <c r="N355" s="66">
        <f>'Raw Data'!A340-$O$11</f>
        <v>0.1685791015625</v>
      </c>
      <c r="O355" s="66">
        <f>'Raw Data'!B340-$O$12</f>
        <v>0.17431640625</v>
      </c>
      <c r="Q355" s="19">
        <f t="shared" si="355"/>
        <v>2.841891348361969E-2</v>
      </c>
      <c r="R355" s="19">
        <f t="shared" si="356"/>
        <v>2.938610315322876E-2</v>
      </c>
      <c r="S355" s="19">
        <f t="shared" si="357"/>
        <v>2.938610315322876E-2</v>
      </c>
      <c r="T355" s="19">
        <f t="shared" si="358"/>
        <v>3.0386209487915039E-2</v>
      </c>
      <c r="V355" s="20">
        <f>('Raw Data'!A340+$X$12)*$V$12+('Raw Data'!B340+$X$13)*$W$12</f>
        <v>6.2261375655790319E-2</v>
      </c>
      <c r="W355" s="20">
        <f>('Raw Data'!B340+$X$13)*$W$13+('Raw Data'!A340+$X$12)*$V$13</f>
        <v>0.23995930788135361</v>
      </c>
      <c r="AD355" s="3">
        <f t="shared" si="359"/>
        <v>0.11643176473555776</v>
      </c>
      <c r="AE355" s="3">
        <f t="shared" si="360"/>
        <v>0.18534441051336847</v>
      </c>
      <c r="AH355">
        <f>SQRT(AD355*AD355+AE355*AE355)</f>
        <v>0.2188810324079826</v>
      </c>
      <c r="AM355">
        <f>AD355*$AM$11+AE355*$AM$12</f>
        <v>-6.9257653214268522E-2</v>
      </c>
      <c r="AN355">
        <f>AD355*$AN$11+AE355*$AN$12</f>
        <v>0.20763497735024428</v>
      </c>
      <c r="AO355">
        <f t="shared" si="361"/>
        <v>0.2188810324079826</v>
      </c>
      <c r="AQ355">
        <f t="shared" ref="AQ355:AR355" si="380">AM355*AR$13</f>
        <v>-0.11740791149294845</v>
      </c>
      <c r="AR355">
        <f t="shared" si="380"/>
        <v>0.20763497735024428</v>
      </c>
    </row>
    <row r="356" spans="1:44" x14ac:dyDescent="0.25">
      <c r="A356">
        <f>'Raw Data'!A341*$B$11+A355*$B$12</f>
        <v>9.8272420143559414E-2</v>
      </c>
      <c r="B356">
        <f>'Raw Data'!B341*$B$11+B355*$B$12</f>
        <v>-0.30014478068151007</v>
      </c>
      <c r="C356">
        <f>'Raw Data'!C341*$B$11+C355*$B$12</f>
        <v>0.29674300144576982</v>
      </c>
      <c r="N356" s="66">
        <f>'Raw Data'!A341-$O$11</f>
        <v>0.1749267578125</v>
      </c>
      <c r="O356" s="66">
        <f>'Raw Data'!B341-$O$12</f>
        <v>0.162109375</v>
      </c>
      <c r="Q356" s="19">
        <f t="shared" si="355"/>
        <v>3.059937059879303E-2</v>
      </c>
      <c r="R356" s="19">
        <f t="shared" si="356"/>
        <v>2.8357267379760742E-2</v>
      </c>
      <c r="S356" s="19">
        <f t="shared" si="357"/>
        <v>2.8357267379760742E-2</v>
      </c>
      <c r="T356" s="19">
        <f t="shared" si="358"/>
        <v>2.6279449462890625E-2</v>
      </c>
      <c r="V356" s="20">
        <f>('Raw Data'!A341+$X$12)*$V$12+('Raw Data'!B341+$X$13)*$W$12</f>
        <v>8.4114477540751992E-2</v>
      </c>
      <c r="W356" s="20">
        <f>('Raw Data'!B341+$X$13)*$W$13+('Raw Data'!A341+$X$12)*$V$13</f>
        <v>0.23375973835300251</v>
      </c>
      <c r="AD356" s="3">
        <f t="shared" si="359"/>
        <v>0.12226336649044005</v>
      </c>
      <c r="AE356" s="3">
        <f t="shared" si="360"/>
        <v>0.18295435576270291</v>
      </c>
      <c r="AH356">
        <f>SQRT(AD356*AD356+AE356*AE356)</f>
        <v>0.22004687472927517</v>
      </c>
      <c r="AM356">
        <f>AD356*$AM$11+AE356*$AM$12</f>
        <v>-6.3708398316229375E-2</v>
      </c>
      <c r="AN356">
        <f>AD356*$AN$11+AE356*$AN$12</f>
        <v>0.210622570163081</v>
      </c>
      <c r="AO356">
        <f t="shared" si="361"/>
        <v>0.22004687472927517</v>
      </c>
      <c r="AQ356">
        <f t="shared" ref="AQ356:AR356" si="381">AM356*AR$13</f>
        <v>-0.10800062727693399</v>
      </c>
      <c r="AR356">
        <f t="shared" si="381"/>
        <v>0.210622570163081</v>
      </c>
    </row>
    <row r="357" spans="1:44" x14ac:dyDescent="0.25">
      <c r="A357">
        <f>'Raw Data'!A342*$B$11+A356*$B$12</f>
        <v>0.10266636953545348</v>
      </c>
      <c r="B357">
        <f>'Raw Data'!B342*$B$11+B356*$B$12</f>
        <v>-0.30290618151960907</v>
      </c>
      <c r="C357">
        <f>'Raw Data'!C342*$B$11+C356*$B$12</f>
        <v>0.29687827161369285</v>
      </c>
      <c r="N357" s="66">
        <f>'Raw Data'!A342-$O$11</f>
        <v>0.1663818359375</v>
      </c>
      <c r="O357" s="66">
        <f>'Raw Data'!B342-$O$12</f>
        <v>0.156005859375</v>
      </c>
      <c r="Q357" s="19">
        <f t="shared" si="355"/>
        <v>2.7682915329933167E-2</v>
      </c>
      <c r="R357" s="19">
        <f t="shared" si="356"/>
        <v>2.5956541299819946E-2</v>
      </c>
      <c r="S357" s="19">
        <f t="shared" si="357"/>
        <v>2.5956541299819946E-2</v>
      </c>
      <c r="T357" s="19">
        <f t="shared" si="358"/>
        <v>2.4337828159332275E-2</v>
      </c>
      <c r="V357" s="20">
        <f>('Raw Data'!A342+$X$12)*$V$12+('Raw Data'!B342+$X$13)*$W$12</f>
        <v>7.8118938984931802E-2</v>
      </c>
      <c r="W357" s="20">
        <f>('Raw Data'!B342+$X$13)*$W$13+('Raw Data'!A342+$X$12)*$V$13</f>
        <v>0.2238142663082302</v>
      </c>
      <c r="AD357" s="3">
        <f t="shared" si="359"/>
        <v>0.12665731588233411</v>
      </c>
      <c r="AE357" s="3">
        <f t="shared" si="360"/>
        <v>0.18019295492460391</v>
      </c>
      <c r="AH357">
        <f>SQRT(AD357*AD357+AE357*AE357)</f>
        <v>0.22025343736472697</v>
      </c>
      <c r="AM357">
        <f>AD357*$AM$11+AE357*$AM$12</f>
        <v>-5.8785111867044049E-2</v>
      </c>
      <c r="AN357">
        <f>AD357*$AN$11+AE357*$AN$12</f>
        <v>0.21226372109655672</v>
      </c>
      <c r="AO357">
        <f t="shared" si="361"/>
        <v>0.22025343736472697</v>
      </c>
      <c r="AQ357">
        <f t="shared" ref="AQ357:AR357" si="382">AM357*AR$13</f>
        <v>-9.9654505904728782E-2</v>
      </c>
      <c r="AR357">
        <f t="shared" si="382"/>
        <v>0.21226372109655672</v>
      </c>
    </row>
    <row r="358" spans="1:44" x14ac:dyDescent="0.25">
      <c r="A358">
        <f>'Raw Data'!A343*$B$11+A357*$B$12</f>
        <v>0.10752424430065813</v>
      </c>
      <c r="B358">
        <f>'Raw Data'!B343*$B$11+B357*$B$12</f>
        <v>-0.30702718446139821</v>
      </c>
      <c r="C358">
        <f>'Raw Data'!C343*$B$11+C357*$B$12</f>
        <v>0.29691456554607359</v>
      </c>
      <c r="N358" s="66">
        <f>'Raw Data'!A343-$O$11</f>
        <v>0.1754150390625</v>
      </c>
      <c r="O358" s="66">
        <f>'Raw Data'!B343-$O$12</f>
        <v>0.1396484375</v>
      </c>
      <c r="Q358" s="19">
        <f t="shared" si="355"/>
        <v>3.0770435929298401E-2</v>
      </c>
      <c r="R358" s="19">
        <f t="shared" si="356"/>
        <v>2.449643611907959E-2</v>
      </c>
      <c r="S358" s="19">
        <f t="shared" si="357"/>
        <v>2.449643611907959E-2</v>
      </c>
      <c r="T358" s="19">
        <f t="shared" si="358"/>
        <v>1.9501686096191406E-2</v>
      </c>
      <c r="V358" s="20">
        <f>('Raw Data'!A343+$X$12)*$V$12+('Raw Data'!B343+$X$13)*$W$12</f>
        <v>0.10816358953820401</v>
      </c>
      <c r="W358" s="20">
        <f>('Raw Data'!B343+$X$13)*$W$13+('Raw Data'!A343+$X$12)*$V$13</f>
        <v>0.21581489906786661</v>
      </c>
      <c r="AD358" s="3">
        <f t="shared" si="359"/>
        <v>0.13151519064753875</v>
      </c>
      <c r="AE358" s="3">
        <f t="shared" si="360"/>
        <v>0.17607195198281478</v>
      </c>
      <c r="AH358">
        <f>SQRT(AD358*AD358+AE358*AE358)</f>
        <v>0.21976709864330715</v>
      </c>
      <c r="AM358">
        <f>AD358*$AM$11+AE358*$AM$12</f>
        <v>-5.251689688911558E-2</v>
      </c>
      <c r="AN358">
        <f>AD358*$AN$11+AE358*$AN$12</f>
        <v>0.21339998403756993</v>
      </c>
      <c r="AO358">
        <f t="shared" si="361"/>
        <v>0.21976709864330715</v>
      </c>
      <c r="AQ358">
        <f t="shared" ref="AQ358:AR358" si="383">AM358*AR$13</f>
        <v>-8.9028416293078755E-2</v>
      </c>
      <c r="AR358">
        <f t="shared" si="383"/>
        <v>0.21339998403756993</v>
      </c>
    </row>
    <row r="359" spans="1:44" x14ac:dyDescent="0.25">
      <c r="A359">
        <f>'Raw Data'!A344*$B$11+A358*$B$12</f>
        <v>0.11236019877684232</v>
      </c>
      <c r="B359">
        <f>'Raw Data'!B344*$B$11+B358*$B$12</f>
        <v>-0.30951538398400841</v>
      </c>
      <c r="C359">
        <f>'Raw Data'!C344*$B$11+C358*$B$12</f>
        <v>0.29771627305396625</v>
      </c>
      <c r="N359" s="66">
        <f>'Raw Data'!A344-$O$11</f>
        <v>0.1800537109375</v>
      </c>
      <c r="O359" s="66">
        <f>'Raw Data'!B344-$O$12</f>
        <v>0.15185546875</v>
      </c>
      <c r="Q359" s="19">
        <f t="shared" si="355"/>
        <v>3.2419338822364807E-2</v>
      </c>
      <c r="R359" s="19">
        <f t="shared" si="356"/>
        <v>2.7342140674591064E-2</v>
      </c>
      <c r="S359" s="19">
        <f t="shared" si="357"/>
        <v>2.7342140674591064E-2</v>
      </c>
      <c r="T359" s="19">
        <f t="shared" si="358"/>
        <v>2.3060083389282227E-2</v>
      </c>
      <c r="V359" s="20">
        <f>('Raw Data'!A344+$X$12)*$V$12+('Raw Data'!B344+$X$13)*$W$12</f>
        <v>0.10217494655789955</v>
      </c>
      <c r="W359" s="20">
        <f>('Raw Data'!B344+$X$13)*$W$13+('Raw Data'!A344+$X$12)*$V$13</f>
        <v>0.22843230042177715</v>
      </c>
      <c r="AD359" s="3">
        <f t="shared" si="359"/>
        <v>0.13635114512372296</v>
      </c>
      <c r="AE359" s="3">
        <f t="shared" si="360"/>
        <v>0.17358375246020458</v>
      </c>
      <c r="AH359">
        <f>SQRT(AD359*AD359+AE359*AE359)</f>
        <v>0.22073276579320103</v>
      </c>
      <c r="AM359">
        <f>AD359*$AM$11+AE359*$AM$12</f>
        <v>-4.7524015866260025E-2</v>
      </c>
      <c r="AN359">
        <f>AD359*$AN$11+AE359*$AN$12</f>
        <v>0.2155560757915666</v>
      </c>
      <c r="AO359">
        <f t="shared" si="361"/>
        <v>0.22073276579320103</v>
      </c>
      <c r="AQ359">
        <f t="shared" ref="AQ359:AR359" si="384">AM359*AR$13</f>
        <v>-8.056431585045104E-2</v>
      </c>
      <c r="AR359">
        <f t="shared" si="384"/>
        <v>0.2155560757915666</v>
      </c>
    </row>
    <row r="360" spans="1:44" x14ac:dyDescent="0.25">
      <c r="A360">
        <f>'Raw Data'!A345*$B$11+A359*$B$12</f>
        <v>0.11656607343040809</v>
      </c>
      <c r="B360">
        <f>'Raw Data'!B345*$B$11+B359*$B$12</f>
        <v>-0.31256042761685759</v>
      </c>
      <c r="C360">
        <f>'Raw Data'!C345*$B$11+C359*$B$12</f>
        <v>0.29876739965481963</v>
      </c>
      <c r="N360" s="66">
        <f>'Raw Data'!A345-$O$11</f>
        <v>0.1785888671875</v>
      </c>
      <c r="O360" s="66">
        <f>'Raw Data'!B345-$O$12</f>
        <v>0.143798828125</v>
      </c>
      <c r="Q360" s="19">
        <f t="shared" si="355"/>
        <v>3.1893983483314514E-2</v>
      </c>
      <c r="R360" s="19">
        <f t="shared" si="356"/>
        <v>2.5680869817733765E-2</v>
      </c>
      <c r="S360" s="19">
        <f t="shared" si="357"/>
        <v>2.5680869817733765E-2</v>
      </c>
      <c r="T360" s="19">
        <f t="shared" si="358"/>
        <v>2.0678102970123291E-2</v>
      </c>
      <c r="V360" s="20">
        <f>('Raw Data'!A345+$X$12)*$V$12+('Raw Data'!B345+$X$13)*$W$12</f>
        <v>0.10843308561904402</v>
      </c>
      <c r="W360" s="20">
        <f>('Raw Data'!B345+$X$13)*$W$13+('Raw Data'!A345+$X$12)*$V$13</f>
        <v>0.22103754042017748</v>
      </c>
      <c r="AD360" s="3">
        <f t="shared" si="359"/>
        <v>0.14055701977728874</v>
      </c>
      <c r="AE360" s="3">
        <f t="shared" si="360"/>
        <v>0.17053870882735539</v>
      </c>
      <c r="AH360">
        <f>SQRT(AD360*AD360+AE360*AE360)</f>
        <v>0.22099711992959239</v>
      </c>
      <c r="AM360">
        <f>AD360*$AM$11+AE360*$AM$12</f>
        <v>-4.250102210868939E-2</v>
      </c>
      <c r="AN360">
        <f>AD360*$AN$11+AE360*$AN$12</f>
        <v>0.21687182882267428</v>
      </c>
      <c r="AO360">
        <f t="shared" si="361"/>
        <v>0.22099711992959237</v>
      </c>
      <c r="AQ360">
        <f t="shared" ref="AQ360:AR360" si="385">AM360*AR$13</f>
        <v>-7.2049167283491117E-2</v>
      </c>
      <c r="AR360">
        <f t="shared" si="385"/>
        <v>0.21687182882267428</v>
      </c>
    </row>
    <row r="361" spans="1:44" x14ac:dyDescent="0.25">
      <c r="A361">
        <f>'Raw Data'!A346*$B$11+A360*$B$12</f>
        <v>0.12079081374361729</v>
      </c>
      <c r="B361">
        <f>'Raw Data'!B346*$B$11+B360*$B$12</f>
        <v>-0.31593573251142182</v>
      </c>
      <c r="C361">
        <f>'Raw Data'!C346*$B$11+C360*$B$12</f>
        <v>0.30004300343933765</v>
      </c>
      <c r="N361" s="66">
        <f>'Raw Data'!A346-$O$11</f>
        <v>0.1829833984375</v>
      </c>
      <c r="O361" s="66">
        <f>'Raw Data'!B346-$O$12</f>
        <v>0.137451171875</v>
      </c>
      <c r="Q361" s="19">
        <f t="shared" si="355"/>
        <v>3.3482924103736877E-2</v>
      </c>
      <c r="R361" s="19">
        <f t="shared" si="356"/>
        <v>2.5151282548904419E-2</v>
      </c>
      <c r="S361" s="19">
        <f t="shared" si="357"/>
        <v>2.5151282548904419E-2</v>
      </c>
      <c r="T361" s="19">
        <f t="shared" si="358"/>
        <v>1.8892824649810791E-2</v>
      </c>
      <c r="V361" s="20">
        <f>('Raw Data'!A346+$X$12)*$V$12+('Raw Data'!B346+$X$13)*$W$12</f>
        <v>0.12137609361906551</v>
      </c>
      <c r="W361" s="20">
        <f>('Raw Data'!B346+$X$13)*$W$13+('Raw Data'!A346+$X$12)*$V$13</f>
        <v>0.21845269507829063</v>
      </c>
      <c r="AD361" s="3">
        <f t="shared" si="359"/>
        <v>0.14478176009049792</v>
      </c>
      <c r="AE361" s="3">
        <f t="shared" si="360"/>
        <v>0.16716340393279117</v>
      </c>
      <c r="AH361">
        <f>SQRT(AD361*AD361+AE361*AE361)</f>
        <v>0.22114556669601135</v>
      </c>
      <c r="AM361">
        <f>AD361*$AM$11+AE361*$AM$12</f>
        <v>-3.7210907470549268E-2</v>
      </c>
      <c r="AN361">
        <f>AD361*$AN$11+AE361*$AN$12</f>
        <v>0.21799245407701207</v>
      </c>
      <c r="AO361">
        <f t="shared" si="361"/>
        <v>0.22114556669601132</v>
      </c>
      <c r="AQ361">
        <f t="shared" ref="AQ361:AR361" si="386">AM361*AR$13</f>
        <v>-6.3081186383232332E-2</v>
      </c>
      <c r="AR361">
        <f t="shared" si="386"/>
        <v>0.21799245407701207</v>
      </c>
    </row>
    <row r="362" spans="1:44" x14ac:dyDescent="0.25">
      <c r="A362">
        <f>'Raw Data'!A347*$B$11+A361*$B$12</f>
        <v>0.12464190815050556</v>
      </c>
      <c r="B362">
        <f>'Raw Data'!B347*$B$11+B361*$B$12</f>
        <v>-0.31863171004152968</v>
      </c>
      <c r="C362">
        <f>'Raw Data'!C347*$B$11+C361*$B$12</f>
        <v>0.30051966012665388</v>
      </c>
      <c r="N362" s="66">
        <f>'Raw Data'!A347-$O$11</f>
        <v>0.1834716796875</v>
      </c>
      <c r="O362" s="66">
        <f>'Raw Data'!B347-$O$12</f>
        <v>0.140869140625</v>
      </c>
      <c r="Q362" s="19">
        <f t="shared" si="355"/>
        <v>3.36618572473526E-2</v>
      </c>
      <c r="R362" s="19">
        <f t="shared" si="356"/>
        <v>2.5845497846603394E-2</v>
      </c>
      <c r="S362" s="19">
        <f t="shared" si="357"/>
        <v>2.5845497846603394E-2</v>
      </c>
      <c r="T362" s="19">
        <f t="shared" si="358"/>
        <v>1.9844114780426025E-2</v>
      </c>
      <c r="V362" s="20">
        <f>('Raw Data'!A347+$X$12)*$V$12+('Raw Data'!B347+$X$13)*$W$12</f>
        <v>0.1185288290609478</v>
      </c>
      <c r="W362" s="20">
        <f>('Raw Data'!B347+$X$13)*$W$13+('Raw Data'!A347+$X$12)*$V$13</f>
        <v>0.2215120740871443</v>
      </c>
      <c r="AD362" s="3">
        <f t="shared" si="359"/>
        <v>0.1486328544973862</v>
      </c>
      <c r="AE362" s="3">
        <f t="shared" si="360"/>
        <v>0.1644674264026833</v>
      </c>
      <c r="AH362">
        <f>SQRT(AD362*AD362+AE362*AE362)</f>
        <v>0.22167827990933894</v>
      </c>
      <c r="AM362">
        <f>AD362*$AM$11+AE362*$AM$12</f>
        <v>-3.2682854188305854E-2</v>
      </c>
      <c r="AN362">
        <f>AD362*$AN$11+AE362*$AN$12</f>
        <v>0.21925576577519953</v>
      </c>
      <c r="AO362">
        <f t="shared" si="361"/>
        <v>0.22167827990933894</v>
      </c>
      <c r="AQ362">
        <f t="shared" ref="AQ362:AR362" si="387">AM362*AR$13</f>
        <v>-5.5405077616563027E-2</v>
      </c>
      <c r="AR362">
        <f t="shared" si="387"/>
        <v>0.21925576577519953</v>
      </c>
    </row>
    <row r="363" spans="1:44" x14ac:dyDescent="0.25">
      <c r="A363">
        <f>'Raw Data'!A348*$B$11+A362*$B$12</f>
        <v>0.12827879155420502</v>
      </c>
      <c r="B363">
        <f>'Raw Data'!B348*$B$11+B362*$B$12</f>
        <v>-0.32164402731862668</v>
      </c>
      <c r="C363">
        <f>'Raw Data'!C348*$B$11+C362*$B$12</f>
        <v>0.3003382995827385</v>
      </c>
      <c r="N363" s="66">
        <f>'Raw Data'!A348-$O$11</f>
        <v>0.1851806640625</v>
      </c>
      <c r="O363" s="66">
        <f>'Raw Data'!B348-$O$12</f>
        <v>0.135009765625</v>
      </c>
      <c r="Q363" s="19">
        <f t="shared" si="355"/>
        <v>3.4291878342628479E-2</v>
      </c>
      <c r="R363" s="19">
        <f t="shared" si="356"/>
        <v>2.5001198053359985E-2</v>
      </c>
      <c r="S363" s="19">
        <f t="shared" si="357"/>
        <v>2.5001198053359985E-2</v>
      </c>
      <c r="T363" s="19">
        <f t="shared" si="358"/>
        <v>1.8227636814117432E-2</v>
      </c>
      <c r="V363" s="20">
        <f>('Raw Data'!A348+$X$12)*$V$12+('Raw Data'!B348+$X$13)*$W$12</f>
        <v>0.12708637941467335</v>
      </c>
      <c r="W363" s="20">
        <f>('Raw Data'!B348+$X$13)*$W$13+('Raw Data'!A348+$X$12)*$V$13</f>
        <v>0.21775473141566762</v>
      </c>
      <c r="AD363" s="3">
        <f t="shared" si="359"/>
        <v>0.15226973790108567</v>
      </c>
      <c r="AE363" s="3">
        <f t="shared" si="360"/>
        <v>0.1614551091255863</v>
      </c>
      <c r="AH363">
        <f>SQRT(AD363*AD363+AE363*AE363)</f>
        <v>0.22193202865566813</v>
      </c>
      <c r="AM363">
        <f>AD363*$AM$11+AE363*$AM$12</f>
        <v>-2.804642916045666E-2</v>
      </c>
      <c r="AN363">
        <f>AD363*$AN$11+AE363*$AN$12</f>
        <v>0.22015272688424231</v>
      </c>
      <c r="AO363">
        <f t="shared" si="361"/>
        <v>0.22193202865566813</v>
      </c>
      <c r="AQ363">
        <f t="shared" ref="AQ363:AR363" si="388">AM363*AR$13</f>
        <v>-4.7545253408698279E-2</v>
      </c>
      <c r="AR363">
        <f t="shared" si="388"/>
        <v>0.22015272688424231</v>
      </c>
    </row>
    <row r="364" spans="1:44" x14ac:dyDescent="0.25">
      <c r="A364">
        <f>'Raw Data'!A349*$B$11+A363*$B$12</f>
        <v>0.13138108818003452</v>
      </c>
      <c r="B364">
        <f>'Raw Data'!B349*$B$11+B363*$B$12</f>
        <v>-0.32384241755551402</v>
      </c>
      <c r="C364">
        <f>'Raw Data'!C349*$B$11+C363*$B$12</f>
        <v>0.30113943056196463</v>
      </c>
      <c r="N364" s="66">
        <f>'Raw Data'!A349-$O$11</f>
        <v>0.1834716796875</v>
      </c>
      <c r="O364" s="66">
        <f>'Raw Data'!B349-$O$12</f>
        <v>0.14013671875</v>
      </c>
      <c r="Q364" s="19">
        <f t="shared" si="355"/>
        <v>3.36618572473526E-2</v>
      </c>
      <c r="R364" s="19">
        <f t="shared" si="356"/>
        <v>2.5711119174957275E-2</v>
      </c>
      <c r="S364" s="19">
        <f t="shared" si="357"/>
        <v>2.5711119174957275E-2</v>
      </c>
      <c r="T364" s="19">
        <f t="shared" si="358"/>
        <v>1.9638299942016602E-2</v>
      </c>
      <c r="V364" s="20">
        <f>('Raw Data'!A349+$X$12)*$V$12+('Raw Data'!B349+$X$13)*$W$12</f>
        <v>0.11929004726535072</v>
      </c>
      <c r="W364" s="20">
        <f>('Raw Data'!B349+$X$13)*$W$13+('Raw Data'!A349+$X$12)*$V$13</f>
        <v>0.22091761507882382</v>
      </c>
      <c r="AD364" s="3">
        <f t="shared" si="359"/>
        <v>0.15537203452691517</v>
      </c>
      <c r="AE364" s="3">
        <f t="shared" si="360"/>
        <v>0.15925671888869897</v>
      </c>
      <c r="AH364">
        <f>SQRT(AD364*AD364+AE364*AE364)</f>
        <v>0.22249308219409206</v>
      </c>
      <c r="AM364">
        <f>AD364*$AM$11+AE364*$AM$12</f>
        <v>-2.4378240762806647E-2</v>
      </c>
      <c r="AN364">
        <f>AD364*$AN$11+AE364*$AN$12</f>
        <v>0.22115350551491975</v>
      </c>
      <c r="AO364">
        <f t="shared" si="361"/>
        <v>0.22249308219409206</v>
      </c>
      <c r="AQ364">
        <f t="shared" ref="AQ364:AR364" si="389">AM364*AR$13</f>
        <v>-4.13268166187837E-2</v>
      </c>
      <c r="AR364">
        <f t="shared" si="389"/>
        <v>0.22115350551491975</v>
      </c>
    </row>
    <row r="365" spans="1:44" x14ac:dyDescent="0.25">
      <c r="A365">
        <f>'Raw Data'!A350*$B$11+A364*$B$12</f>
        <v>0.13492999108078108</v>
      </c>
      <c r="B365">
        <f>'Raw Data'!B350*$B$11+B364*$B$12</f>
        <v>-0.32721257033121265</v>
      </c>
      <c r="C365">
        <f>'Raw Data'!C350*$B$11+C364*$B$12</f>
        <v>0.30134775313076817</v>
      </c>
      <c r="N365" s="66">
        <f>'Raw Data'!A350-$O$11</f>
        <v>0.1910400390625</v>
      </c>
      <c r="O365" s="66">
        <f>'Raw Data'!B350-$O$12</f>
        <v>0.126220703125</v>
      </c>
      <c r="Q365" s="19">
        <f t="shared" si="355"/>
        <v>3.6496296525001526E-2</v>
      </c>
      <c r="R365" s="19">
        <f t="shared" si="356"/>
        <v>2.4113208055496216E-2</v>
      </c>
      <c r="S365" s="19">
        <f t="shared" si="357"/>
        <v>2.4113208055496216E-2</v>
      </c>
      <c r="T365" s="19">
        <f t="shared" si="358"/>
        <v>1.5931665897369385E-2</v>
      </c>
      <c r="V365" s="20">
        <f>('Raw Data'!A350+$X$12)*$V$12+('Raw Data'!B350+$X$13)*$W$12</f>
        <v>0.14468204261665885</v>
      </c>
      <c r="W365" s="20">
        <f>('Raw Data'!B350+$X$13)*$W$13+('Raw Data'!A350+$X$12)*$V$13</f>
        <v>0.21404406695612049</v>
      </c>
      <c r="AD365" s="3">
        <f t="shared" si="359"/>
        <v>0.15892093742766172</v>
      </c>
      <c r="AE365" s="3">
        <f t="shared" si="360"/>
        <v>0.15588656611300034</v>
      </c>
      <c r="AH365">
        <f>SQRT(AD365*AD365+AE365*AE365)</f>
        <v>0.22261286092090368</v>
      </c>
      <c r="AM365">
        <f>AD365*$AM$11+AE365*$AM$12</f>
        <v>-1.9521235426220349E-2</v>
      </c>
      <c r="AN365">
        <f>AD365*$AN$11+AE365*$AN$12</f>
        <v>0.22175528677987291</v>
      </c>
      <c r="AO365">
        <f t="shared" si="361"/>
        <v>0.22261286092090368</v>
      </c>
      <c r="AQ365">
        <f t="shared" ref="AQ365:AR365" si="390">AM365*AR$13</f>
        <v>-3.3093057225948561E-2</v>
      </c>
      <c r="AR365">
        <f t="shared" si="390"/>
        <v>0.22175528677987291</v>
      </c>
    </row>
    <row r="366" spans="1:44" x14ac:dyDescent="0.25">
      <c r="A366">
        <f>'Raw Data'!A351*$B$11+A365*$B$12</f>
        <v>0.13736716775395297</v>
      </c>
      <c r="B366">
        <f>'Raw Data'!B351*$B$11+B365*$B$12</f>
        <v>-0.33068516095434142</v>
      </c>
      <c r="C366">
        <f>'Raw Data'!C351*$B$11+C365*$B$12</f>
        <v>0.30171834891144139</v>
      </c>
      <c r="N366" s="66">
        <f>'Raw Data'!A351-$O$11</f>
        <v>0.1834716796875</v>
      </c>
      <c r="O366" s="66">
        <f>'Raw Data'!B351-$O$12</f>
        <v>0.121826171875</v>
      </c>
      <c r="Q366" s="19">
        <f t="shared" si="355"/>
        <v>3.36618572473526E-2</v>
      </c>
      <c r="R366" s="19">
        <f t="shared" si="356"/>
        <v>2.2351652383804321E-2</v>
      </c>
      <c r="S366" s="19">
        <f t="shared" si="357"/>
        <v>2.2351652383804321E-2</v>
      </c>
      <c r="T366" s="19">
        <f t="shared" si="358"/>
        <v>1.4841616153717041E-2</v>
      </c>
      <c r="V366" s="20">
        <f>('Raw Data'!A351+$X$12)*$V$12+('Raw Data'!B351+$X$13)*$W$12</f>
        <v>0.13832050237542365</v>
      </c>
      <c r="W366" s="20">
        <f>('Raw Data'!B351+$X$13)*$W$13+('Raw Data'!A351+$X$12)*$V$13</f>
        <v>0.20605613987081234</v>
      </c>
      <c r="AD366" s="3">
        <f t="shared" si="359"/>
        <v>0.16135811410083362</v>
      </c>
      <c r="AE366" s="3">
        <f t="shared" si="360"/>
        <v>0.15241397548987157</v>
      </c>
      <c r="AH366">
        <f>SQRT(AD366*AD366+AE366*AE366)</f>
        <v>0.22196049403171911</v>
      </c>
      <c r="AM366">
        <f>AD366*$AM$11+AE366*$AM$12</f>
        <v>-1.5290992741596898E-2</v>
      </c>
      <c r="AN366">
        <f>AD366*$AN$11+AE366*$AN$12</f>
        <v>0.221433164751311</v>
      </c>
      <c r="AO366">
        <f t="shared" si="361"/>
        <v>0.22196049403171911</v>
      </c>
      <c r="AQ366">
        <f t="shared" ref="AQ366:AR366" si="391">AM366*AR$13</f>
        <v>-2.5921807036841091E-2</v>
      </c>
      <c r="AR366">
        <f t="shared" si="391"/>
        <v>0.221433164751311</v>
      </c>
    </row>
    <row r="367" spans="1:44" x14ac:dyDescent="0.25">
      <c r="A367">
        <f>'Raw Data'!A352*$B$11+A366*$B$12</f>
        <v>0.14046394707230767</v>
      </c>
      <c r="B367">
        <f>'Raw Data'!B352*$B$11+B366*$B$12</f>
        <v>-0.33415228939015729</v>
      </c>
      <c r="C367">
        <f>'Raw Data'!C352*$B$11+C366*$B$12</f>
        <v>0.3030772757390473</v>
      </c>
      <c r="N367" s="66">
        <f>'Raw Data'!A352-$O$11</f>
        <v>0.1925048828125</v>
      </c>
      <c r="O367" s="66">
        <f>'Raw Data'!B352-$O$12</f>
        <v>0.118408203125</v>
      </c>
      <c r="Q367" s="19">
        <f t="shared" si="355"/>
        <v>3.7058129906654358E-2</v>
      </c>
      <c r="R367" s="19">
        <f t="shared" si="356"/>
        <v>2.2794157266616821E-2</v>
      </c>
      <c r="S367" s="19">
        <f t="shared" si="357"/>
        <v>2.2794157266616821E-2</v>
      </c>
      <c r="T367" s="19">
        <f t="shared" si="358"/>
        <v>1.402050256729126E-2</v>
      </c>
      <c r="V367" s="20">
        <f>('Raw Data'!A352+$X$12)*$V$12+('Raw Data'!B352+$X$13)*$W$12</f>
        <v>0.15491696465091098</v>
      </c>
      <c r="W367" s="20">
        <f>('Raw Data'!B352+$X$13)*$W$13+('Raw Data'!A352+$X$12)*$V$13</f>
        <v>0.2085588817774435</v>
      </c>
      <c r="AD367" s="3">
        <f t="shared" si="359"/>
        <v>0.16445489341918829</v>
      </c>
      <c r="AE367" s="3">
        <f t="shared" si="360"/>
        <v>0.1489468470540557</v>
      </c>
      <c r="AH367">
        <f>SQRT(AD367*AD367+AE367*AE367)</f>
        <v>0.22187964128522661</v>
      </c>
      <c r="AM367">
        <f>AD367*$AM$11+AE367*$AM$12</f>
        <v>-1.0646149205121427E-2</v>
      </c>
      <c r="AN367">
        <f>AD367*$AN$11+AE367*$AN$12</f>
        <v>0.22162408425972824</v>
      </c>
      <c r="AO367">
        <f t="shared" si="361"/>
        <v>0.22187964128522658</v>
      </c>
      <c r="AQ367">
        <f t="shared" ref="AQ367:AR367" si="392">AM367*AR$13</f>
        <v>-1.8047711488989721E-2</v>
      </c>
      <c r="AR367">
        <f t="shared" si="392"/>
        <v>0.22162408425972824</v>
      </c>
    </row>
    <row r="368" spans="1:44" x14ac:dyDescent="0.25">
      <c r="A368">
        <f>'Raw Data'!A353*$B$11+A367*$B$12</f>
        <v>0.1425918687713269</v>
      </c>
      <c r="B368">
        <f>'Raw Data'!B353*$B$11+B367*$B$12</f>
        <v>-0.33822485341989156</v>
      </c>
      <c r="C368">
        <f>'Raw Data'!C353*$B$11+C367*$B$12</f>
        <v>0.30368995832139262</v>
      </c>
      <c r="N368" s="66">
        <f>'Raw Data'!A353-$O$11</f>
        <v>0.1859130859375</v>
      </c>
      <c r="O368" s="66">
        <f>'Raw Data'!B353-$O$12</f>
        <v>0.10888671875</v>
      </c>
      <c r="Q368" s="19">
        <f t="shared" si="355"/>
        <v>3.456367552280426E-2</v>
      </c>
      <c r="R368" s="19">
        <f t="shared" si="356"/>
        <v>2.0243465900421143E-2</v>
      </c>
      <c r="S368" s="19">
        <f t="shared" si="357"/>
        <v>2.0243465900421143E-2</v>
      </c>
      <c r="T368" s="19">
        <f t="shared" si="358"/>
        <v>1.1856317520141602E-2</v>
      </c>
      <c r="V368" s="20">
        <f>('Raw Data'!A353+$X$12)*$V$12+('Raw Data'!B353+$X$13)*$W$12</f>
        <v>0.15529412596535452</v>
      </c>
      <c r="W368" s="20">
        <f>('Raw Data'!B353+$X$13)*$W$13+('Raw Data'!A353+$X$12)*$V$13</f>
        <v>0.19698021557394185</v>
      </c>
      <c r="AD368" s="3">
        <f t="shared" si="359"/>
        <v>0.16658281511820755</v>
      </c>
      <c r="AE368" s="3">
        <f t="shared" si="360"/>
        <v>0.14487428302432143</v>
      </c>
      <c r="AH368">
        <f>SQRT(AD368*AD368+AE368*AE368)</f>
        <v>0.22076773354482332</v>
      </c>
      <c r="AM368">
        <f>AD368*$AM$11+AE368*$AM$12</f>
        <v>-6.1487637999704525E-3</v>
      </c>
      <c r="AN368">
        <f>AD368*$AN$11+AE368*$AN$12</f>
        <v>0.22068209007132925</v>
      </c>
      <c r="AO368">
        <f t="shared" si="361"/>
        <v>0.22076773354482332</v>
      </c>
      <c r="AQ368">
        <f t="shared" ref="AQ368:AR368" si="393">AM368*AR$13</f>
        <v>-1.0423591942749326E-2</v>
      </c>
      <c r="AR368">
        <f t="shared" si="393"/>
        <v>0.22068209007132925</v>
      </c>
    </row>
    <row r="369" spans="1:44" x14ac:dyDescent="0.25">
      <c r="A369">
        <f>'Raw Data'!A354*$B$11+A368*$B$12</f>
        <v>0.14509293580044422</v>
      </c>
      <c r="B369">
        <f>'Raw Data'!B354*$B$11+B368*$B$12</f>
        <v>-0.34228078604665241</v>
      </c>
      <c r="C369">
        <f>'Raw Data'!C354*$B$11+C368*$B$12</f>
        <v>0.30359439998925336</v>
      </c>
      <c r="N369" s="66">
        <f>'Raw Data'!A354-$O$11</f>
        <v>0.1917724609375</v>
      </c>
      <c r="O369" s="66">
        <f>'Raw Data'!B354-$O$12</f>
        <v>0.10498046875</v>
      </c>
      <c r="Q369" s="19">
        <f t="shared" si="355"/>
        <v>3.6776676774024963E-2</v>
      </c>
      <c r="R369" s="19">
        <f t="shared" si="356"/>
        <v>2.0132362842559814E-2</v>
      </c>
      <c r="S369" s="19">
        <f t="shared" si="357"/>
        <v>2.0132362842559814E-2</v>
      </c>
      <c r="T369" s="19">
        <f t="shared" si="358"/>
        <v>1.1020898818969727E-2</v>
      </c>
      <c r="V369" s="20">
        <f>('Raw Data'!A354+$X$12)*$V$12+('Raw Data'!B354+$X$13)*$W$12</f>
        <v>0.16781500113798728</v>
      </c>
      <c r="W369" s="20">
        <f>('Raw Data'!B354+$X$13)*$W$13+('Raw Data'!A354+$X$12)*$V$13</f>
        <v>0.19723261116986446</v>
      </c>
      <c r="AD369" s="3">
        <f t="shared" si="359"/>
        <v>0.16908388214732484</v>
      </c>
      <c r="AE369" s="3">
        <f t="shared" si="360"/>
        <v>0.14081835039756058</v>
      </c>
      <c r="AH369">
        <f>SQRT(AD369*AD369+AE369*AE369)</f>
        <v>0.22004355707609477</v>
      </c>
      <c r="AM369">
        <f>AD369*$AM$11+AE369*$AM$12</f>
        <v>-1.4272949268201718E-3</v>
      </c>
      <c r="AN369">
        <f>AD369*$AN$11+AE369*$AN$12</f>
        <v>0.22003892801023289</v>
      </c>
      <c r="AO369">
        <f t="shared" si="361"/>
        <v>0.22004355707609477</v>
      </c>
      <c r="AQ369">
        <f t="shared" ref="AQ369:AR369" si="394">AM369*AR$13</f>
        <v>-2.4195985377095186E-3</v>
      </c>
      <c r="AR369">
        <f t="shared" si="394"/>
        <v>0.22003892801023289</v>
      </c>
    </row>
    <row r="370" spans="1:44" x14ac:dyDescent="0.25">
      <c r="A370">
        <f>'Raw Data'!A355*$B$11+A369*$B$12</f>
        <v>0.14727065393914981</v>
      </c>
      <c r="B370">
        <f>'Raw Data'!B355*$B$11+B369*$B$12</f>
        <v>-0.34610202384823718</v>
      </c>
      <c r="C370">
        <f>'Raw Data'!C355*$B$11+C369*$B$12</f>
        <v>0.30365488186532802</v>
      </c>
      <c r="N370" s="66">
        <f>'Raw Data'!A355-$O$11</f>
        <v>0.1910400390625</v>
      </c>
      <c r="O370" s="66">
        <f>'Raw Data'!B355-$O$12</f>
        <v>0.103271484375</v>
      </c>
      <c r="Q370" s="19">
        <f t="shared" si="355"/>
        <v>3.6496296525001526E-2</v>
      </c>
      <c r="R370" s="19">
        <f t="shared" si="356"/>
        <v>1.9728988409042358E-2</v>
      </c>
      <c r="S370" s="19">
        <f t="shared" si="357"/>
        <v>1.9728988409042358E-2</v>
      </c>
      <c r="T370" s="19">
        <f t="shared" si="358"/>
        <v>1.0664999485015869E-2</v>
      </c>
      <c r="V370" s="20">
        <f>('Raw Data'!A355+$X$12)*$V$12+('Raw Data'!B355+$X$13)*$W$12</f>
        <v>0.16853354635461693</v>
      </c>
      <c r="W370" s="20">
        <f>('Raw Data'!B355+$X$13)*$W$13+('Raw Data'!A355+$X$12)*$V$13</f>
        <v>0.19541768469541274</v>
      </c>
      <c r="AD370" s="3">
        <f t="shared" si="359"/>
        <v>0.17126160028603044</v>
      </c>
      <c r="AE370" s="3">
        <f t="shared" si="360"/>
        <v>0.1369971125959758</v>
      </c>
      <c r="AH370">
        <f>SQRT(AD370*AD370+AE370*AE370)</f>
        <v>0.21931425989243503</v>
      </c>
      <c r="AM370">
        <f>AD370*$AM$11+AE370*$AM$12</f>
        <v>2.9075481471984577E-3</v>
      </c>
      <c r="AN370">
        <f>AD370*$AN$11+AE370*$AN$12</f>
        <v>0.21929498570632722</v>
      </c>
      <c r="AO370">
        <f t="shared" si="361"/>
        <v>0.21931425989243503</v>
      </c>
      <c r="AQ370">
        <f t="shared" ref="AQ370:AR370" si="395">AM370*AR$13</f>
        <v>4.9289737622445684E-3</v>
      </c>
      <c r="AR370">
        <f t="shared" si="395"/>
        <v>0.21929498570632722</v>
      </c>
    </row>
    <row r="371" spans="1:44" x14ac:dyDescent="0.25">
      <c r="A371">
        <f>'Raw Data'!A356*$B$11+A370*$B$12</f>
        <v>0.14932825651398485</v>
      </c>
      <c r="B371">
        <f>'Raw Data'!B356*$B$11+B370*$B$12</f>
        <v>-0.34966320818216345</v>
      </c>
      <c r="C371">
        <f>'Raw Data'!C356*$B$11+C370*$B$12</f>
        <v>0.30419759680379521</v>
      </c>
      <c r="N371" s="66">
        <f>'Raw Data'!A356-$O$11</f>
        <v>0.1920166015625</v>
      </c>
      <c r="O371" s="66">
        <f>'Raw Data'!B356-$O$12</f>
        <v>0.10205078125</v>
      </c>
      <c r="Q371" s="19">
        <f t="shared" si="355"/>
        <v>3.6870375275611877E-2</v>
      </c>
      <c r="R371" s="19">
        <f t="shared" si="356"/>
        <v>1.9595444202423096E-2</v>
      </c>
      <c r="S371" s="19">
        <f t="shared" si="357"/>
        <v>1.9595444202423096E-2</v>
      </c>
      <c r="T371" s="19">
        <f t="shared" si="358"/>
        <v>1.0414361953735352E-2</v>
      </c>
      <c r="V371" s="20">
        <f>('Raw Data'!A356+$X$12)*$V$12+('Raw Data'!B356+$X$13)*$W$12</f>
        <v>0.17121241748681354</v>
      </c>
      <c r="W371" s="20">
        <f>('Raw Data'!B356+$X$13)*$W$13+('Raw Data'!A356+$X$12)*$V$13</f>
        <v>0.19499739362159502</v>
      </c>
      <c r="AD371" s="3">
        <f t="shared" si="359"/>
        <v>0.1733192028608655</v>
      </c>
      <c r="AE371" s="3">
        <f t="shared" si="360"/>
        <v>0.13343592826204953</v>
      </c>
      <c r="AH371">
        <f>SQRT(AD371*AD371+AE371*AE371)</f>
        <v>0.21873429779410605</v>
      </c>
      <c r="AM371">
        <f>AD371*$AM$11+AE371*$AM$12</f>
        <v>6.9652195402244294E-3</v>
      </c>
      <c r="AN371">
        <f>AD371*$AN$11+AE371*$AN$12</f>
        <v>0.21862337191672154</v>
      </c>
      <c r="AO371">
        <f t="shared" si="361"/>
        <v>0.21873429779410605</v>
      </c>
      <c r="AQ371">
        <f t="shared" ref="AQ371:AR371" si="396">AM371*AR$13</f>
        <v>1.1807675272761723E-2</v>
      </c>
      <c r="AR371">
        <f t="shared" si="396"/>
        <v>0.21862337191672154</v>
      </c>
    </row>
    <row r="372" spans="1:44" x14ac:dyDescent="0.25">
      <c r="A372">
        <f>'Raw Data'!A357*$B$11+A371*$B$12</f>
        <v>0.15125334101883636</v>
      </c>
      <c r="B372">
        <f>'Raw Data'!B357*$B$11+B371*$B$12</f>
        <v>-0.35364952408269712</v>
      </c>
      <c r="C372">
        <f>'Raw Data'!C357*$B$11+C371*$B$12</f>
        <v>0.30540625509216568</v>
      </c>
      <c r="N372" s="66">
        <f>'Raw Data'!A357-$O$11</f>
        <v>0.1927490234375</v>
      </c>
      <c r="O372" s="66">
        <f>'Raw Data'!B357-$O$12</f>
        <v>9.423828125E-2</v>
      </c>
      <c r="Q372" s="19">
        <f t="shared" si="355"/>
        <v>3.7152186036109924E-2</v>
      </c>
      <c r="R372" s="19">
        <f t="shared" si="356"/>
        <v>1.8164336681365967E-2</v>
      </c>
      <c r="S372" s="19">
        <f t="shared" si="357"/>
        <v>1.8164336681365967E-2</v>
      </c>
      <c r="T372" s="19">
        <f t="shared" si="358"/>
        <v>8.8808536529541016E-3</v>
      </c>
      <c r="V372" s="20">
        <f>('Raw Data'!A357+$X$12)*$V$12+('Raw Data'!B357+$X$13)*$W$12</f>
        <v>0.18038970892742179</v>
      </c>
      <c r="W372" s="20">
        <f>('Raw Data'!B357+$X$13)*$W$13+('Raw Data'!A357+$X$12)*$V$13</f>
        <v>0.18908435298788076</v>
      </c>
      <c r="AD372" s="3">
        <f t="shared" si="359"/>
        <v>0.17524428736571701</v>
      </c>
      <c r="AE372" s="3">
        <f t="shared" si="360"/>
        <v>0.12944961236151586</v>
      </c>
      <c r="AH372">
        <f>SQRT(AD372*AD372+AE372*AE372)</f>
        <v>0.21787097648577408</v>
      </c>
      <c r="AM372">
        <f>AD372*$AM$11+AE372*$AM$12</f>
        <v>1.1267181009170915E-2</v>
      </c>
      <c r="AN372">
        <f>AD372*$AN$11+AE372*$AN$12</f>
        <v>0.21757944072676375</v>
      </c>
      <c r="AO372">
        <f t="shared" si="361"/>
        <v>0.21787097648577405</v>
      </c>
      <c r="AQ372">
        <f t="shared" ref="AQ372:AR372" si="397">AM372*AR$13</f>
        <v>1.9100505565892208E-2</v>
      </c>
      <c r="AR372">
        <f t="shared" si="397"/>
        <v>0.21757944072676375</v>
      </c>
    </row>
    <row r="373" spans="1:44" x14ac:dyDescent="0.25">
      <c r="A373">
        <f>'Raw Data'!A358*$B$11+A372*$B$12</f>
        <v>0.15337654207320273</v>
      </c>
      <c r="B373">
        <f>'Raw Data'!B358*$B$11+B372*$B$12</f>
        <v>-0.35750576308067744</v>
      </c>
      <c r="C373">
        <f>'Raw Data'!C358*$B$11+C372*$B$12</f>
        <v>0.30534658661419911</v>
      </c>
      <c r="N373" s="66">
        <f>'Raw Data'!A358-$O$11</f>
        <v>0.1966552734375</v>
      </c>
      <c r="O373" s="66">
        <f>'Raw Data'!B358-$O$12</f>
        <v>9.1552734375E-2</v>
      </c>
      <c r="Q373" s="19">
        <f t="shared" si="355"/>
        <v>3.8673296570777893E-2</v>
      </c>
      <c r="R373" s="19">
        <f t="shared" si="356"/>
        <v>1.8004328012466431E-2</v>
      </c>
      <c r="S373" s="19">
        <f t="shared" si="357"/>
        <v>1.8004328012466431E-2</v>
      </c>
      <c r="T373" s="19">
        <f t="shared" si="358"/>
        <v>8.3819031715393066E-3</v>
      </c>
      <c r="V373" s="20">
        <f>('Raw Data'!A358+$X$12)*$V$12+('Raw Data'!B358+$X$13)*$W$12</f>
        <v>0.18882153884299951</v>
      </c>
      <c r="W373" s="20">
        <f>('Raw Data'!B358+$X$13)*$W$13+('Raw Data'!A358+$X$12)*$V$13</f>
        <v>0.18918656571757131</v>
      </c>
      <c r="AD373" s="3">
        <f t="shared" si="359"/>
        <v>0.17736748842008337</v>
      </c>
      <c r="AE373" s="3">
        <f t="shared" si="360"/>
        <v>0.12559337336353554</v>
      </c>
      <c r="AH373">
        <f>SQRT(AD373*AD373+AE373*AE373)</f>
        <v>0.21733136308706311</v>
      </c>
      <c r="AM373">
        <f>AD373*$AM$11+AE373*$AM$12</f>
        <v>1.5594447997611949E-2</v>
      </c>
      <c r="AN373">
        <f>AD373*$AN$11+AE373*$AN$12</f>
        <v>0.21677115715180059</v>
      </c>
      <c r="AO373">
        <f t="shared" si="361"/>
        <v>0.21733136308706311</v>
      </c>
      <c r="AQ373">
        <f t="shared" ref="AQ373:AR373" si="398">AM373*AR$13</f>
        <v>2.6436234629847448E-2</v>
      </c>
      <c r="AR373">
        <f t="shared" si="398"/>
        <v>0.21677115715180059</v>
      </c>
    </row>
    <row r="374" spans="1:44" x14ac:dyDescent="0.25">
      <c r="A374">
        <f>'Raw Data'!A359*$B$11+A373*$B$12</f>
        <v>0.15501886833463244</v>
      </c>
      <c r="B374">
        <f>'Raw Data'!B359*$B$11+B373*$B$12</f>
        <v>-0.36148907349135972</v>
      </c>
      <c r="C374">
        <f>'Raw Data'!C359*$B$11+C373*$B$12</f>
        <v>0.30622061935902922</v>
      </c>
      <c r="N374" s="66">
        <f>'Raw Data'!A359-$O$11</f>
        <v>0.1939697265625</v>
      </c>
      <c r="O374" s="66">
        <f>'Raw Data'!B359-$O$12</f>
        <v>8.642578125E-2</v>
      </c>
      <c r="Q374" s="19">
        <f t="shared" si="355"/>
        <v>3.7624254822731018E-2</v>
      </c>
      <c r="R374" s="19">
        <f t="shared" si="356"/>
        <v>1.6763985157012939E-2</v>
      </c>
      <c r="S374" s="19">
        <f t="shared" si="357"/>
        <v>1.6763985157012939E-2</v>
      </c>
      <c r="T374" s="19">
        <f t="shared" si="358"/>
        <v>7.4694156646728516E-3</v>
      </c>
      <c r="V374" s="20">
        <f>('Raw Data'!A359+$X$12)*$V$12+('Raw Data'!B359+$X$13)*$W$12</f>
        <v>0.19027208743045929</v>
      </c>
      <c r="W374" s="20">
        <f>('Raw Data'!B359+$X$13)*$W$13+('Raw Data'!A359+$X$12)*$V$13</f>
        <v>0.18345654932419136</v>
      </c>
      <c r="AD374" s="3">
        <f t="shared" si="359"/>
        <v>0.17900981468151306</v>
      </c>
      <c r="AE374" s="3">
        <f t="shared" si="360"/>
        <v>0.12161006295285326</v>
      </c>
      <c r="AH374">
        <f>SQRT(AD374*AD374+AE374*AE374)</f>
        <v>0.21641053847654135</v>
      </c>
      <c r="AM374">
        <f>AD374*$AM$11+AE374*$AM$12</f>
        <v>1.9714547693900838E-2</v>
      </c>
      <c r="AN374">
        <f>AD374*$AN$11+AE374*$AN$12</f>
        <v>0.21551069062329947</v>
      </c>
      <c r="AO374">
        <f t="shared" si="361"/>
        <v>0.21641053847654135</v>
      </c>
      <c r="AQ374">
        <f t="shared" ref="AQ374:AR374" si="399">AM374*AR$13</f>
        <v>3.3420766707298072E-2</v>
      </c>
      <c r="AR374">
        <f t="shared" si="399"/>
        <v>0.21551069062329947</v>
      </c>
    </row>
    <row r="375" spans="1:44" x14ac:dyDescent="0.25">
      <c r="A375">
        <f>'Raw Data'!A360*$B$11+A374*$B$12</f>
        <v>0.1557889541574192</v>
      </c>
      <c r="B375">
        <f>'Raw Data'!B360*$B$11+B374*$B$12</f>
        <v>-0.36561116223597379</v>
      </c>
      <c r="C375">
        <f>'Raw Data'!C360*$B$11+C374*$B$12</f>
        <v>0.30749553007937636</v>
      </c>
      <c r="N375" s="66">
        <f>'Raw Data'!A360-$O$11</f>
        <v>0.1868896484375</v>
      </c>
      <c r="O375" s="66">
        <f>'Raw Data'!B360-$O$12</f>
        <v>8.10546875E-2</v>
      </c>
      <c r="Q375" s="19">
        <f t="shared" si="355"/>
        <v>3.4927740693092346E-2</v>
      </c>
      <c r="R375" s="19">
        <f t="shared" si="356"/>
        <v>1.5148282051086426E-2</v>
      </c>
      <c r="S375" s="19">
        <f t="shared" si="357"/>
        <v>1.5148282051086426E-2</v>
      </c>
      <c r="T375" s="19">
        <f t="shared" si="358"/>
        <v>6.5698623657226563E-3</v>
      </c>
      <c r="V375" s="20">
        <f>('Raw Data'!A360+$X$12)*$V$12+('Raw Data'!B360+$X$13)*$W$12</f>
        <v>0.18563059185752379</v>
      </c>
      <c r="W375" s="20">
        <f>('Raw Data'!B360+$X$13)*$W$13+('Raw Data'!A360+$X$12)*$V$13</f>
        <v>0.17496124719781411</v>
      </c>
      <c r="AD375" s="3">
        <f t="shared" si="359"/>
        <v>0.17977990050429982</v>
      </c>
      <c r="AE375" s="3">
        <f t="shared" si="360"/>
        <v>0.1174879742082392</v>
      </c>
      <c r="AH375">
        <f>SQRT(AD375*AD375+AE375*AE375)</f>
        <v>0.21476553892301209</v>
      </c>
      <c r="AM375">
        <f>AD375*$AM$11+AE375*$AM$12</f>
        <v>2.3388023088669177E-2</v>
      </c>
      <c r="AN375">
        <f>AD375*$AN$11+AE375*$AN$12</f>
        <v>0.2134882598291899</v>
      </c>
      <c r="AO375">
        <f t="shared" si="361"/>
        <v>0.21476553892301209</v>
      </c>
      <c r="AQ375">
        <f t="shared" ref="AQ375:AR375" si="400">AM375*AR$13</f>
        <v>3.9648166193188089E-2</v>
      </c>
      <c r="AR375">
        <f t="shared" si="400"/>
        <v>0.2134882598291899</v>
      </c>
    </row>
    <row r="376" spans="1:44" x14ac:dyDescent="0.25">
      <c r="A376">
        <f>'Raw Data'!A361*$B$11+A375*$B$12</f>
        <v>0.15677500014792728</v>
      </c>
      <c r="B376">
        <f>'Raw Data'!B361*$B$11+B375*$B$12</f>
        <v>-0.3700290499186264</v>
      </c>
      <c r="C376">
        <f>'Raw Data'!C361*$B$11+C375*$B$12</f>
        <v>0.30760535207143874</v>
      </c>
      <c r="N376" s="66">
        <f>'Raw Data'!A361-$O$11</f>
        <v>0.1898193359375</v>
      </c>
      <c r="O376" s="66">
        <f>'Raw Data'!B361-$O$12</f>
        <v>7.3974609375E-2</v>
      </c>
      <c r="Q376" s="19">
        <f t="shared" si="355"/>
        <v>3.6031380295753479E-2</v>
      </c>
      <c r="R376" s="19">
        <f t="shared" si="356"/>
        <v>1.4041811227798462E-2</v>
      </c>
      <c r="S376" s="19">
        <f t="shared" si="357"/>
        <v>1.4041811227798462E-2</v>
      </c>
      <c r="T376" s="19">
        <f t="shared" si="358"/>
        <v>5.4722428321838379E-3</v>
      </c>
      <c r="V376" s="20">
        <f>('Raw Data'!A361+$X$12)*$V$12+('Raw Data'!B361+$X$13)*$W$12</f>
        <v>0.19721955687466058</v>
      </c>
      <c r="W376" s="20">
        <f>('Raw Data'!B361+$X$13)*$W$13+('Raw Data'!A361+$X$12)*$V$13</f>
        <v>0.1709262319375322</v>
      </c>
      <c r="AD376" s="3">
        <f t="shared" si="359"/>
        <v>0.18076594649480793</v>
      </c>
      <c r="AE376" s="3">
        <f t="shared" si="360"/>
        <v>0.11307008652558659</v>
      </c>
      <c r="AH376">
        <f>SQRT(AD376*AD376+AE376*AE376)</f>
        <v>0.21321625613228321</v>
      </c>
      <c r="AM376">
        <f>AD376*$AM$11+AE376*$AM$12</f>
        <v>2.7427142573129074E-2</v>
      </c>
      <c r="AN376">
        <f>AD376*$AN$11+AE376*$AN$12</f>
        <v>0.21144484796121341</v>
      </c>
      <c r="AO376">
        <f t="shared" si="361"/>
        <v>0.21321625613228323</v>
      </c>
      <c r="AQ376">
        <f t="shared" ref="AQ376:AR376" si="401">AM376*AR$13</f>
        <v>4.6495417882091848E-2</v>
      </c>
      <c r="AR376">
        <f t="shared" si="401"/>
        <v>0.21144484796121341</v>
      </c>
    </row>
    <row r="377" spans="1:44" x14ac:dyDescent="0.25">
      <c r="A377">
        <f>'Raw Data'!A362*$B$11+A376*$B$12</f>
        <v>0.15756478528938456</v>
      </c>
      <c r="B377">
        <f>'Raw Data'!B362*$B$11+B376*$B$12</f>
        <v>-0.37456667227051377</v>
      </c>
      <c r="C377">
        <f>'Raw Data'!C362*$B$11+C376*$B$12</f>
        <v>0.30944979733304484</v>
      </c>
      <c r="N377" s="66">
        <f>'Raw Data'!A362-$O$11</f>
        <v>0.1888427734375</v>
      </c>
      <c r="O377" s="66">
        <f>'Raw Data'!B362-$O$12</f>
        <v>6.8359375E-2</v>
      </c>
      <c r="Q377" s="19">
        <f t="shared" si="355"/>
        <v>3.5661593079566956E-2</v>
      </c>
      <c r="R377" s="19">
        <f t="shared" si="356"/>
        <v>1.2909173965454102E-2</v>
      </c>
      <c r="S377" s="19">
        <f t="shared" si="357"/>
        <v>1.2909173965454102E-2</v>
      </c>
      <c r="T377" s="19">
        <f t="shared" si="358"/>
        <v>4.673004150390625E-3</v>
      </c>
      <c r="V377" s="20">
        <f>('Raw Data'!A362+$X$12)*$V$12+('Raw Data'!B362+$X$13)*$W$12</f>
        <v>0.20164538898355786</v>
      </c>
      <c r="W377" s="20">
        <f>('Raw Data'!B362+$X$13)*$W$13+('Raw Data'!A362+$X$12)*$V$13</f>
        <v>0.16579823893369228</v>
      </c>
      <c r="AD377" s="3">
        <f t="shared" si="359"/>
        <v>0.18155573163626521</v>
      </c>
      <c r="AE377" s="3">
        <f t="shared" si="360"/>
        <v>0.10853246417369922</v>
      </c>
      <c r="AH377">
        <f>SQRT(AD377*AD377+AE377*AE377)</f>
        <v>0.21152252709722164</v>
      </c>
      <c r="AM377">
        <f>AD377*$AM$11+AE377*$AM$12</f>
        <v>3.1434144982615361E-2</v>
      </c>
      <c r="AN377">
        <f>AD377*$AN$11+AE377*$AN$12</f>
        <v>0.20917378898611264</v>
      </c>
      <c r="AO377">
        <f t="shared" si="361"/>
        <v>0.21152252709722164</v>
      </c>
      <c r="AQ377">
        <f t="shared" ref="AQ377:AR377" si="402">AM377*AR$13</f>
        <v>5.3288223621401447E-2</v>
      </c>
      <c r="AR377">
        <f t="shared" si="402"/>
        <v>0.20917378898611264</v>
      </c>
    </row>
    <row r="378" spans="1:44" x14ac:dyDescent="0.25">
      <c r="A378">
        <f>'Raw Data'!A363*$B$11+A377*$B$12</f>
        <v>0.15805586535419611</v>
      </c>
      <c r="B378">
        <f>'Raw Data'!B363*$B$11+B377*$B$12</f>
        <v>-0.37887025894971238</v>
      </c>
      <c r="C378">
        <f>'Raw Data'!C363*$B$11+C377*$B$12</f>
        <v>0.31009661447474041</v>
      </c>
      <c r="N378" s="66">
        <f>'Raw Data'!A363-$O$11</f>
        <v>0.1866455078125</v>
      </c>
      <c r="O378" s="66">
        <f>'Raw Data'!B363-$O$12</f>
        <v>6.6162109375E-2</v>
      </c>
      <c r="Q378" s="19">
        <f t="shared" si="355"/>
        <v>3.4836545586585999E-2</v>
      </c>
      <c r="R378" s="19">
        <f t="shared" si="356"/>
        <v>1.2348860502243042E-2</v>
      </c>
      <c r="S378" s="19">
        <f t="shared" si="357"/>
        <v>1.2348860502243042E-2</v>
      </c>
      <c r="T378" s="19">
        <f t="shared" si="358"/>
        <v>4.3774247169494629E-3</v>
      </c>
      <c r="V378" s="20">
        <f>('Raw Data'!A363+$X$12)*$V$12+('Raw Data'!B363+$X$13)*$W$12</f>
        <v>0.20075615181583517</v>
      </c>
      <c r="W378" s="20">
        <f>('Raw Data'!B363+$X$13)*$W$13+('Raw Data'!A363+$X$12)*$V$13</f>
        <v>0.16273129554361901</v>
      </c>
      <c r="AD378" s="3">
        <f t="shared" si="359"/>
        <v>0.18204681170107673</v>
      </c>
      <c r="AE378" s="3">
        <f t="shared" si="360"/>
        <v>0.1042288774945006</v>
      </c>
      <c r="AH378">
        <f>SQRT(AD378*AD378+AE378*AE378)</f>
        <v>0.20977297384146248</v>
      </c>
      <c r="AM378">
        <f>AD378*$AM$11+AE378*$AM$12</f>
        <v>3.5070678630039459E-2</v>
      </c>
      <c r="AN378">
        <f>AD378*$AN$11+AE378*$AN$12</f>
        <v>0.20682056970891313</v>
      </c>
      <c r="AO378">
        <f t="shared" si="361"/>
        <v>0.20977297384146248</v>
      </c>
      <c r="AQ378">
        <f t="shared" ref="AQ378:AR378" si="403">AM378*AR$13</f>
        <v>5.9452998210239742E-2</v>
      </c>
      <c r="AR378">
        <f t="shared" si="403"/>
        <v>0.20682056970891313</v>
      </c>
    </row>
    <row r="379" spans="1:44" x14ac:dyDescent="0.25">
      <c r="A379">
        <f>'Raw Data'!A364*$B$11+A378*$B$12</f>
        <v>0.1591814311625265</v>
      </c>
      <c r="B379">
        <f>'Raw Data'!B364*$B$11+B378*$B$12</f>
        <v>-0.38293879946099119</v>
      </c>
      <c r="C379">
        <f>'Raw Data'!C364*$B$11+C378*$B$12</f>
        <v>0.31095951162101637</v>
      </c>
      <c r="N379" s="66">
        <f>'Raw Data'!A364-$O$11</f>
        <v>0.1934814453125</v>
      </c>
      <c r="O379" s="66">
        <f>'Raw Data'!B364-$O$12</f>
        <v>6.4208984375E-2</v>
      </c>
      <c r="Q379" s="19">
        <f t="shared" si="355"/>
        <v>3.7435069680213928E-2</v>
      </c>
      <c r="R379" s="19">
        <f t="shared" si="356"/>
        <v>1.2423247098922729E-2</v>
      </c>
      <c r="S379" s="19">
        <f t="shared" si="357"/>
        <v>1.2423247098922729E-2</v>
      </c>
      <c r="T379" s="19">
        <f t="shared" si="358"/>
        <v>4.1227936744689941E-3</v>
      </c>
      <c r="V379" s="20">
        <f>('Raw Data'!A364+$X$12)*$V$12+('Raw Data'!B364+$X$13)*$W$12</f>
        <v>0.21265728590158522</v>
      </c>
      <c r="W379" s="20">
        <f>('Raw Data'!B364+$X$13)*$W$13+('Raw Data'!A364+$X$12)*$V$13</f>
        <v>0.16513938910177922</v>
      </c>
      <c r="AD379" s="3">
        <f t="shared" si="359"/>
        <v>0.18317237750940712</v>
      </c>
      <c r="AE379" s="3">
        <f t="shared" si="360"/>
        <v>0.1001603369832218</v>
      </c>
      <c r="AH379">
        <f>SQRT(AD379*AD379+AE379*AE379)</f>
        <v>0.2087683237156473</v>
      </c>
      <c r="AM379">
        <f>AD379*$AM$11+AE379*$AM$12</f>
        <v>3.8928500779842709E-2</v>
      </c>
      <c r="AN379">
        <f>AD379*$AN$11+AE379*$AN$12</f>
        <v>0.205106764427883</v>
      </c>
      <c r="AO379">
        <f t="shared" si="361"/>
        <v>0.2087683237156473</v>
      </c>
      <c r="AQ379">
        <f t="shared" ref="AQ379:AR379" si="404">AM379*AR$13</f>
        <v>6.5992908537815226E-2</v>
      </c>
      <c r="AR379">
        <f t="shared" si="404"/>
        <v>0.205106764427883</v>
      </c>
    </row>
    <row r="380" spans="1:44" x14ac:dyDescent="0.25">
      <c r="A380">
        <f>'Raw Data'!A365*$B$11+A379*$B$12</f>
        <v>0.15970615914002387</v>
      </c>
      <c r="B380">
        <f>'Raw Data'!B365*$B$11+B379*$B$12</f>
        <v>-0.38733290779614205</v>
      </c>
      <c r="C380">
        <f>'Raw Data'!C365*$B$11+C379*$B$12</f>
        <v>0.31093045499016475</v>
      </c>
      <c r="N380" s="66">
        <f>'Raw Data'!A365-$O$11</f>
        <v>0.1885986328125</v>
      </c>
      <c r="O380" s="66">
        <f>'Raw Data'!B365-$O$12</f>
        <v>5.6884765625E-2</v>
      </c>
      <c r="Q380" s="19">
        <f t="shared" si="355"/>
        <v>3.5569444298744202E-2</v>
      </c>
      <c r="R380" s="19">
        <f t="shared" si="356"/>
        <v>1.0728389024734497E-2</v>
      </c>
      <c r="S380" s="19">
        <f t="shared" si="357"/>
        <v>1.0728389024734497E-2</v>
      </c>
      <c r="T380" s="19">
        <f t="shared" si="358"/>
        <v>3.2358765602111816E-3</v>
      </c>
      <c r="V380" s="20">
        <f>('Raw Data'!A365+$X$12)*$V$12+('Raw Data'!B365+$X$13)*$W$12</f>
        <v>0.21321859732132228</v>
      </c>
      <c r="W380" s="20">
        <f>('Raw Data'!B365+$X$13)*$W$13+('Raw Data'!A365+$X$12)*$V$13</f>
        <v>0.15634242931832598</v>
      </c>
      <c r="AD380" s="3">
        <f t="shared" si="359"/>
        <v>0.18369710548690449</v>
      </c>
      <c r="AE380" s="3">
        <f t="shared" si="360"/>
        <v>9.5766228648070939E-2</v>
      </c>
      <c r="AH380">
        <f>SQRT(AD380*AD380+AE380*AE380)</f>
        <v>0.20716128285406402</v>
      </c>
      <c r="AM380">
        <f>AD380*$AM$11+AE380*$AM$12</f>
        <v>4.2656331600244068E-2</v>
      </c>
      <c r="AN380">
        <f>AD380*$AN$11+AE380*$AN$12</f>
        <v>0.20272206216431288</v>
      </c>
      <c r="AO380">
        <f t="shared" si="361"/>
        <v>0.20716128285406402</v>
      </c>
      <c r="AQ380">
        <f t="shared" ref="AQ380:AR380" si="405">AM380*AR$13</f>
        <v>7.2312453175983782E-2</v>
      </c>
      <c r="AR380">
        <f t="shared" si="405"/>
        <v>0.20272206216431288</v>
      </c>
    </row>
    <row r="381" spans="1:44" x14ac:dyDescent="0.25">
      <c r="A381">
        <f>'Raw Data'!A366*$B$11+A380*$B$12</f>
        <v>0.15976337525727147</v>
      </c>
      <c r="B381">
        <f>'Raw Data'!B366*$B$11+B380*$B$12</f>
        <v>-0.39143408967277787</v>
      </c>
      <c r="C381">
        <f>'Raw Data'!C366*$B$11+C380*$B$12</f>
        <v>0.31100196027239829</v>
      </c>
      <c r="N381" s="66">
        <f>'Raw Data'!A366-$O$11</f>
        <v>0.1844482421875</v>
      </c>
      <c r="O381" s="66">
        <f>'Raw Data'!B366-$O$12</f>
        <v>5.5419921875E-2</v>
      </c>
      <c r="Q381" s="19">
        <f t="shared" si="355"/>
        <v>3.4021154046058655E-2</v>
      </c>
      <c r="R381" s="19">
        <f t="shared" si="356"/>
        <v>1.0222107172012329E-2</v>
      </c>
      <c r="S381" s="19">
        <f t="shared" si="357"/>
        <v>1.0222107172012329E-2</v>
      </c>
      <c r="T381" s="19">
        <f t="shared" si="358"/>
        <v>3.0713677406311035E-3</v>
      </c>
      <c r="V381" s="20">
        <f>('Raw Data'!A366+$X$12)*$V$12+('Raw Data'!B366+$X$13)*$W$12</f>
        <v>0.20874779369947985</v>
      </c>
      <c r="W381" s="20">
        <f>('Raw Data'!B366+$X$13)*$W$13+('Raw Data'!A366+$X$12)*$V$13</f>
        <v>0.15272899705647369</v>
      </c>
      <c r="AD381" s="3">
        <f t="shared" si="359"/>
        <v>0.18375432160415212</v>
      </c>
      <c r="AE381" s="3">
        <f t="shared" si="360"/>
        <v>9.166504677143511E-2</v>
      </c>
      <c r="AH381">
        <f>SQRT(AD381*AD381+AE381*AE381)</f>
        <v>0.20534880449569595</v>
      </c>
      <c r="AM381">
        <f>AD381*$AM$11+AE381*$AM$12</f>
        <v>4.5861012439643814E-2</v>
      </c>
      <c r="AN381">
        <f>AD381*$AN$11+AE381*$AN$12</f>
        <v>0.20016218185716897</v>
      </c>
      <c r="AO381">
        <f t="shared" si="361"/>
        <v>0.20534880449569592</v>
      </c>
      <c r="AQ381">
        <f t="shared" ref="AQ381:AR381" si="406">AM381*AR$13</f>
        <v>7.7745136307642029E-2</v>
      </c>
      <c r="AR381">
        <f t="shared" si="406"/>
        <v>0.20016218185716897</v>
      </c>
    </row>
    <row r="382" spans="1:44" x14ac:dyDescent="0.25">
      <c r="A382">
        <f>'Raw Data'!A367*$B$11+A381*$B$12</f>
        <v>0.16032756507529433</v>
      </c>
      <c r="B382">
        <f>'Raw Data'!B367*$B$11+B381*$B$12</f>
        <v>-0.39512515336175008</v>
      </c>
      <c r="C382">
        <f>'Raw Data'!C367*$B$11+C381*$B$12</f>
        <v>0.31160342440140842</v>
      </c>
      <c r="N382" s="66">
        <f>'Raw Data'!A367-$O$11</f>
        <v>0.1895751953125</v>
      </c>
      <c r="O382" s="66">
        <f>'Raw Data'!B367-$O$12</f>
        <v>5.5419921875E-2</v>
      </c>
      <c r="Q382" s="19">
        <f t="shared" si="355"/>
        <v>3.5938754677772522E-2</v>
      </c>
      <c r="R382" s="19">
        <f t="shared" si="356"/>
        <v>1.0506242513656616E-2</v>
      </c>
      <c r="S382" s="19">
        <f t="shared" si="357"/>
        <v>1.0506242513656616E-2</v>
      </c>
      <c r="T382" s="19">
        <f t="shared" si="358"/>
        <v>3.0713677406311035E-3</v>
      </c>
      <c r="V382" s="20">
        <f>('Raw Data'!A367+$X$12)*$V$12+('Raw Data'!B367+$X$13)*$W$12</f>
        <v>0.21615120785498657</v>
      </c>
      <c r="W382" s="20">
        <f>('Raw Data'!B367+$X$13)*$W$13+('Raw Data'!A367+$X$12)*$V$13</f>
        <v>0.15572398524173478</v>
      </c>
      <c r="AD382" s="3">
        <f t="shared" si="359"/>
        <v>0.18431851142217498</v>
      </c>
      <c r="AE382" s="3">
        <f t="shared" si="360"/>
        <v>8.7973983082462903E-2</v>
      </c>
      <c r="AH382">
        <f>SQRT(AD382*AD382+AE382*AE382)</f>
        <v>0.2042369588303741</v>
      </c>
      <c r="AM382">
        <f>AD382*$AM$11+AE382*$AM$12</f>
        <v>4.9070765702612915E-2</v>
      </c>
      <c r="AN382">
        <f>AD382*$AN$11+AE382*$AN$12</f>
        <v>0.19825437020565068</v>
      </c>
      <c r="AO382">
        <f t="shared" si="361"/>
        <v>0.2042369588303741</v>
      </c>
      <c r="AQ382">
        <f t="shared" ref="AQ382:AR382" si="407">AM382*AR$13</f>
        <v>8.3186418382952654E-2</v>
      </c>
      <c r="AR382">
        <f t="shared" si="407"/>
        <v>0.19825437020565068</v>
      </c>
    </row>
    <row r="383" spans="1:44" x14ac:dyDescent="0.25">
      <c r="A383">
        <f>'Raw Data'!A368*$B$11+A382*$B$12</f>
        <v>0.15985877341151492</v>
      </c>
      <c r="B383">
        <f>'Raw Data'!B368*$B$11+B382*$B$12</f>
        <v>-0.39925277474432508</v>
      </c>
      <c r="C383">
        <f>'Raw Data'!C368*$B$11+C382*$B$12</f>
        <v>0.3116930819612676</v>
      </c>
      <c r="N383" s="66">
        <f>'Raw Data'!A368-$O$11</f>
        <v>0.1798095703125</v>
      </c>
      <c r="O383" s="66">
        <f>'Raw Data'!B368-$O$12</f>
        <v>4.736328125E-2</v>
      </c>
      <c r="Q383" s="19">
        <f t="shared" si="355"/>
        <v>3.2331481575965881E-2</v>
      </c>
      <c r="R383" s="19">
        <f t="shared" si="356"/>
        <v>8.5163712501525879E-3</v>
      </c>
      <c r="S383" s="19">
        <f t="shared" si="357"/>
        <v>8.5163712501525879E-3</v>
      </c>
      <c r="T383" s="19">
        <f t="shared" si="358"/>
        <v>2.2432804107666016E-3</v>
      </c>
      <c r="V383" s="20">
        <f>('Raw Data'!A368+$X$12)*$V$12+('Raw Data'!B368+$X$13)*$W$12</f>
        <v>0.21042286685483444</v>
      </c>
      <c r="W383" s="20">
        <f>('Raw Data'!B368+$X$13)*$W$13+('Raw Data'!A368+$X$12)*$V$13</f>
        <v>0.14348019674971246</v>
      </c>
      <c r="AD383" s="3">
        <f t="shared" si="359"/>
        <v>0.18384971975839554</v>
      </c>
      <c r="AE383" s="3">
        <f t="shared" si="360"/>
        <v>8.3846361699887906E-2</v>
      </c>
      <c r="AH383">
        <f>SQRT(AD383*AD383+AE383*AE383)</f>
        <v>0.20206665193828743</v>
      </c>
      <c r="AM383">
        <f>AD383*$AM$11+AE383*$AM$12</f>
        <v>5.196187889269914E-2</v>
      </c>
      <c r="AN383">
        <f>AD383*$AN$11+AE383*$AN$12</f>
        <v>0.19527133677908151</v>
      </c>
      <c r="AO383">
        <f t="shared" si="361"/>
        <v>0.20206665193828743</v>
      </c>
      <c r="AQ383">
        <f t="shared" ref="AQ383:AR383" si="408">AM383*AR$13</f>
        <v>8.8087531051145238E-2</v>
      </c>
      <c r="AR383">
        <f t="shared" si="408"/>
        <v>0.19527133677908151</v>
      </c>
    </row>
    <row r="384" spans="1:44" x14ac:dyDescent="0.25">
      <c r="A384">
        <f>'Raw Data'!A369*$B$11+A383*$B$12</f>
        <v>0.15958334528911344</v>
      </c>
      <c r="B384">
        <f>'Raw Data'!B369*$B$11+B383*$B$12</f>
        <v>-0.40421275117614264</v>
      </c>
      <c r="C384">
        <f>'Raw Data'!C369*$B$11+C383*$B$12</f>
        <v>0.31253060970264085</v>
      </c>
      <c r="N384" s="66">
        <f>'Raw Data'!A369-$O$11</f>
        <v>0.1812744140625</v>
      </c>
      <c r="O384" s="66">
        <f>'Raw Data'!B369-$O$12</f>
        <v>3.4912109375E-2</v>
      </c>
      <c r="Q384" s="19">
        <f t="shared" si="355"/>
        <v>3.2860413193702698E-2</v>
      </c>
      <c r="R384" s="19">
        <f t="shared" si="356"/>
        <v>6.3286721706390381E-3</v>
      </c>
      <c r="S384" s="19">
        <f t="shared" si="357"/>
        <v>6.3286721706390381E-3</v>
      </c>
      <c r="T384" s="19">
        <f t="shared" si="358"/>
        <v>1.2188553810119629E-3</v>
      </c>
      <c r="V384" s="20">
        <f>('Raw Data'!A369+$X$12)*$V$12+('Raw Data'!B369+$X$13)*$W$12</f>
        <v>0.2254788375169717</v>
      </c>
      <c r="W384" s="20">
        <f>('Raw Data'!B369+$X$13)*$W$13+('Raw Data'!A369+$X$12)*$V$13</f>
        <v>0.13423010451833922</v>
      </c>
      <c r="AD384" s="3">
        <f t="shared" si="359"/>
        <v>0.18357429163599409</v>
      </c>
      <c r="AE384" s="3">
        <f t="shared" si="360"/>
        <v>7.8886385268070347E-2</v>
      </c>
      <c r="AH384">
        <f>SQRT(AD384*AD384+AE384*AE384)</f>
        <v>0.19980636208669492</v>
      </c>
      <c r="AM384">
        <f>AD384*$AM$11+AE384*$AM$12</f>
        <v>5.5618802426420907E-2</v>
      </c>
      <c r="AN384">
        <f>AD384*$AN$11+AE384*$AN$12</f>
        <v>0.19190917421262119</v>
      </c>
      <c r="AO384">
        <f t="shared" si="361"/>
        <v>0.19980636208669489</v>
      </c>
      <c r="AQ384">
        <f t="shared" ref="AQ384:AR384" si="409">AM384*AR$13</f>
        <v>9.4286871263487712E-2</v>
      </c>
      <c r="AR384">
        <f t="shared" si="409"/>
        <v>0.19190917421262119</v>
      </c>
    </row>
    <row r="385" spans="1:44" x14ac:dyDescent="0.25">
      <c r="A385">
        <f>'Raw Data'!A370*$B$11+A384*$B$12</f>
        <v>0.15894483497895209</v>
      </c>
      <c r="B385">
        <f>'Raw Data'!B370*$B$11+B384*$B$12</f>
        <v>-0.41062985496477844</v>
      </c>
      <c r="C385">
        <f>'Raw Data'!C370*$B$11+C384*$B$12</f>
        <v>0.31335762685737678</v>
      </c>
      <c r="N385" s="66">
        <f>'Raw Data'!A370-$O$11</f>
        <v>0.1773681640625</v>
      </c>
      <c r="O385" s="66">
        <f>'Raw Data'!B370-$O$12</f>
        <v>1.5380859375E-2</v>
      </c>
      <c r="Q385" s="19">
        <f t="shared" si="355"/>
        <v>3.1459465622901917E-2</v>
      </c>
      <c r="R385" s="19">
        <f t="shared" si="356"/>
        <v>2.7280747890472412E-3</v>
      </c>
      <c r="S385" s="19">
        <f t="shared" si="357"/>
        <v>2.7280747890472412E-3</v>
      </c>
      <c r="T385" s="19">
        <f t="shared" si="358"/>
        <v>2.3657083511352539E-4</v>
      </c>
      <c r="V385" s="20">
        <f>('Raw Data'!A370+$X$12)*$V$12+('Raw Data'!B370+$X$13)*$W$12</f>
        <v>0.24013729313494911</v>
      </c>
      <c r="W385" s="20">
        <f>('Raw Data'!B370+$X$13)*$W$13+('Raw Data'!A370+$X$12)*$V$13</f>
        <v>0.11609596853626138</v>
      </c>
      <c r="AD385" s="3">
        <f t="shared" si="359"/>
        <v>0.18293578132583271</v>
      </c>
      <c r="AE385" s="3">
        <f t="shared" si="360"/>
        <v>7.2469281479434544E-2</v>
      </c>
      <c r="AH385">
        <f>SQRT(AD385*AD385+AE385*AE385)</f>
        <v>0.1967671132263682</v>
      </c>
      <c r="AM385">
        <f>AD385*$AM$11+AE385*$AM$12</f>
        <v>6.0170881314996393E-2</v>
      </c>
      <c r="AN385">
        <f>AD385*$AN$11+AE385*$AN$12</f>
        <v>0.18734129787426745</v>
      </c>
      <c r="AO385">
        <f t="shared" si="361"/>
        <v>0.19676711322636817</v>
      </c>
      <c r="AQ385">
        <f t="shared" ref="AQ385:AR385" si="410">AM385*AR$13</f>
        <v>0.10200370904898579</v>
      </c>
      <c r="AR385">
        <f t="shared" si="410"/>
        <v>0.18734129787426745</v>
      </c>
    </row>
    <row r="386" spans="1:44" x14ac:dyDescent="0.25">
      <c r="A386">
        <f>'Raw Data'!A371*$B$11+A385*$B$12</f>
        <v>0.15815044913730689</v>
      </c>
      <c r="B386">
        <f>'Raw Data'!B371*$B$11+B385*$B$12</f>
        <v>-0.41694235774955057</v>
      </c>
      <c r="C386">
        <f>'Raw Data'!C371*$B$11+C385*$B$12</f>
        <v>0.3144315321403891</v>
      </c>
      <c r="N386" s="66">
        <f>'Raw Data'!A371-$O$11</f>
        <v>0.1751708984375</v>
      </c>
      <c r="O386" s="66">
        <f>'Raw Data'!B371-$O$12</f>
        <v>1.0009765625E-2</v>
      </c>
      <c r="Q386" s="19">
        <f t="shared" si="355"/>
        <v>3.068484365940094E-2</v>
      </c>
      <c r="R386" s="19">
        <f t="shared" si="356"/>
        <v>1.7534196376800537E-3</v>
      </c>
      <c r="S386" s="19">
        <f t="shared" si="357"/>
        <v>1.7534196376800537E-3</v>
      </c>
      <c r="T386" s="19">
        <f t="shared" si="358"/>
        <v>1.0019540786743164E-4</v>
      </c>
      <c r="V386" s="20">
        <f>('Raw Data'!A371+$X$12)*$V$12+('Raw Data'!B371+$X$13)*$W$12</f>
        <v>0.24254666818630571</v>
      </c>
      <c r="W386" s="20">
        <f>('Raw Data'!B371+$X$13)*$W$13+('Raw Data'!A371+$X$12)*$V$13</f>
        <v>0.1104530361101328</v>
      </c>
      <c r="AD386" s="3">
        <f t="shared" si="359"/>
        <v>0.18214139548418751</v>
      </c>
      <c r="AE386" s="3">
        <f t="shared" si="360"/>
        <v>6.615677869466241E-2</v>
      </c>
      <c r="AH386">
        <f>SQRT(AD386*AD386+AE386*AE386)</f>
        <v>0.1937839191372229</v>
      </c>
      <c r="AM386">
        <f>AD386*$AM$11+AE386*$AM$12</f>
        <v>6.4543176561402932E-2</v>
      </c>
      <c r="AN386">
        <f>AD386*$AN$11+AE386*$AN$12</f>
        <v>0.18271941789406321</v>
      </c>
      <c r="AO386">
        <f t="shared" si="361"/>
        <v>0.19378391913722287</v>
      </c>
      <c r="AQ386">
        <f t="shared" ref="AQ386:AR386" si="411">AM386*AR$13</f>
        <v>0.10941577153575482</v>
      </c>
      <c r="AR386">
        <f t="shared" si="411"/>
        <v>0.18271941789406321</v>
      </c>
    </row>
    <row r="387" spans="1:44" x14ac:dyDescent="0.25">
      <c r="A387">
        <f>'Raw Data'!A372*$B$11+A386*$B$12</f>
        <v>0.15704487687982621</v>
      </c>
      <c r="B387">
        <f>'Raw Data'!B372*$B$11+B386*$B$12</f>
        <v>-0.42401521181834551</v>
      </c>
      <c r="C387">
        <f>'Raw Data'!C372*$B$11+C386*$B$12</f>
        <v>0.31498300783260019</v>
      </c>
      <c r="N387" s="66">
        <f>'Raw Data'!A372-$O$11</f>
        <v>0.1712646484375</v>
      </c>
      <c r="O387" s="66">
        <f>'Raw Data'!B372-$O$12</f>
        <v>-3.90625E-3</v>
      </c>
      <c r="Q387" s="19">
        <f t="shared" si="355"/>
        <v>2.9331579804420471E-2</v>
      </c>
      <c r="R387" s="19">
        <f t="shared" si="356"/>
        <v>-6.6900253295898438E-4</v>
      </c>
      <c r="S387" s="19">
        <f t="shared" si="357"/>
        <v>-6.6900253295898438E-4</v>
      </c>
      <c r="T387" s="19">
        <f t="shared" si="358"/>
        <v>1.52587890625E-5</v>
      </c>
      <c r="V387" s="20">
        <f>('Raw Data'!A372+$X$12)*$V$12+('Raw Data'!B372+$X$13)*$W$12</f>
        <v>0.25136911757052749</v>
      </c>
      <c r="W387" s="20">
        <f>('Raw Data'!B372+$X$13)*$W$13+('Raw Data'!A372+$X$12)*$V$13</f>
        <v>9.6876419191845142E-2</v>
      </c>
      <c r="AD387" s="3">
        <f t="shared" si="359"/>
        <v>0.18103582322670686</v>
      </c>
      <c r="AE387" s="3">
        <f t="shared" si="360"/>
        <v>5.9083924625867479E-2</v>
      </c>
      <c r="AH387">
        <f>SQRT(AD387*AD387+AE387*AE387)</f>
        <v>0.19043339896290945</v>
      </c>
      <c r="AM387">
        <f>AD387*$AM$11+AE387*$AM$12</f>
        <v>6.9305287402206373E-2</v>
      </c>
      <c r="AN387">
        <f>AD387*$AN$11+AE387*$AN$12</f>
        <v>0.17737434024870741</v>
      </c>
      <c r="AO387">
        <f t="shared" si="361"/>
        <v>0.19043339896290948</v>
      </c>
      <c r="AQ387">
        <f t="shared" ref="AQ387:AR387" si="412">AM387*AR$13</f>
        <v>0.11748866257621347</v>
      </c>
      <c r="AR387">
        <f t="shared" si="412"/>
        <v>0.17737434024870741</v>
      </c>
    </row>
    <row r="388" spans="1:44" x14ac:dyDescent="0.25">
      <c r="A388">
        <f>'Raw Data'!A373*$B$11+A387*$B$12</f>
        <v>0.15573247903559362</v>
      </c>
      <c r="B388">
        <f>'Raw Data'!B373*$B$11+B387*$B$12</f>
        <v>-0.43111320235526096</v>
      </c>
      <c r="C388">
        <f>'Raw Data'!C373*$B$11+C387*$B$12</f>
        <v>0.31507650392434022</v>
      </c>
      <c r="N388" s="66">
        <f>'Raw Data'!A373-$O$11</f>
        <v>0.1680908203125</v>
      </c>
      <c r="O388" s="66">
        <f>'Raw Data'!B373-$O$12</f>
        <v>-1.123046875E-2</v>
      </c>
      <c r="Q388" s="19">
        <f t="shared" si="355"/>
        <v>2.8254523873329163E-2</v>
      </c>
      <c r="R388" s="19">
        <f t="shared" si="356"/>
        <v>-1.8877387046813965E-3</v>
      </c>
      <c r="S388" s="19">
        <f t="shared" si="357"/>
        <v>-1.8877387046813965E-3</v>
      </c>
      <c r="T388" s="19">
        <f t="shared" si="358"/>
        <v>1.2612342834472656E-4</v>
      </c>
      <c r="V388" s="20">
        <f>('Raw Data'!A373+$X$12)*$V$12+('Raw Data'!B373+$X$13)*$W$12</f>
        <v>0.2543982337087668</v>
      </c>
      <c r="W388" s="20">
        <f>('Raw Data'!B373+$X$13)*$W$13+('Raw Data'!A373+$X$12)*$V$13</f>
        <v>8.9077788803478941E-2</v>
      </c>
      <c r="AD388" s="3">
        <f t="shared" si="359"/>
        <v>0.17972342538247427</v>
      </c>
      <c r="AE388" s="3">
        <f t="shared" si="360"/>
        <v>5.1985934088952024E-2</v>
      </c>
      <c r="AH388">
        <f>SQRT(AD388*AD388+AE388*AE388)</f>
        <v>0.18709101254285482</v>
      </c>
      <c r="AM388">
        <f>AD388*$AM$11+AE388*$AM$12</f>
        <v>7.395549154701106E-2</v>
      </c>
      <c r="AN388">
        <f>AD388*$AN$11+AE388*$AN$12</f>
        <v>0.17185351973221449</v>
      </c>
      <c r="AO388">
        <f t="shared" si="361"/>
        <v>0.18709101254285482</v>
      </c>
      <c r="AQ388">
        <f t="shared" ref="AQ388:AR388" si="413">AM388*AR$13</f>
        <v>0.12537184560824971</v>
      </c>
      <c r="AR388">
        <f t="shared" si="413"/>
        <v>0.17185351973221449</v>
      </c>
    </row>
    <row r="389" spans="1:44" x14ac:dyDescent="0.25">
      <c r="A389">
        <f>'Raw Data'!A374*$B$11+A388*$B$12</f>
        <v>0.15337944597578426</v>
      </c>
      <c r="B389">
        <f>'Raw Data'!B374*$B$11+B388*$B$12</f>
        <v>-0.43908830790098485</v>
      </c>
      <c r="C389">
        <f>'Raw Data'!C374*$B$11+C388*$B$12</f>
        <v>0.31551465431315617</v>
      </c>
      <c r="N389" s="66">
        <f>'Raw Data'!A374-$O$11</f>
        <v>0.1563720703125</v>
      </c>
      <c r="O389" s="66">
        <f>'Raw Data'!B374-$O$12</f>
        <v>-2.7099609375E-2</v>
      </c>
      <c r="Q389" s="19">
        <f t="shared" si="355"/>
        <v>2.4452224373817444E-2</v>
      </c>
      <c r="R389" s="19">
        <f t="shared" si="356"/>
        <v>-4.2376220226287842E-3</v>
      </c>
      <c r="S389" s="19">
        <f t="shared" si="357"/>
        <v>-4.2376220226287842E-3</v>
      </c>
      <c r="T389" s="19">
        <f t="shared" si="358"/>
        <v>7.3438882827758789E-4</v>
      </c>
      <c r="V389" s="20">
        <f>('Raw Data'!A374+$X$12)*$V$12+('Raw Data'!B374+$X$13)*$W$12</f>
        <v>0.25396920530586231</v>
      </c>
      <c r="W389" s="20">
        <f>('Raw Data'!B374+$X$13)*$W$13+('Raw Data'!A374+$X$12)*$V$13</f>
        <v>6.9352156342605581E-2</v>
      </c>
      <c r="AD389" s="3">
        <f t="shared" si="359"/>
        <v>0.17737039232266488</v>
      </c>
      <c r="AE389" s="3">
        <f t="shared" si="360"/>
        <v>4.4010828543228131E-2</v>
      </c>
      <c r="AH389">
        <f>SQRT(AD389*AD389+AE389*AE389)</f>
        <v>0.18274903310758578</v>
      </c>
      <c r="AM389">
        <f>AD389*$AM$11+AE389*$AM$12</f>
        <v>7.8622546527753218E-2</v>
      </c>
      <c r="AN389">
        <f>AD389*$AN$11+AE389*$AN$12</f>
        <v>0.16497182874433067</v>
      </c>
      <c r="AO389">
        <f t="shared" si="361"/>
        <v>0.18274903310758581</v>
      </c>
      <c r="AQ389">
        <f t="shared" ref="AQ389:AR389" si="414">AM389*AR$13</f>
        <v>0.13328359474616028</v>
      </c>
      <c r="AR389">
        <f t="shared" si="414"/>
        <v>0.16497182874433067</v>
      </c>
    </row>
    <row r="390" spans="1:44" x14ac:dyDescent="0.25">
      <c r="A390">
        <f>'Raw Data'!A375*$B$11+A389*$B$12</f>
        <v>0.15077343497195583</v>
      </c>
      <c r="B390">
        <f>'Raw Data'!B375*$B$11+B389*$B$12</f>
        <v>-0.44731570757963635</v>
      </c>
      <c r="C390">
        <f>'Raw Data'!C375*$B$11+C389*$B$12</f>
        <v>0.3152498099755906</v>
      </c>
      <c r="N390" s="66">
        <f>'Raw Data'!A375-$O$11</f>
        <v>0.1514892578125</v>
      </c>
      <c r="O390" s="66">
        <f>'Raw Data'!B375-$O$12</f>
        <v>-3.759765625E-2</v>
      </c>
      <c r="Q390" s="19">
        <f t="shared" si="355"/>
        <v>2.2948995232582092E-2</v>
      </c>
      <c r="R390" s="19">
        <f t="shared" si="356"/>
        <v>-5.695641040802002E-3</v>
      </c>
      <c r="S390" s="19">
        <f t="shared" si="357"/>
        <v>-5.695641040802002E-3</v>
      </c>
      <c r="T390" s="19">
        <f t="shared" si="358"/>
        <v>1.4135837554931641E-3</v>
      </c>
      <c r="V390" s="20">
        <f>('Raw Data'!A375+$X$12)*$V$12+('Raw Data'!B375+$X$13)*$W$12</f>
        <v>0.25782912894467869</v>
      </c>
      <c r="W390" s="20">
        <f>('Raw Data'!B375+$X$13)*$W$13+('Raw Data'!A375+$X$12)*$V$13</f>
        <v>5.7979207523097015E-2</v>
      </c>
      <c r="AD390" s="3">
        <f t="shared" si="359"/>
        <v>0.17476438131883648</v>
      </c>
      <c r="AE390" s="3">
        <f t="shared" si="360"/>
        <v>3.5783428864576639E-2</v>
      </c>
      <c r="AH390">
        <f>SQRT(AD390*AD390+AE390*AE390)</f>
        <v>0.17839014198957828</v>
      </c>
      <c r="AM390">
        <f>AD390*$AM$11+AE390*$AM$12</f>
        <v>8.3323879663801836E-2</v>
      </c>
      <c r="AN390">
        <f>AD390*$AN$11+AE390*$AN$12</f>
        <v>0.15773450426851499</v>
      </c>
      <c r="AO390">
        <f t="shared" si="361"/>
        <v>0.17839014198957831</v>
      </c>
      <c r="AQ390">
        <f t="shared" ref="AQ390:AR390" si="415">AM390*AR$13</f>
        <v>0.14125345336999168</v>
      </c>
      <c r="AR390">
        <f t="shared" si="415"/>
        <v>0.15773450426851499</v>
      </c>
    </row>
    <row r="391" spans="1:44" x14ac:dyDescent="0.25">
      <c r="A391">
        <f>'Raw Data'!A376*$B$11+A390*$B$12</f>
        <v>0.14833036881851025</v>
      </c>
      <c r="B391">
        <f>'Raw Data'!B376*$B$11+B390*$B$12</f>
        <v>-0.45481802354042272</v>
      </c>
      <c r="C391">
        <f>'Raw Data'!C376*$B$11+C390*$B$12</f>
        <v>0.31589035632178153</v>
      </c>
      <c r="N391" s="66">
        <f>'Raw Data'!A376-$O$11</f>
        <v>0.1505126953125</v>
      </c>
      <c r="O391" s="66">
        <f>'Raw Data'!B376-$O$12</f>
        <v>-3.857421875E-2</v>
      </c>
      <c r="Q391" s="19">
        <f t="shared" si="355"/>
        <v>2.2654071450233459E-2</v>
      </c>
      <c r="R391" s="19">
        <f t="shared" si="356"/>
        <v>-5.8059096336364746E-3</v>
      </c>
      <c r="S391" s="19">
        <f t="shared" si="357"/>
        <v>-5.8059096336364746E-3</v>
      </c>
      <c r="T391" s="19">
        <f t="shared" si="358"/>
        <v>1.4879703521728516E-3</v>
      </c>
      <c r="V391" s="20">
        <f>('Raw Data'!A376+$X$12)*$V$12+('Raw Data'!B376+$X$13)*$W$12</f>
        <v>0.2574339124256908</v>
      </c>
      <c r="W391" s="20">
        <f>('Raw Data'!B376+$X$13)*$W$13+('Raw Data'!A376+$X$12)*$V$13</f>
        <v>5.6616121571953351E-2</v>
      </c>
      <c r="AD391" s="3">
        <f t="shared" si="359"/>
        <v>0.1723213151653909</v>
      </c>
      <c r="AE391" s="3">
        <f t="shared" si="360"/>
        <v>2.8281112903790262E-2</v>
      </c>
      <c r="AH391">
        <f>SQRT(AD391*AD391+AE391*AE391)</f>
        <v>0.17462662170301213</v>
      </c>
      <c r="AM391">
        <f>AD391*$AM$11+AE391*$AM$12</f>
        <v>8.7568515699084054E-2</v>
      </c>
      <c r="AN391">
        <f>AD391*$AN$11+AE391*$AN$12</f>
        <v>0.15108346059601024</v>
      </c>
      <c r="AO391">
        <f t="shared" si="361"/>
        <v>0.17462662170301213</v>
      </c>
      <c r="AQ391">
        <f t="shared" ref="AQ391:AR391" si="416">AM391*AR$13</f>
        <v>0.14844910365297764</v>
      </c>
      <c r="AR391">
        <f t="shared" si="416"/>
        <v>0.15108346059601024</v>
      </c>
    </row>
    <row r="392" spans="1:44" x14ac:dyDescent="0.25">
      <c r="A392">
        <f>'Raw Data'!A377*$B$11+A391*$B$12</f>
        <v>0.14539918740540922</v>
      </c>
      <c r="B392">
        <f>'Raw Data'!B377*$B$11+B391*$B$12</f>
        <v>-0.46227811571763044</v>
      </c>
      <c r="C392">
        <f>'Raw Data'!C377*$B$11+C391*$B$12</f>
        <v>0.31702837147085339</v>
      </c>
      <c r="N392" s="66">
        <f>'Raw Data'!A377-$O$11</f>
        <v>0.1431884765625</v>
      </c>
      <c r="O392" s="66">
        <f>'Raw Data'!B377-$O$12</f>
        <v>-4.5654296875E-2</v>
      </c>
      <c r="Q392" s="19">
        <f t="shared" si="355"/>
        <v>2.0502939820289612E-2</v>
      </c>
      <c r="R392" s="19">
        <f t="shared" si="356"/>
        <v>-6.5371692180633545E-3</v>
      </c>
      <c r="S392" s="19">
        <f t="shared" si="357"/>
        <v>-6.5371692180633545E-3</v>
      </c>
      <c r="T392" s="19">
        <f t="shared" si="358"/>
        <v>2.0843148231506348E-3</v>
      </c>
      <c r="V392" s="20">
        <f>('Raw Data'!A377+$X$12)*$V$12+('Raw Data'!B377+$X$13)*$W$12</f>
        <v>0.25421604913181423</v>
      </c>
      <c r="W392" s="20">
        <f>('Raw Data'!B377+$X$13)*$W$13+('Raw Data'!A377+$X$12)*$V$13</f>
        <v>4.6591129941149279E-2</v>
      </c>
      <c r="AD392" s="3">
        <f t="shared" si="359"/>
        <v>0.16939013375228984</v>
      </c>
      <c r="AE392" s="3">
        <f t="shared" si="360"/>
        <v>2.082102072658254E-2</v>
      </c>
      <c r="AH392">
        <f>SQRT(AD392*AD392+AE392*AE392)</f>
        <v>0.17066497097153657</v>
      </c>
      <c r="AM392">
        <f>AD392*$AM$11+AE392*$AM$12</f>
        <v>9.1470598744987697E-2</v>
      </c>
      <c r="AN392">
        <f>AD392*$AN$11+AE392*$AN$12</f>
        <v>0.14408213588765567</v>
      </c>
      <c r="AO392">
        <f t="shared" si="361"/>
        <v>0.17066497097153657</v>
      </c>
      <c r="AQ392">
        <f t="shared" ref="AQ392:AR392" si="417">AM392*AR$13</f>
        <v>0.15506404654563119</v>
      </c>
      <c r="AR392">
        <f t="shared" si="417"/>
        <v>0.14408213588765567</v>
      </c>
    </row>
    <row r="393" spans="1:44" x14ac:dyDescent="0.25">
      <c r="A393">
        <f>'Raw Data'!A378*$B$11+A392*$B$12</f>
        <v>0.14205311632111831</v>
      </c>
      <c r="B393">
        <f>'Raw Data'!B378*$B$11+B392*$B$12</f>
        <v>-0.47004200336461743</v>
      </c>
      <c r="C393">
        <f>'Raw Data'!C378*$B$11+C392*$B$12</f>
        <v>0.31706381557376806</v>
      </c>
      <c r="N393" s="66">
        <f>'Raw Data'!A378-$O$11</f>
        <v>0.1361083984375</v>
      </c>
      <c r="O393" s="66">
        <f>'Raw Data'!B378-$O$12</f>
        <v>-5.615234375E-2</v>
      </c>
      <c r="Q393" s="19">
        <f t="shared" si="355"/>
        <v>1.8525496125221252E-2</v>
      </c>
      <c r="R393" s="19">
        <f t="shared" si="356"/>
        <v>-7.6428055763244629E-3</v>
      </c>
      <c r="S393" s="19">
        <f t="shared" si="357"/>
        <v>-7.6428055763244629E-3</v>
      </c>
      <c r="T393" s="19">
        <f t="shared" si="358"/>
        <v>3.1530857086181641E-3</v>
      </c>
      <c r="V393" s="20">
        <f>('Raw Data'!A378+$X$12)*$V$12+('Raw Data'!B378+$X$13)*$W$12</f>
        <v>0.25490308098969916</v>
      </c>
      <c r="W393" s="20">
        <f>('Raw Data'!B378+$X$13)*$W$13+('Raw Data'!A378+$X$12)*$V$13</f>
        <v>3.3934614756528841E-2</v>
      </c>
      <c r="AD393" s="3">
        <f t="shared" si="359"/>
        <v>0.16604406266799893</v>
      </c>
      <c r="AE393" s="3">
        <f t="shared" si="360"/>
        <v>1.3057133079595551E-2</v>
      </c>
      <c r="AH393">
        <f>SQRT(AD393*AD393+AE393*AE393)</f>
        <v>0.1665566554405816</v>
      </c>
      <c r="AM393">
        <f>AD393*$AM$11+AE393*$AM$12</f>
        <v>9.5343939779320541E-2</v>
      </c>
      <c r="AN393">
        <f>AD393*$AN$11+AE393*$AN$12</f>
        <v>0.13656739222416864</v>
      </c>
      <c r="AO393">
        <f t="shared" si="361"/>
        <v>0.1665566554405816</v>
      </c>
      <c r="AQ393">
        <f t="shared" ref="AQ393:AR393" si="418">AM393*AR$13</f>
        <v>0.16163026501009492</v>
      </c>
      <c r="AR393">
        <f t="shared" si="418"/>
        <v>0.13656739222416864</v>
      </c>
    </row>
    <row r="394" spans="1:44" x14ac:dyDescent="0.25">
      <c r="A394">
        <f>'Raw Data'!A379*$B$11+A393*$B$12</f>
        <v>0.13945669140775646</v>
      </c>
      <c r="B394">
        <f>'Raw Data'!B379*$B$11+B393*$B$12</f>
        <v>-0.47724922880940568</v>
      </c>
      <c r="C394">
        <f>'Raw Data'!C379*$B$11+C393*$B$12</f>
        <v>0.31736426995389122</v>
      </c>
      <c r="N394" s="66">
        <f>'Raw Data'!A379-$O$11</f>
        <v>0.1402587890625</v>
      </c>
      <c r="O394" s="66">
        <f>'Raw Data'!B379-$O$12</f>
        <v>-5.8349609375E-2</v>
      </c>
      <c r="Q394" s="19">
        <f t="shared" si="355"/>
        <v>1.967252790927887E-2</v>
      </c>
      <c r="R394" s="19">
        <f t="shared" si="356"/>
        <v>-8.1840455532073975E-3</v>
      </c>
      <c r="S394" s="19">
        <f t="shared" si="357"/>
        <v>-8.1840455532073975E-3</v>
      </c>
      <c r="T394" s="19">
        <f t="shared" si="358"/>
        <v>3.4046769142150879E-3</v>
      </c>
      <c r="V394" s="20">
        <f>('Raw Data'!A379+$X$12)*$V$12+('Raw Data'!B379+$X$13)*$W$12</f>
        <v>0.26317997563355616</v>
      </c>
      <c r="W394" s="20">
        <f>('Raw Data'!B379+$X$13)*$W$13+('Raw Data'!A379+$X$12)*$V$13</f>
        <v>3.4575751976778799E-2</v>
      </c>
      <c r="AD394" s="3">
        <f t="shared" si="359"/>
        <v>0.16344763775463711</v>
      </c>
      <c r="AE394" s="3">
        <f t="shared" si="360"/>
        <v>5.8499076348073054E-3</v>
      </c>
      <c r="AH394">
        <f>SQRT(AD394*AD394+AE394*AE394)</f>
        <v>0.16355229043613803</v>
      </c>
      <c r="AM394">
        <f>AD394*$AM$11+AE394*$AM$12</f>
        <v>9.9263228341261001E-2</v>
      </c>
      <c r="AN394">
        <f>AD394*$AN$11+AE394*$AN$12</f>
        <v>0.12998524226302591</v>
      </c>
      <c r="AO394">
        <f t="shared" si="361"/>
        <v>0.16355229043613806</v>
      </c>
      <c r="AQ394">
        <f t="shared" ref="AQ394:AR394" si="419">AM394*AR$13</f>
        <v>0.16827437527429931</v>
      </c>
      <c r="AR394">
        <f t="shared" si="419"/>
        <v>0.12998524226302591</v>
      </c>
    </row>
    <row r="395" spans="1:44" x14ac:dyDescent="0.25">
      <c r="A395">
        <f>'Raw Data'!A380*$B$11+A394*$B$12</f>
        <v>0.13614334648573082</v>
      </c>
      <c r="B395">
        <f>'Raw Data'!B380*$B$11+B394*$B$12</f>
        <v>-0.48319862233471511</v>
      </c>
      <c r="C395">
        <f>'Raw Data'!C380*$B$11+C394*$B$12</f>
        <v>0.31822061639600213</v>
      </c>
      <c r="N395" s="66">
        <f>'Raw Data'!A380-$O$11</f>
        <v>0.1304931640625</v>
      </c>
      <c r="O395" s="66">
        <f>'Raw Data'!B380-$O$12</f>
        <v>-5.2978515625E-2</v>
      </c>
      <c r="Q395" s="19">
        <f t="shared" si="355"/>
        <v>1.7028465867042542E-2</v>
      </c>
      <c r="R395" s="19">
        <f t="shared" si="356"/>
        <v>-6.9133341312408447E-3</v>
      </c>
      <c r="S395" s="19">
        <f t="shared" si="357"/>
        <v>-6.9133341312408447E-3</v>
      </c>
      <c r="T395" s="19">
        <f t="shared" si="358"/>
        <v>2.8067231178283691E-3</v>
      </c>
      <c r="V395" s="20">
        <f>('Raw Data'!A380+$X$12)*$V$12+('Raw Data'!B380+$X$13)*$W$12</f>
        <v>0.24349596755268393</v>
      </c>
      <c r="W395" s="20">
        <f>('Raw Data'!B380+$X$13)*$W$13+('Raw Data'!A380+$X$12)*$V$13</f>
        <v>3.3230378637298233E-2</v>
      </c>
      <c r="AD395" s="3">
        <f t="shared" si="359"/>
        <v>0.16013429283261144</v>
      </c>
      <c r="AE395" s="3">
        <f t="shared" si="360"/>
        <v>-9.948589050212675E-5</v>
      </c>
      <c r="AH395">
        <f>SQRT(AD395*AD395+AE395*AE395)</f>
        <v>0.16013432373617767</v>
      </c>
      <c r="AM395">
        <f>AD395*$AM$11+AE395*$AM$12</f>
        <v>0.10175556928279691</v>
      </c>
      <c r="AN395">
        <f>AD395*$AN$11+AE395*$AN$12</f>
        <v>0.12364791044889063</v>
      </c>
      <c r="AO395">
        <f t="shared" si="361"/>
        <v>0.1601343237361777</v>
      </c>
      <c r="AQ395">
        <f t="shared" ref="AQ395:AR395" si="420">AM395*AR$13</f>
        <v>0.17249947576635316</v>
      </c>
      <c r="AR395">
        <f t="shared" si="420"/>
        <v>0.12364791044889063</v>
      </c>
    </row>
    <row r="396" spans="1:44" x14ac:dyDescent="0.25">
      <c r="A396">
        <f>'Raw Data'!A381*$B$11+A395*$B$12</f>
        <v>0.13262422668090773</v>
      </c>
      <c r="B396">
        <f>'Raw Data'!B381*$B$11+B395*$B$12</f>
        <v>-0.49018881869499359</v>
      </c>
      <c r="C396">
        <f>'Raw Data'!C381*$B$11+C395*$B$12</f>
        <v>0.31846642585015189</v>
      </c>
      <c r="N396" s="66">
        <f>'Raw Data'!A381-$O$11</f>
        <v>0.1251220703125</v>
      </c>
      <c r="O396" s="66">
        <f>'Raw Data'!B381-$O$12</f>
        <v>-6.93359375E-2</v>
      </c>
      <c r="Q396" s="19">
        <f t="shared" si="355"/>
        <v>1.5655532479286194E-2</v>
      </c>
      <c r="R396" s="19">
        <f t="shared" si="356"/>
        <v>-8.6754560470581055E-3</v>
      </c>
      <c r="S396" s="19">
        <f t="shared" si="357"/>
        <v>-8.6754560470581055E-3</v>
      </c>
      <c r="T396" s="19">
        <f t="shared" si="358"/>
        <v>4.8074722290039063E-3</v>
      </c>
      <c r="V396" s="20">
        <f>('Raw Data'!A381+$X$12)*$V$12+('Raw Data'!B381+$X$13)*$W$12</f>
        <v>0.25274054976429444</v>
      </c>
      <c r="W396" s="20">
        <f>('Raw Data'!B381+$X$13)*$W$13+('Raw Data'!A381+$X$12)*$V$13</f>
        <v>1.6816520781201126E-2</v>
      </c>
      <c r="AD396" s="3">
        <f t="shared" si="359"/>
        <v>0.15661517302778838</v>
      </c>
      <c r="AE396" s="3">
        <f t="shared" si="360"/>
        <v>-7.0896822507806045E-3</v>
      </c>
      <c r="AH396">
        <f>SQRT(AD396*AD396+AE396*AE396)</f>
        <v>0.15677555937371465</v>
      </c>
      <c r="AM396">
        <f>AD396*$AM$11+AE396*$AM$12</f>
        <v>0.10492131949702894</v>
      </c>
      <c r="AN396">
        <f>AD396*$AN$11+AE396*$AN$12</f>
        <v>0.11649074097087503</v>
      </c>
      <c r="AO396">
        <f t="shared" si="361"/>
        <v>0.15677555937371465</v>
      </c>
      <c r="AQ396">
        <f t="shared" ref="AQ396:AR396" si="421">AM396*AR$13</f>
        <v>0.17786616238813957</v>
      </c>
      <c r="AR396">
        <f t="shared" si="421"/>
        <v>0.11649074097087503</v>
      </c>
    </row>
    <row r="397" spans="1:44" x14ac:dyDescent="0.25">
      <c r="A397">
        <f>'Raw Data'!A382*$B$11+A396*$B$12</f>
        <v>0.12955467510656696</v>
      </c>
      <c r="B397">
        <f>'Raw Data'!B382*$B$11+B396*$B$12</f>
        <v>-0.49814015166924419</v>
      </c>
      <c r="C397">
        <f>'Raw Data'!C382*$B$11+C396*$B$12</f>
        <v>0.31829702935888671</v>
      </c>
      <c r="N397" s="66">
        <f>'Raw Data'!A382-$O$11</f>
        <v>0.1260986328125</v>
      </c>
      <c r="O397" s="66">
        <f>'Raw Data'!B382-$O$12</f>
        <v>-8.59375E-2</v>
      </c>
      <c r="Q397" s="19">
        <f t="shared" si="355"/>
        <v>1.5900865197181702E-2</v>
      </c>
      <c r="R397" s="19">
        <f t="shared" si="356"/>
        <v>-1.0836601257324219E-2</v>
      </c>
      <c r="S397" s="19">
        <f t="shared" si="357"/>
        <v>-1.0836601257324219E-2</v>
      </c>
      <c r="T397" s="19">
        <f t="shared" si="358"/>
        <v>7.38525390625E-3</v>
      </c>
      <c r="V397" s="20">
        <f>('Raw Data'!A382+$X$12)*$V$12+('Raw Data'!B382+$X$13)*$W$12</f>
        <v>0.27140500318895233</v>
      </c>
      <c r="W397" s="20">
        <f>('Raw Data'!B382+$X$13)*$W$13+('Raw Data'!A382+$X$12)*$V$13</f>
        <v>3.9125905326537758E-3</v>
      </c>
      <c r="AD397" s="3">
        <f t="shared" si="359"/>
        <v>0.15354562145344758</v>
      </c>
      <c r="AE397" s="3">
        <f t="shared" si="360"/>
        <v>-1.5041015225031207E-2</v>
      </c>
      <c r="AH397">
        <f>SQRT(AD397*AD397+AE397*AE397)</f>
        <v>0.15428055615185293</v>
      </c>
      <c r="AM397">
        <f>AD397*$AM$11+AE397*$AM$12</f>
        <v>0.10911504919098045</v>
      </c>
      <c r="AN397">
        <f>AD397*$AN$11+AE397*$AN$12</f>
        <v>0.10907060120204233</v>
      </c>
      <c r="AO397">
        <f t="shared" si="361"/>
        <v>0.1542805561518529</v>
      </c>
      <c r="AQ397">
        <f t="shared" ref="AQ397:AR397" si="422">AM397*AR$13</f>
        <v>0.1849755145229787</v>
      </c>
      <c r="AR397">
        <f t="shared" si="422"/>
        <v>0.10907060120204233</v>
      </c>
    </row>
    <row r="398" spans="1:44" x14ac:dyDescent="0.25">
      <c r="A398">
        <f>'Raw Data'!A383*$B$11+A397*$B$12</f>
        <v>0.12552254743966026</v>
      </c>
      <c r="B398">
        <f>'Raw Data'!B383*$B$11+B397*$B$12</f>
        <v>-0.50510103884606983</v>
      </c>
      <c r="C398">
        <f>'Raw Data'!C383*$B$11+C397*$B$12</f>
        <v>0.31896244361049803</v>
      </c>
      <c r="N398" s="66">
        <f>'Raw Data'!A383-$O$11</f>
        <v>0.1134033203125</v>
      </c>
      <c r="O398" s="66">
        <f>'Raw Data'!B383-$O$12</f>
        <v>-8.3984375E-2</v>
      </c>
      <c r="Q398" s="19">
        <f t="shared" si="355"/>
        <v>1.2860313057899475E-2</v>
      </c>
      <c r="R398" s="19">
        <f t="shared" si="356"/>
        <v>-9.5241069793701172E-3</v>
      </c>
      <c r="S398" s="19">
        <f t="shared" si="357"/>
        <v>-9.5241069793701172E-3</v>
      </c>
      <c r="T398" s="19">
        <f t="shared" si="358"/>
        <v>7.053375244140625E-3</v>
      </c>
      <c r="V398" s="20">
        <f>('Raw Data'!A383+$X$12)*$V$12+('Raw Data'!B383+$X$13)*$W$12</f>
        <v>0.25104282435405173</v>
      </c>
      <c r="W398" s="20">
        <f>('Raw Data'!B383+$X$13)*$W$13+('Raw Data'!A383+$X$12)*$V$13</f>
        <v>-1.9183466658048015E-3</v>
      </c>
      <c r="AD398" s="3">
        <f t="shared" si="359"/>
        <v>0.14951349378654089</v>
      </c>
      <c r="AE398" s="3">
        <f t="shared" si="360"/>
        <v>-2.2001902401856843E-2</v>
      </c>
      <c r="AH398">
        <f>SQRT(AD398*AD398+AE398*AE398)</f>
        <v>0.15112368620953776</v>
      </c>
      <c r="AM398">
        <f>AD398*$AM$11+AE398*$AM$12</f>
        <v>0.11193241775411902</v>
      </c>
      <c r="AN398">
        <f>AD398*$AN$11+AE398*$AN$12</f>
        <v>0.10153571977031638</v>
      </c>
      <c r="AO398">
        <f t="shared" si="361"/>
        <v>0.15112368620953776</v>
      </c>
      <c r="AQ398">
        <f t="shared" ref="AQ398:AR398" si="423">AM398*AR$13</f>
        <v>0.1897516128103495</v>
      </c>
      <c r="AR398">
        <f t="shared" si="423"/>
        <v>0.10153571977031638</v>
      </c>
    </row>
    <row r="399" spans="1:44" x14ac:dyDescent="0.25">
      <c r="A399">
        <f>'Raw Data'!A384*$B$11+A398*$B$12</f>
        <v>0.12145417941444424</v>
      </c>
      <c r="B399">
        <f>'Raw Data'!B384*$B$11+B398*$B$12</f>
        <v>-0.51231798574271281</v>
      </c>
      <c r="C399">
        <f>'Raw Data'!C384*$B$11+C398*$B$12</f>
        <v>0.31974442190569818</v>
      </c>
      <c r="N399" s="66">
        <f>'Raw Data'!A384-$O$11</f>
        <v>0.1090087890625</v>
      </c>
      <c r="O399" s="66">
        <f>'Raw Data'!B384-$O$12</f>
        <v>-9.3505859375E-2</v>
      </c>
      <c r="Q399" s="19">
        <f t="shared" si="355"/>
        <v>1.188291609287262E-2</v>
      </c>
      <c r="R399" s="19">
        <f t="shared" si="356"/>
        <v>-1.0192960500717163E-2</v>
      </c>
      <c r="S399" s="19">
        <f t="shared" si="357"/>
        <v>-1.0192960500717163E-2</v>
      </c>
      <c r="T399" s="19">
        <f t="shared" si="358"/>
        <v>8.7433457374572754E-3</v>
      </c>
      <c r="V399" s="20">
        <f>('Raw Data'!A384+$X$12)*$V$12+('Raw Data'!B384+$X$13)*$W$12</f>
        <v>0.25459287744942677</v>
      </c>
      <c r="W399" s="20">
        <f>('Raw Data'!B384+$X$13)*$W$13+('Raw Data'!A384+$X$12)*$V$13</f>
        <v>-1.221344650419455E-2</v>
      </c>
      <c r="AD399" s="3">
        <f t="shared" si="359"/>
        <v>0.14544512576132487</v>
      </c>
      <c r="AE399" s="3">
        <f t="shared" si="360"/>
        <v>-2.9218849298499827E-2</v>
      </c>
      <c r="AH399">
        <f>SQRT(AD399*AD399+AE399*AE399)</f>
        <v>0.14835102211328391</v>
      </c>
      <c r="AM399">
        <f>AD399*$AM$11+AE399*$AM$12</f>
        <v>0.11492459304362784</v>
      </c>
      <c r="AN399">
        <f>AD399*$AN$11+AE399*$AN$12</f>
        <v>9.381025357503614E-2</v>
      </c>
      <c r="AO399">
        <f t="shared" si="361"/>
        <v>0.14835102211328391</v>
      </c>
      <c r="AQ399">
        <f t="shared" ref="AQ399:AR399" si="424">AM399*AR$13</f>
        <v>0.19482404936079362</v>
      </c>
      <c r="AR399">
        <f t="shared" si="424"/>
        <v>9.381025357503614E-2</v>
      </c>
    </row>
    <row r="400" spans="1:44" x14ac:dyDescent="0.25">
      <c r="A400">
        <f>'Raw Data'!A385*$B$11+A399*$B$12</f>
        <v>0.11730436694174981</v>
      </c>
      <c r="B400">
        <f>'Raw Data'!B385*$B$11+B399*$B$12</f>
        <v>-0.51908179263719156</v>
      </c>
      <c r="C400">
        <f>'Raw Data'!C385*$B$11+C399*$B$12</f>
        <v>0.32032613205887833</v>
      </c>
      <c r="N400" s="66">
        <f>'Raw Data'!A385-$O$11</f>
        <v>0.1041259765625</v>
      </c>
      <c r="O400" s="66">
        <f>'Raw Data'!B385-$O$12</f>
        <v>-9.619140625E-2</v>
      </c>
      <c r="Q400" s="19">
        <f t="shared" si="355"/>
        <v>1.0842218995094299E-2</v>
      </c>
      <c r="R400" s="19">
        <f t="shared" si="356"/>
        <v>-1.0016024112701416E-2</v>
      </c>
      <c r="S400" s="19">
        <f t="shared" si="357"/>
        <v>-1.0016024112701416E-2</v>
      </c>
      <c r="T400" s="19">
        <f t="shared" si="358"/>
        <v>9.2527866363525391E-3</v>
      </c>
      <c r="V400" s="20">
        <f>('Raw Data'!A385+$X$12)*$V$12+('Raw Data'!B385+$X$13)*$W$12</f>
        <v>0.25033314024127873</v>
      </c>
      <c r="W400" s="20">
        <f>('Raw Data'!B385+$X$13)*$W$13+('Raw Data'!A385+$X$12)*$V$13</f>
        <v>-1.7245499234951535E-2</v>
      </c>
      <c r="AD400" s="3">
        <f t="shared" si="359"/>
        <v>0.14129531328863043</v>
      </c>
      <c r="AE400" s="3">
        <f t="shared" si="360"/>
        <v>-3.5982656192978579E-2</v>
      </c>
      <c r="AH400">
        <f>SQRT(AD400*AD400+AE400*AE400)</f>
        <v>0.14580506542652874</v>
      </c>
      <c r="AM400">
        <f>AD400*$AM$11+AE400*$AM$12</f>
        <v>0.11751498302913037</v>
      </c>
      <c r="AN400">
        <f>AD400*$AN$11+AE400*$AN$12</f>
        <v>8.6309593138292132E-2</v>
      </c>
      <c r="AO400">
        <f t="shared" si="361"/>
        <v>0.14580506542652874</v>
      </c>
      <c r="AQ400">
        <f t="shared" ref="AQ400:AR400" si="425">AM400*AR$13</f>
        <v>0.19921536590178554</v>
      </c>
      <c r="AR400">
        <f t="shared" si="425"/>
        <v>8.6309593138292132E-2</v>
      </c>
    </row>
    <row r="401" spans="1:44" x14ac:dyDescent="0.25">
      <c r="A401">
        <f>'Raw Data'!A386*$B$11+A400*$B$12</f>
        <v>0.11203144977882483</v>
      </c>
      <c r="B401">
        <f>'Raw Data'!B386*$B$11+B400*$B$12</f>
        <v>-0.52687820321722245</v>
      </c>
      <c r="C401">
        <f>'Raw Data'!C386*$B$11+C400*$B$12</f>
        <v>0.3214111946342405</v>
      </c>
      <c r="N401" s="66">
        <f>'Raw Data'!A386-$O$11</f>
        <v>8.87451171875E-2</v>
      </c>
      <c r="O401" s="66">
        <f>'Raw Data'!B386-$O$12</f>
        <v>-0.11328125</v>
      </c>
      <c r="Q401" s="19">
        <f t="shared" ref="Q401:Q464" si="426">N401*N401</f>
        <v>7.8756958246231079E-3</v>
      </c>
      <c r="R401" s="19">
        <f t="shared" ref="R401:R464" si="427">N401*O401</f>
        <v>-1.0053157806396484E-2</v>
      </c>
      <c r="S401" s="19">
        <f t="shared" ref="S401:S464" si="428">N401*O401</f>
        <v>-1.0053157806396484E-2</v>
      </c>
      <c r="T401" s="19">
        <f t="shared" ref="T401:T464" si="429">O401*O401</f>
        <v>1.28326416015625E-2</v>
      </c>
      <c r="V401" s="20">
        <f>('Raw Data'!A386+$X$12)*$V$12+('Raw Data'!B386+$X$13)*$W$12</f>
        <v>0.24588465587749334</v>
      </c>
      <c r="W401" s="20">
        <f>('Raw Data'!B386+$X$13)*$W$13+('Raw Data'!A386+$X$12)*$V$13</f>
        <v>-4.01011739848788E-2</v>
      </c>
      <c r="AD401" s="3">
        <f t="shared" ref="AD401:AD464" si="430">A401-AD$7</f>
        <v>0.13602239612570546</v>
      </c>
      <c r="AE401" s="3">
        <f t="shared" ref="AE401:AE464" si="431">B401-AE$7</f>
        <v>-4.3779066773009467E-2</v>
      </c>
      <c r="AH401">
        <f>SQRT(AD401*AD401+AE401*AE401)</f>
        <v>0.14289401294418866</v>
      </c>
      <c r="AM401">
        <f>AD401*$AM$11+AE401*$AM$12</f>
        <v>0.12018998124325855</v>
      </c>
      <c r="AN401">
        <f>AD401*$AN$11+AE401*$AN$12</f>
        <v>7.7285621845457855E-2</v>
      </c>
      <c r="AO401">
        <f t="shared" ref="AO401:AO464" si="432">SQRT(AM401*AM401+AN401*AN401)</f>
        <v>0.14289401294418866</v>
      </c>
      <c r="AQ401">
        <f t="shared" ref="AQ401:AR401" si="433">AM401*AR$13</f>
        <v>0.20375011316786029</v>
      </c>
      <c r="AR401">
        <f t="shared" si="433"/>
        <v>7.7285621845457855E-2</v>
      </c>
    </row>
    <row r="402" spans="1:44" x14ac:dyDescent="0.25">
      <c r="A402">
        <f>'Raw Data'!A387*$B$11+A401*$B$12</f>
        <v>0.10731023839469235</v>
      </c>
      <c r="B402">
        <f>'Raw Data'!B387*$B$11+B401*$B$12</f>
        <v>-0.53352876180175024</v>
      </c>
      <c r="C402">
        <f>'Raw Data'!C387*$B$11+C401*$B$12</f>
        <v>0.32279058298331648</v>
      </c>
      <c r="N402" s="66">
        <f>'Raw Data'!A387-$O$11</f>
        <v>8.89892578125E-2</v>
      </c>
      <c r="O402" s="66">
        <f>'Raw Data'!B387-$O$12</f>
        <v>-0.109619140625</v>
      </c>
      <c r="Q402" s="19">
        <f t="shared" si="426"/>
        <v>7.9190880060195923E-3</v>
      </c>
      <c r="R402" s="19">
        <f t="shared" si="427"/>
        <v>-9.7549259662628174E-3</v>
      </c>
      <c r="S402" s="19">
        <f t="shared" si="428"/>
        <v>-9.7549259662628174E-3</v>
      </c>
      <c r="T402" s="19">
        <f t="shared" si="429"/>
        <v>1.2016355991363525E-2</v>
      </c>
      <c r="V402" s="20">
        <f>('Raw Data'!A387+$X$12)*$V$12+('Raw Data'!B387+$X$13)*$W$12</f>
        <v>0.24243110838669335</v>
      </c>
      <c r="W402" s="20">
        <f>('Raw Data'!B387+$X$13)*$W$13+('Raw Data'!A387+$X$12)*$V$13</f>
        <v>-3.6986260458264072E-2</v>
      </c>
      <c r="AD402" s="3">
        <f t="shared" si="430"/>
        <v>0.13130118474157298</v>
      </c>
      <c r="AE402" s="3">
        <f t="shared" si="431"/>
        <v>-5.0429625357537256E-2</v>
      </c>
      <c r="AH402">
        <f>SQRT(AD402*AD402+AE402*AE402)</f>
        <v>0.14065257988477226</v>
      </c>
      <c r="AM402">
        <f>AD402*$AM$11+AE402*$AM$12</f>
        <v>0.12233006683282351</v>
      </c>
      <c r="AN402">
        <f>AD402*$AN$11+AE402*$AN$12</f>
        <v>6.9415437597980856E-2</v>
      </c>
      <c r="AO402">
        <f t="shared" si="432"/>
        <v>0.14065257988477226</v>
      </c>
      <c r="AQ402">
        <f t="shared" ref="AQ402:AR402" si="434">AM402*AR$13</f>
        <v>0.20737805849701579</v>
      </c>
      <c r="AR402">
        <f t="shared" si="434"/>
        <v>6.9415437597980856E-2</v>
      </c>
    </row>
    <row r="403" spans="1:44" x14ac:dyDescent="0.25">
      <c r="A403">
        <f>'Raw Data'!A388*$B$11+A402*$B$12</f>
        <v>0.10152306221147311</v>
      </c>
      <c r="B403">
        <f>'Raw Data'!B388*$B$11+B402*$B$12</f>
        <v>-0.54193125671532516</v>
      </c>
      <c r="C403">
        <f>'Raw Data'!C388*$B$11+C402*$B$12</f>
        <v>0.32351933718498482</v>
      </c>
      <c r="N403" s="66">
        <f>'Raw Data'!A388-$O$11</f>
        <v>7.36083984375E-2</v>
      </c>
      <c r="O403" s="66">
        <f>'Raw Data'!B388-$O$12</f>
        <v>-0.1337890625</v>
      </c>
      <c r="Q403" s="19">
        <f t="shared" si="426"/>
        <v>5.4181963205337524E-3</v>
      </c>
      <c r="R403" s="19">
        <f t="shared" si="427"/>
        <v>-9.8479986190795898E-3</v>
      </c>
      <c r="S403" s="19">
        <f t="shared" si="428"/>
        <v>-9.8479986190795898E-3</v>
      </c>
      <c r="T403" s="19">
        <f t="shared" si="429"/>
        <v>1.7899513244628906E-2</v>
      </c>
      <c r="V403" s="20">
        <f>('Raw Data'!A388+$X$12)*$V$12+('Raw Data'!B388+$X$13)*$W$12</f>
        <v>0.24534106666546951</v>
      </c>
      <c r="W403" s="20">
        <f>('Raw Data'!B388+$X$13)*$W$13+('Raw Data'!A388+$X$12)*$V$13</f>
        <v>-6.5588372288622451E-2</v>
      </c>
      <c r="AD403" s="3">
        <f t="shared" si="430"/>
        <v>0.12551400855835376</v>
      </c>
      <c r="AE403" s="3">
        <f t="shared" si="431"/>
        <v>-5.8832120271112176E-2</v>
      </c>
      <c r="AH403">
        <f>SQRT(AD403*AD403+AE403*AE403)</f>
        <v>0.13861812551027053</v>
      </c>
      <c r="AM403">
        <f>AD403*$AM$11+AE403*$AM$12</f>
        <v>0.125146759572628</v>
      </c>
      <c r="AN403">
        <f>AD403*$AN$11+AE403*$AN$12</f>
        <v>5.9609338936545478E-2</v>
      </c>
      <c r="AO403">
        <f t="shared" si="432"/>
        <v>0.13861812551027053</v>
      </c>
      <c r="AQ403">
        <f t="shared" ref="AQ403:AR403" si="435">AM403*AR$13</f>
        <v>0.21215301110585852</v>
      </c>
      <c r="AR403">
        <f t="shared" si="435"/>
        <v>5.9609338936545478E-2</v>
      </c>
    </row>
    <row r="404" spans="1:44" x14ac:dyDescent="0.25">
      <c r="A404">
        <f>'Raw Data'!A389*$B$11+A403*$B$12</f>
        <v>9.6021634896575808E-2</v>
      </c>
      <c r="B404">
        <f>'Raw Data'!B389*$B$11+B403*$B$12</f>
        <v>-0.54978647088754262</v>
      </c>
      <c r="C404">
        <f>'Raw Data'!C389*$B$11+C403*$B$12</f>
        <v>0.32395548940398633</v>
      </c>
      <c r="N404" s="66">
        <f>'Raw Data'!A389-$O$11</f>
        <v>7.06787109375E-2</v>
      </c>
      <c r="O404" s="66">
        <f>'Raw Data'!B389-$O$12</f>
        <v>-0.13671875</v>
      </c>
      <c r="Q404" s="19">
        <f t="shared" si="426"/>
        <v>4.9954801797866821E-3</v>
      </c>
      <c r="R404" s="19">
        <f t="shared" si="427"/>
        <v>-9.6631050109863281E-3</v>
      </c>
      <c r="S404" s="19">
        <f t="shared" si="428"/>
        <v>-9.6631050109863281E-3</v>
      </c>
      <c r="T404" s="19">
        <f t="shared" si="429"/>
        <v>1.86920166015625E-2</v>
      </c>
      <c r="V404" s="20">
        <f>('Raw Data'!A389+$X$12)*$V$12+('Raw Data'!B389+$X$13)*$W$12</f>
        <v>0.24415541710850594</v>
      </c>
      <c r="W404" s="20">
        <f>('Raw Data'!B389+$X$13)*$W$13+('Raw Data'!A389+$X$12)*$V$13</f>
        <v>-6.967763014205347E-2</v>
      </c>
      <c r="AD404" s="3">
        <f t="shared" si="430"/>
        <v>0.12001258124345644</v>
      </c>
      <c r="AE404" s="3">
        <f t="shared" si="431"/>
        <v>-6.6687334443329638E-2</v>
      </c>
      <c r="AH404">
        <f>SQRT(AD404*AD404+AE404*AE404)</f>
        <v>0.13729610421229632</v>
      </c>
      <c r="AM404">
        <f>AD404*$AM$11+AE404*$AM$12</f>
        <v>0.12772209167696735</v>
      </c>
      <c r="AN404">
        <f>AD404*$AN$11+AE404*$AN$12</f>
        <v>5.0371495208441856E-2</v>
      </c>
      <c r="AO404">
        <f t="shared" si="432"/>
        <v>0.13729610421229635</v>
      </c>
      <c r="AQ404">
        <f t="shared" ref="AQ404:AR404" si="436">AM404*AR$13</f>
        <v>0.21651880101842993</v>
      </c>
      <c r="AR404">
        <f t="shared" si="436"/>
        <v>5.0371495208441856E-2</v>
      </c>
    </row>
    <row r="405" spans="1:44" x14ac:dyDescent="0.25">
      <c r="A405">
        <f>'Raw Data'!A390*$B$11+A404*$B$12</f>
        <v>9.1119178438168233E-2</v>
      </c>
      <c r="B405">
        <f>'Raw Data'!B390*$B$11+B404*$B$12</f>
        <v>-0.55614815583003829</v>
      </c>
      <c r="C405">
        <f>'Raw Data'!C390*$B$11+C404*$B$12</f>
        <v>0.32449451077608771</v>
      </c>
      <c r="N405" s="66">
        <f>'Raw Data'!A390-$O$11</f>
        <v>7.11669921875E-2</v>
      </c>
      <c r="O405" s="66">
        <f>'Raw Data'!B390-$O$12</f>
        <v>-0.129638671875</v>
      </c>
      <c r="Q405" s="19">
        <f t="shared" si="426"/>
        <v>5.064740777015686E-3</v>
      </c>
      <c r="R405" s="19">
        <f t="shared" si="427"/>
        <v>-9.225994348526001E-3</v>
      </c>
      <c r="S405" s="19">
        <f t="shared" si="428"/>
        <v>-9.225994348526001E-3</v>
      </c>
      <c r="T405" s="19">
        <f t="shared" si="429"/>
        <v>1.6806185245513916E-2</v>
      </c>
      <c r="V405" s="20">
        <f>('Raw Data'!A390+$X$12)*$V$12+('Raw Data'!B390+$X$13)*$W$12</f>
        <v>0.23750206152837364</v>
      </c>
      <c r="W405" s="20">
        <f>('Raw Data'!B390+$X$13)*$W$13+('Raw Data'!A390+$X$12)*$V$13</f>
        <v>-6.3645956091597497E-2</v>
      </c>
      <c r="AD405" s="3">
        <f t="shared" si="430"/>
        <v>0.11511012478504887</v>
      </c>
      <c r="AE405" s="3">
        <f t="shared" si="431"/>
        <v>-7.3049019385825309E-2</v>
      </c>
      <c r="AH405">
        <f>SQRT(AD405*AD405+AE405*AE405)</f>
        <v>0.13633231480929311</v>
      </c>
      <c r="AM405">
        <f>AD405*$AM$11+AE405*$AM$12</f>
        <v>0.12952392594671058</v>
      </c>
      <c r="AN405">
        <f>AD405*$AN$11+AE405*$AN$12</f>
        <v>4.2544713756367369E-2</v>
      </c>
      <c r="AO405">
        <f t="shared" si="432"/>
        <v>0.13633231480929311</v>
      </c>
      <c r="AQ405">
        <f t="shared" ref="AQ405:AR405" si="437">AM405*AR$13</f>
        <v>0.21957333129268691</v>
      </c>
      <c r="AR405">
        <f t="shared" si="437"/>
        <v>4.2544713756367369E-2</v>
      </c>
    </row>
    <row r="406" spans="1:44" x14ac:dyDescent="0.25">
      <c r="A406">
        <f>'Raw Data'!A391*$B$11+A405*$B$12</f>
        <v>8.7976498875601411E-2</v>
      </c>
      <c r="B406">
        <f>'Raw Data'!B391*$B$11+B405*$B$12</f>
        <v>-0.56206898477828449</v>
      </c>
      <c r="C406">
        <f>'Raw Data'!C391*$B$11+C405*$B$12</f>
        <v>0.32550453235472893</v>
      </c>
      <c r="N406" s="66">
        <f>'Raw Data'!A391-$O$11</f>
        <v>8.38623046875E-2</v>
      </c>
      <c r="O406" s="66">
        <f>'Raw Data'!B391-$O$12</f>
        <v>-0.131591796875</v>
      </c>
      <c r="Q406" s="19">
        <f t="shared" si="426"/>
        <v>7.0328861474990845E-3</v>
      </c>
      <c r="R406" s="19">
        <f t="shared" si="427"/>
        <v>-1.103559136390686E-2</v>
      </c>
      <c r="S406" s="19">
        <f t="shared" si="428"/>
        <v>-1.103559136390686E-2</v>
      </c>
      <c r="T406" s="19">
        <f t="shared" si="429"/>
        <v>1.731640100479126E-2</v>
      </c>
      <c r="V406" s="20">
        <f>('Raw Data'!A391+$X$12)*$V$12+('Raw Data'!B391+$X$13)*$W$12</f>
        <v>0.25786424036327416</v>
      </c>
      <c r="W406" s="20">
        <f>('Raw Data'!B391+$X$13)*$W$13+('Raw Data'!A391+$X$12)*$V$13</f>
        <v>-5.7815018893138927E-2</v>
      </c>
      <c r="AD406" s="3">
        <f t="shared" si="430"/>
        <v>0.11196744522248205</v>
      </c>
      <c r="AE406" s="3">
        <f t="shared" si="431"/>
        <v>-7.8969848334071502E-2</v>
      </c>
      <c r="AH406">
        <f>SQRT(AD406*AD406+AE406*AE406)</f>
        <v>0.13701439973796833</v>
      </c>
      <c r="AM406">
        <f>AD406*$AM$11+AE406*$AM$12</f>
        <v>0.13210256495089745</v>
      </c>
      <c r="AN406">
        <f>AD406*$AN$11+AE406*$AN$12</f>
        <v>3.6357366089276776E-2</v>
      </c>
      <c r="AO406">
        <f t="shared" si="432"/>
        <v>0.13701439973796831</v>
      </c>
      <c r="AQ406">
        <f t="shared" ref="AQ406:AR406" si="438">AM406*AR$13</f>
        <v>0.22394472717350292</v>
      </c>
      <c r="AR406">
        <f t="shared" si="438"/>
        <v>3.6357366089276776E-2</v>
      </c>
    </row>
    <row r="407" spans="1:44" x14ac:dyDescent="0.25">
      <c r="A407">
        <f>'Raw Data'!A392*$B$11+A406*$B$12</f>
        <v>8.497718883179127E-2</v>
      </c>
      <c r="B407">
        <f>'Raw Data'!B392*$B$11+B406*$B$12</f>
        <v>-0.56754421520670606</v>
      </c>
      <c r="C407">
        <f>'Raw Data'!C392*$B$11+C406*$B$12</f>
        <v>0.32668210646300605</v>
      </c>
      <c r="N407" s="66">
        <f>'Raw Data'!A392-$O$11</f>
        <v>8.21533203125E-2</v>
      </c>
      <c r="O407" s="66">
        <f>'Raw Data'!B392-$O$12</f>
        <v>-0.133056640625</v>
      </c>
      <c r="Q407" s="19">
        <f t="shared" si="426"/>
        <v>6.7491680383682251E-3</v>
      </c>
      <c r="R407" s="19">
        <f t="shared" si="427"/>
        <v>-1.0931044816970825E-2</v>
      </c>
      <c r="S407" s="19">
        <f t="shared" si="428"/>
        <v>-1.0931044816970825E-2</v>
      </c>
      <c r="T407" s="19">
        <f t="shared" si="429"/>
        <v>1.77040696144104E-2</v>
      </c>
      <c r="V407" s="20">
        <f>('Raw Data'!A392+$X$12)*$V$12+('Raw Data'!B392+$X$13)*$W$12</f>
        <v>0.25691887205357777</v>
      </c>
      <c r="W407" s="20">
        <f>('Raw Data'!B392+$X$13)*$W$13+('Raw Data'!A392+$X$12)*$V$13</f>
        <v>-6.0002266304866873E-2</v>
      </c>
      <c r="AD407" s="3">
        <f t="shared" si="430"/>
        <v>0.1089681351786719</v>
      </c>
      <c r="AE407" s="3">
        <f t="shared" si="431"/>
        <v>-8.4445078762493075E-2</v>
      </c>
      <c r="AH407">
        <f>SQRT(AD407*AD407+AE407*AE407)</f>
        <v>0.13785871684997281</v>
      </c>
      <c r="AM407">
        <f>AD407*$AM$11+AE407*$AM$12</f>
        <v>0.13442799244499429</v>
      </c>
      <c r="AN407">
        <f>AD407*$AN$11+AE407*$AN$12</f>
        <v>3.0563714740350745E-2</v>
      </c>
      <c r="AO407">
        <f t="shared" si="432"/>
        <v>0.13785871684997281</v>
      </c>
      <c r="AQ407">
        <f t="shared" ref="AQ407:AR407" si="439">AM407*AR$13</f>
        <v>0.22788687035536201</v>
      </c>
      <c r="AR407">
        <f t="shared" si="439"/>
        <v>3.0563714740350745E-2</v>
      </c>
    </row>
    <row r="408" spans="1:44" x14ac:dyDescent="0.25">
      <c r="A408">
        <f>'Raw Data'!A393*$B$11+A407*$B$12</f>
        <v>8.1887184792362136E-2</v>
      </c>
      <c r="B408">
        <f>'Raw Data'!B393*$B$11+B407*$B$12</f>
        <v>-0.57293578977978554</v>
      </c>
      <c r="C408">
        <f>'Raw Data'!C393*$B$11+C407*$B$12</f>
        <v>0.32689963800420546</v>
      </c>
      <c r="N408" s="66">
        <f>'Raw Data'!A393-$O$11</f>
        <v>7.82470703125E-2</v>
      </c>
      <c r="O408" s="66">
        <f>'Raw Data'!B393-$O$12</f>
        <v>-0.1376953125</v>
      </c>
      <c r="Q408" s="19">
        <f t="shared" si="426"/>
        <v>6.1226040124893188E-3</v>
      </c>
      <c r="R408" s="19">
        <f t="shared" si="427"/>
        <v>-1.077425479888916E-2</v>
      </c>
      <c r="S408" s="19">
        <f t="shared" si="428"/>
        <v>-1.077425479888916E-2</v>
      </c>
      <c r="T408" s="19">
        <f t="shared" si="429"/>
        <v>1.8959999084472656E-2</v>
      </c>
      <c r="V408" s="20">
        <f>('Raw Data'!A393+$X$12)*$V$12+('Raw Data'!B393+$X$13)*$W$12</f>
        <v>0.25609922418202924</v>
      </c>
      <c r="W408" s="20">
        <f>('Raw Data'!B393+$X$13)*$W$13+('Raw Data'!A393+$X$12)*$V$13</f>
        <v>-6.6049069117762038E-2</v>
      </c>
      <c r="AD408" s="3">
        <f t="shared" si="430"/>
        <v>0.10587813113924277</v>
      </c>
      <c r="AE408" s="3">
        <f t="shared" si="431"/>
        <v>-8.9836653335572558E-2</v>
      </c>
      <c r="AH408">
        <f>SQRT(AD408*AD408+AE408*AE408)</f>
        <v>0.13885533096022828</v>
      </c>
      <c r="AM408">
        <f>AD408*$AM$11+AE408*$AM$12</f>
        <v>0.13663120498745113</v>
      </c>
      <c r="AN408">
        <f>AD408*$AN$11+AE408*$AN$12</f>
        <v>2.4753116162447915E-2</v>
      </c>
      <c r="AO408">
        <f t="shared" si="432"/>
        <v>0.13885533096022828</v>
      </c>
      <c r="AQ408">
        <f t="shared" ref="AQ408:AR408" si="440">AM408*AR$13</f>
        <v>0.23162183062588465</v>
      </c>
      <c r="AR408">
        <f t="shared" si="440"/>
        <v>2.4753116162447915E-2</v>
      </c>
    </row>
    <row r="409" spans="1:44" x14ac:dyDescent="0.25">
      <c r="A409">
        <f>'Raw Data'!A394*$B$11+A408*$B$12</f>
        <v>7.7250712406875921E-2</v>
      </c>
      <c r="B409">
        <f>'Raw Data'!B394*$B$11+B408*$B$12</f>
        <v>-0.5785206287705571</v>
      </c>
      <c r="C409">
        <f>'Raw Data'!C394*$B$11+C408*$B$12</f>
        <v>0.32747383436003491</v>
      </c>
      <c r="N409" s="66">
        <f>'Raw Data'!A394-$O$11</f>
        <v>5.96923828125E-2</v>
      </c>
      <c r="O409" s="66">
        <f>'Raw Data'!B394-$O$12</f>
        <v>-0.14501953125</v>
      </c>
      <c r="Q409" s="19">
        <f t="shared" si="426"/>
        <v>3.5631805658340454E-3</v>
      </c>
      <c r="R409" s="19">
        <f t="shared" si="427"/>
        <v>-8.6565613746643066E-3</v>
      </c>
      <c r="S409" s="19">
        <f t="shared" si="428"/>
        <v>-8.6565613746643066E-3</v>
      </c>
      <c r="T409" s="19">
        <f t="shared" si="429"/>
        <v>2.1030664443969727E-2</v>
      </c>
      <c r="V409" s="20">
        <f>('Raw Data'!A394+$X$12)*$V$12+('Raw Data'!B394+$X$13)*$W$12</f>
        <v>0.23691809785374845</v>
      </c>
      <c r="W409" s="20">
        <f>('Raw Data'!B394+$X$13)*$W$13+('Raw Data'!A394+$X$12)*$V$13</f>
        <v>-8.2832664061911448E-2</v>
      </c>
      <c r="AD409" s="3">
        <f t="shared" si="430"/>
        <v>0.10124165875375656</v>
      </c>
      <c r="AE409" s="3">
        <f t="shared" si="431"/>
        <v>-9.5421492326344115E-2</v>
      </c>
      <c r="AH409">
        <f>SQRT(AD409*AD409+AE409*AE409)</f>
        <v>0.13912273238043682</v>
      </c>
      <c r="AM409">
        <f>AD409*$AM$11+AE409*$AM$12</f>
        <v>0.13800177914121586</v>
      </c>
      <c r="AN409">
        <f>AD409*$AN$11+AE409*$AN$12</f>
        <v>1.7625084931929172E-2</v>
      </c>
      <c r="AO409">
        <f t="shared" si="432"/>
        <v>0.13912273238043679</v>
      </c>
      <c r="AQ409">
        <f t="shared" ref="AQ409:AR409" si="441">AM409*AR$13</f>
        <v>0.23394527419452379</v>
      </c>
      <c r="AR409">
        <f t="shared" si="441"/>
        <v>1.7625084931929172E-2</v>
      </c>
    </row>
    <row r="410" spans="1:44" x14ac:dyDescent="0.25">
      <c r="A410">
        <f>'Raw Data'!A395*$B$11+A409*$B$12</f>
        <v>7.1344488822438323E-2</v>
      </c>
      <c r="B410">
        <f>'Raw Data'!B395*$B$11+B409*$B$12</f>
        <v>-0.58518272604975141</v>
      </c>
      <c r="C410">
        <f>'Raw Data'!C395*$B$11+C409*$B$12</f>
        <v>0.32744129467403144</v>
      </c>
      <c r="N410" s="66">
        <f>'Raw Data'!A395-$O$11</f>
        <v>4.23583984375E-2</v>
      </c>
      <c r="O410" s="66">
        <f>'Raw Data'!B395-$O$12</f>
        <v>-0.161376953125</v>
      </c>
      <c r="Q410" s="19">
        <f t="shared" si="426"/>
        <v>1.7942339181900024E-3</v>
      </c>
      <c r="R410" s="19">
        <f t="shared" si="427"/>
        <v>-6.8356692790985107E-3</v>
      </c>
      <c r="S410" s="19">
        <f t="shared" si="428"/>
        <v>-6.8356692790985107E-3</v>
      </c>
      <c r="T410" s="19">
        <f t="shared" si="429"/>
        <v>2.6042520999908447E-2</v>
      </c>
      <c r="V410" s="20">
        <f>('Raw Data'!A395+$X$12)*$V$12+('Raw Data'!B395+$X$13)*$W$12</f>
        <v>0.22888804703584331</v>
      </c>
      <c r="W410" s="20">
        <f>('Raw Data'!B395+$X$13)*$W$13+('Raw Data'!A395+$X$12)*$V$13</f>
        <v>-0.10623482768361772</v>
      </c>
      <c r="AD410" s="3">
        <f t="shared" si="430"/>
        <v>9.5335435169318958E-2</v>
      </c>
      <c r="AE410" s="3">
        <f t="shared" si="431"/>
        <v>-0.10208358960553843</v>
      </c>
      <c r="AH410">
        <f>SQRT(AD410*AD410+AE410*AE410)</f>
        <v>0.13967785961159129</v>
      </c>
      <c r="AM410">
        <f>AD410*$AM$11+AE410*$AM$12</f>
        <v>0.13939834472893192</v>
      </c>
      <c r="AN410">
        <f>AD410*$AN$11+AE410*$AN$12</f>
        <v>8.8320978543756923E-3</v>
      </c>
      <c r="AO410">
        <f t="shared" si="432"/>
        <v>0.13967785961159129</v>
      </c>
      <c r="AQ410">
        <f t="shared" ref="AQ410:AR410" si="442">AM410*AR$13</f>
        <v>0.23631277931932759</v>
      </c>
      <c r="AR410">
        <f t="shared" si="442"/>
        <v>8.8320978543756923E-3</v>
      </c>
    </row>
    <row r="411" spans="1:44" x14ac:dyDescent="0.25">
      <c r="A411">
        <f>'Raw Data'!A396*$B$11+A410*$B$12</f>
        <v>6.4100176658944491E-2</v>
      </c>
      <c r="B411">
        <f>'Raw Data'!B396*$B$11+B410*$B$12</f>
        <v>-0.59213076203852633</v>
      </c>
      <c r="C411">
        <f>'Raw Data'!C396*$B$11+C410*$B$12</f>
        <v>0.32782704801912832</v>
      </c>
      <c r="N411" s="66">
        <f>'Raw Data'!A396-$O$11</f>
        <v>2.30712890625E-2</v>
      </c>
      <c r="O411" s="66">
        <f>'Raw Data'!B396-$O$12</f>
        <v>-0.1708984375</v>
      </c>
      <c r="Q411" s="19">
        <f t="shared" si="426"/>
        <v>5.3228437900543213E-4</v>
      </c>
      <c r="R411" s="19">
        <f t="shared" si="427"/>
        <v>-3.9428472518920898E-3</v>
      </c>
      <c r="S411" s="19">
        <f t="shared" si="428"/>
        <v>-3.9428472518920898E-3</v>
      </c>
      <c r="T411" s="19">
        <f t="shared" si="429"/>
        <v>2.9206275939941406E-2</v>
      </c>
      <c r="V411" s="20">
        <f>('Raw Data'!A396+$X$12)*$V$12+('Raw Data'!B396+$X$13)*$W$12</f>
        <v>0.21093294472712748</v>
      </c>
      <c r="W411" s="20">
        <f>('Raw Data'!B396+$X$13)*$W$13+('Raw Data'!A396+$X$12)*$V$13</f>
        <v>-0.12522965510776582</v>
      </c>
      <c r="AD411" s="3">
        <f t="shared" si="430"/>
        <v>8.8091123005825125E-2</v>
      </c>
      <c r="AE411" s="3">
        <f t="shared" si="431"/>
        <v>-0.10903162559431334</v>
      </c>
      <c r="AH411">
        <f>SQRT(AD411*AD411+AE411*AE411)</f>
        <v>0.14017111447144143</v>
      </c>
      <c r="AM411">
        <f>AD411*$AM$11+AE411*$AM$12</f>
        <v>0.14016617967589057</v>
      </c>
      <c r="AN411">
        <f>AD411*$AN$11+AE411*$AN$12</f>
        <v>-1.1761833326056764E-3</v>
      </c>
      <c r="AO411">
        <f t="shared" si="432"/>
        <v>0.14017111447144143</v>
      </c>
      <c r="AQ411">
        <f t="shared" ref="AQ411:AR411" si="443">AM411*AR$13</f>
        <v>0.23761443903937049</v>
      </c>
      <c r="AR411">
        <f t="shared" si="443"/>
        <v>-1.1761833326056764E-3</v>
      </c>
    </row>
    <row r="412" spans="1:44" x14ac:dyDescent="0.25">
      <c r="A412">
        <f>'Raw Data'!A397*$B$11+A411*$B$12</f>
        <v>5.5871311336800046E-2</v>
      </c>
      <c r="B412">
        <f>'Raw Data'!B397*$B$11+B411*$B$12</f>
        <v>-0.59875020536592372</v>
      </c>
      <c r="C412">
        <f>'Raw Data'!C397*$B$11+C411*$B$12</f>
        <v>0.32834512446721553</v>
      </c>
      <c r="N412" s="66">
        <f>'Raw Data'!A397-$O$11</f>
        <v>5.9814453125E-3</v>
      </c>
      <c r="O412" s="66">
        <f>'Raw Data'!B397-$O$12</f>
        <v>-0.174560546875</v>
      </c>
      <c r="Q412" s="19">
        <f t="shared" si="426"/>
        <v>3.5777688026428223E-5</v>
      </c>
      <c r="R412" s="19">
        <f t="shared" si="427"/>
        <v>-1.0441243648529053E-3</v>
      </c>
      <c r="S412" s="19">
        <f t="shared" si="428"/>
        <v>-1.0441243648529053E-3</v>
      </c>
      <c r="T412" s="19">
        <f t="shared" si="429"/>
        <v>3.0471384525299072E-2</v>
      </c>
      <c r="V412" s="20">
        <f>('Raw Data'!A397+$X$12)*$V$12+('Raw Data'!B397+$X$13)*$W$12</f>
        <v>0.19006098856411974</v>
      </c>
      <c r="W412" s="20">
        <f>('Raw Data'!B397+$X$13)*$W$13+('Raw Data'!A397+$X$12)*$V$13</f>
        <v>-0.13818524410023833</v>
      </c>
      <c r="AD412" s="3">
        <f t="shared" si="430"/>
        <v>7.9862257683680687E-2</v>
      </c>
      <c r="AE412" s="3">
        <f t="shared" si="431"/>
        <v>-0.11565106892171073</v>
      </c>
      <c r="AH412">
        <f>SQRT(AD412*AD412+AE412*AE412)</f>
        <v>0.14054589978035256</v>
      </c>
      <c r="AM412">
        <f>AD412*$AM$11+AE412*$AM$12</f>
        <v>0.14005501083520155</v>
      </c>
      <c r="AN412">
        <f>AD412*$AN$11+AE412*$AN$12</f>
        <v>-1.1736434084528048E-2</v>
      </c>
      <c r="AO412">
        <f t="shared" si="432"/>
        <v>0.14054589978035253</v>
      </c>
      <c r="AQ412">
        <f t="shared" ref="AQ412:AR412" si="444">AM412*AR$13</f>
        <v>0.23742598186817515</v>
      </c>
      <c r="AR412">
        <f t="shared" si="444"/>
        <v>-1.1736434084528048E-2</v>
      </c>
    </row>
    <row r="413" spans="1:44" x14ac:dyDescent="0.25">
      <c r="A413">
        <f>'Raw Data'!A398*$B$11+A412*$B$12</f>
        <v>4.8172363796870038E-2</v>
      </c>
      <c r="B413">
        <f>'Raw Data'!B398*$B$11+B412*$B$12</f>
        <v>-0.60563543873558134</v>
      </c>
      <c r="C413">
        <f>'Raw Data'!C398*$B$11+C412*$B$12</f>
        <v>0.32823766280174399</v>
      </c>
      <c r="N413" s="66">
        <f>'Raw Data'!A398-$O$11</f>
        <v>3.0517578125E-3</v>
      </c>
      <c r="O413" s="66">
        <f>'Raw Data'!B398-$O$12</f>
        <v>-0.183837890625</v>
      </c>
      <c r="Q413" s="19">
        <f t="shared" si="426"/>
        <v>9.3132257461547852E-6</v>
      </c>
      <c r="R413" s="19">
        <f t="shared" si="427"/>
        <v>-5.6102871894836426E-4</v>
      </c>
      <c r="S413" s="19">
        <f t="shared" si="428"/>
        <v>-5.6102871894836426E-4</v>
      </c>
      <c r="T413" s="19">
        <f t="shared" si="429"/>
        <v>3.3796370029449463E-2</v>
      </c>
      <c r="V413" s="20">
        <f>('Raw Data'!A398+$X$12)*$V$12+('Raw Data'!B398+$X$13)*$W$12</f>
        <v>0.19547256344531475</v>
      </c>
      <c r="W413" s="20">
        <f>('Raw Data'!B398+$X$13)*$W$13+('Raw Data'!A398+$X$12)*$V$13</f>
        <v>-0.14742648002578002</v>
      </c>
      <c r="AD413" s="3">
        <f t="shared" si="430"/>
        <v>7.2163310143750672E-2</v>
      </c>
      <c r="AE413" s="3">
        <f t="shared" si="431"/>
        <v>-0.12253630229136836</v>
      </c>
      <c r="AH413">
        <f>SQRT(AD413*AD413+AE413*AE413)</f>
        <v>0.14220650023871889</v>
      </c>
      <c r="AM413">
        <f>AD413*$AM$11+AE413*$AM$12</f>
        <v>0.14048565305270108</v>
      </c>
      <c r="AN413">
        <f>AD413*$AN$11+AE413*$AN$12</f>
        <v>-2.2056064846224341E-2</v>
      </c>
      <c r="AO413">
        <f t="shared" si="432"/>
        <v>0.14220650023871889</v>
      </c>
      <c r="AQ413">
        <f t="shared" ref="AQ413:AR413" si="445">AM413*AR$13</f>
        <v>0.23815602109143452</v>
      </c>
      <c r="AR413">
        <f t="shared" si="445"/>
        <v>-2.2056064846224341E-2</v>
      </c>
    </row>
    <row r="414" spans="1:44" x14ac:dyDescent="0.25">
      <c r="A414">
        <f>'Raw Data'!A399*$B$11+A413*$B$12</f>
        <v>4.009585007343304E-2</v>
      </c>
      <c r="B414">
        <f>'Raw Data'!B399*$B$11+B413*$B$12</f>
        <v>-0.61114855501827325</v>
      </c>
      <c r="C414">
        <f>'Raw Data'!C399*$B$11+C413*$B$12</f>
        <v>0.3284705371465696</v>
      </c>
      <c r="N414" s="66">
        <f>'Raw Data'!A399-$O$11</f>
        <v>-8.4228515625E-3</v>
      </c>
      <c r="O414" s="66">
        <f>'Raw Data'!B399-$O$12</f>
        <v>-0.177001953125</v>
      </c>
      <c r="Q414" s="19">
        <f t="shared" si="426"/>
        <v>7.0944428443908691E-5</v>
      </c>
      <c r="R414" s="19">
        <f t="shared" si="427"/>
        <v>1.490861177444458E-3</v>
      </c>
      <c r="S414" s="19">
        <f t="shared" si="428"/>
        <v>1.490861177444458E-3</v>
      </c>
      <c r="T414" s="19">
        <f t="shared" si="429"/>
        <v>3.1329691410064697E-2</v>
      </c>
      <c r="V414" s="20">
        <f>('Raw Data'!A399+$X$12)*$V$12+('Raw Data'!B399+$X$13)*$W$12</f>
        <v>0.17179831423713443</v>
      </c>
      <c r="W414" s="20">
        <f>('Raw Data'!B399+$X$13)*$W$13+('Raw Data'!A399+$X$12)*$V$13</f>
        <v>-0.14858126474370667</v>
      </c>
      <c r="AD414" s="3">
        <f t="shared" si="430"/>
        <v>6.4086796420313674E-2</v>
      </c>
      <c r="AE414" s="3">
        <f t="shared" si="431"/>
        <v>-0.12804941857406027</v>
      </c>
      <c r="AH414">
        <f>SQRT(AD414*AD414+AE414*AE414)</f>
        <v>0.14319137918385177</v>
      </c>
      <c r="AM414">
        <f>AD414*$AM$11+AE414*$AM$12</f>
        <v>0.13961653288890535</v>
      </c>
      <c r="AN414">
        <f>AD414*$AN$11+AE414*$AN$12</f>
        <v>-3.179614468225405E-2</v>
      </c>
      <c r="AO414">
        <f t="shared" si="432"/>
        <v>0.14319137918385177</v>
      </c>
      <c r="AQ414">
        <f t="shared" ref="AQ414:AR414" si="446">AM414*AR$13</f>
        <v>0.23668265925296778</v>
      </c>
      <c r="AR414">
        <f t="shared" si="446"/>
        <v>-3.179614468225405E-2</v>
      </c>
    </row>
    <row r="415" spans="1:44" x14ac:dyDescent="0.25">
      <c r="A415">
        <f>'Raw Data'!A400*$B$11+A414*$B$12</f>
        <v>3.2411948659839734E-2</v>
      </c>
      <c r="B415">
        <f>'Raw Data'!B400*$B$11+B414*$B$12</f>
        <v>-0.61750196123519596</v>
      </c>
      <c r="C415">
        <f>'Raw Data'!C400*$B$11+C414*$B$12</f>
        <v>0.32833832718191264</v>
      </c>
      <c r="N415" s="66">
        <f>'Raw Data'!A400-$O$11</f>
        <v>-1.25732421875E-2</v>
      </c>
      <c r="O415" s="66">
        <f>'Raw Data'!B400-$O$12</f>
        <v>-0.19091796875</v>
      </c>
      <c r="Q415" s="19">
        <f t="shared" si="426"/>
        <v>1.5808641910552979E-4</v>
      </c>
      <c r="R415" s="19">
        <f t="shared" si="427"/>
        <v>2.4004578590393066E-3</v>
      </c>
      <c r="S415" s="19">
        <f t="shared" si="428"/>
        <v>2.4004578590393066E-3</v>
      </c>
      <c r="T415" s="19">
        <f t="shared" si="429"/>
        <v>3.6449670791625977E-2</v>
      </c>
      <c r="V415" s="20">
        <f>('Raw Data'!A400+$X$12)*$V$12+('Raw Data'!B400+$X$13)*$W$12</f>
        <v>0.18026822009014157</v>
      </c>
      <c r="W415" s="20">
        <f>('Raw Data'!B400+$X$13)*$W$13+('Raw Data'!A400+$X$12)*$V$13</f>
        <v>-0.16230050014700675</v>
      </c>
      <c r="AD415" s="3">
        <f t="shared" si="430"/>
        <v>5.6402895006720369E-2</v>
      </c>
      <c r="AE415" s="3">
        <f t="shared" si="431"/>
        <v>-0.13440282479098298</v>
      </c>
      <c r="AH415">
        <f>SQRT(AD415*AD415+AE415*AE415)</f>
        <v>0.14575803880724655</v>
      </c>
      <c r="AM415">
        <f>AD415*$AM$11+AE415*$AM$12</f>
        <v>0.13964586793159767</v>
      </c>
      <c r="AN415">
        <f>AD415*$AN$11+AE415*$AN$12</f>
        <v>-4.17664631799914E-2</v>
      </c>
      <c r="AO415">
        <f t="shared" si="432"/>
        <v>0.14575803880724655</v>
      </c>
      <c r="AQ415">
        <f t="shared" ref="AQ415:AR415" si="447">AM415*AR$13</f>
        <v>0.23673238900753232</v>
      </c>
      <c r="AR415">
        <f t="shared" si="447"/>
        <v>-4.17664631799914E-2</v>
      </c>
    </row>
    <row r="416" spans="1:44" x14ac:dyDescent="0.25">
      <c r="A416">
        <f>'Raw Data'!A401*$B$11+A415*$B$12</f>
        <v>2.5179054575105761E-2</v>
      </c>
      <c r="B416">
        <f>'Raw Data'!B401*$B$11+B415*$B$12</f>
        <v>-0.62304912839292637</v>
      </c>
      <c r="C416">
        <f>'Raw Data'!C401*$B$11+C415*$B$12</f>
        <v>0.32818271711997138</v>
      </c>
      <c r="N416" s="66">
        <f>'Raw Data'!A401-$O$11</f>
        <v>-1.57470703125E-2</v>
      </c>
      <c r="O416" s="66">
        <f>'Raw Data'!B401-$O$12</f>
        <v>-0.189208984375</v>
      </c>
      <c r="Q416" s="19">
        <f t="shared" si="426"/>
        <v>2.4797022342681885E-4</v>
      </c>
      <c r="R416" s="19">
        <f t="shared" si="427"/>
        <v>2.9794871807098389E-3</v>
      </c>
      <c r="S416" s="19">
        <f t="shared" si="428"/>
        <v>2.9794871807098389E-3</v>
      </c>
      <c r="T416" s="19">
        <f t="shared" si="429"/>
        <v>3.5800039768218994E-2</v>
      </c>
      <c r="V416" s="20">
        <f>('Raw Data'!A401+$X$12)*$V$12+('Raw Data'!B401+$X$13)*$W$12</f>
        <v>0.17390897837407823</v>
      </c>
      <c r="W416" s="20">
        <f>('Raw Data'!B401+$X$13)*$W$13+('Raw Data'!A401+$X$12)*$V$13</f>
        <v>-0.16276746943275394</v>
      </c>
      <c r="AD416" s="3">
        <f t="shared" si="430"/>
        <v>4.9170000921986395E-2</v>
      </c>
      <c r="AE416" s="3">
        <f t="shared" si="431"/>
        <v>-0.13994999194871338</v>
      </c>
      <c r="AH416">
        <f>SQRT(AD416*AD416+AE416*AE416)</f>
        <v>0.14833640563635442</v>
      </c>
      <c r="AM416">
        <f>AD416*$AM$11+AE416*$AM$12</f>
        <v>0.13933871751897309</v>
      </c>
      <c r="AN416">
        <f>AD416*$AN$11+AE416*$AN$12</f>
        <v>-5.087642909325403E-2</v>
      </c>
      <c r="AO416">
        <f t="shared" si="432"/>
        <v>0.14833640563635442</v>
      </c>
      <c r="AQ416">
        <f t="shared" ref="AQ416:AR416" si="448">AM416*AR$13</f>
        <v>0.23621169726031296</v>
      </c>
      <c r="AR416">
        <f t="shared" si="448"/>
        <v>-5.087642909325403E-2</v>
      </c>
    </row>
    <row r="417" spans="1:44" x14ac:dyDescent="0.25">
      <c r="A417">
        <f>'Raw Data'!A402*$B$11+A416*$B$12</f>
        <v>1.6911637398845186E-2</v>
      </c>
      <c r="B417">
        <f>'Raw Data'!B402*$B$11+B416*$B$12</f>
        <v>-0.62752888352238378</v>
      </c>
      <c r="C417">
        <f>'Raw Data'!C402*$B$11+C416*$B$12</f>
        <v>0.32816473837672422</v>
      </c>
      <c r="N417" s="66">
        <f>'Raw Data'!A402-$O$11</f>
        <v>-3.33251953125E-2</v>
      </c>
      <c r="O417" s="66">
        <f>'Raw Data'!B402-$O$12</f>
        <v>-0.18408203125</v>
      </c>
      <c r="Q417" s="19">
        <f t="shared" si="426"/>
        <v>1.110568642616272E-3</v>
      </c>
      <c r="R417" s="19">
        <f t="shared" si="427"/>
        <v>6.1345696449279785E-3</v>
      </c>
      <c r="S417" s="19">
        <f t="shared" si="428"/>
        <v>6.1345696449279785E-3</v>
      </c>
      <c r="T417" s="19">
        <f t="shared" si="429"/>
        <v>3.3886194229125977E-2</v>
      </c>
      <c r="V417" s="20">
        <f>('Raw Data'!A402+$X$12)*$V$12+('Raw Data'!B402+$X$13)*$W$12</f>
        <v>0.14319731669580626</v>
      </c>
      <c r="W417" s="20">
        <f>('Raw Data'!B402+$X$13)*$W$13+('Raw Data'!A402+$X$12)*$V$13</f>
        <v>-0.16887478729540584</v>
      </c>
      <c r="AD417" s="3">
        <f t="shared" si="430"/>
        <v>4.0902583745725821E-2</v>
      </c>
      <c r="AE417" s="3">
        <f t="shared" si="431"/>
        <v>-0.1444297470781708</v>
      </c>
      <c r="AH417">
        <f>SQRT(AD417*AD417+AE417*AE417)</f>
        <v>0.15010987042210283</v>
      </c>
      <c r="AM417">
        <f>AD417*$AM$11+AE417*$AM$12</f>
        <v>0.13755006263981065</v>
      </c>
      <c r="AN417">
        <f>AD417*$AN$11+AE417*$AN$12</f>
        <v>-6.0107848621662262E-2</v>
      </c>
      <c r="AO417">
        <f t="shared" si="432"/>
        <v>0.15010987042210283</v>
      </c>
      <c r="AQ417">
        <f t="shared" ref="AQ417:AR417" si="449">AM417*AR$13</f>
        <v>0.23317950913383356</v>
      </c>
      <c r="AR417">
        <f t="shared" si="449"/>
        <v>-6.0107848621662262E-2</v>
      </c>
    </row>
    <row r="418" spans="1:44" x14ac:dyDescent="0.25">
      <c r="A418">
        <f>'Raw Data'!A403*$B$11+A417*$B$12</f>
        <v>9.3000635027106673E-3</v>
      </c>
      <c r="B418">
        <f>'Raw Data'!B403*$B$11+B417*$B$12</f>
        <v>-0.63275695220139538</v>
      </c>
      <c r="C418">
        <f>'Raw Data'!C403*$B$11+C417*$B$12</f>
        <v>0.32741613563280181</v>
      </c>
      <c r="N418" s="66">
        <f>'Raw Data'!A403-$O$11</f>
        <v>-3.50341796875E-2</v>
      </c>
      <c r="O418" s="66">
        <f>'Raw Data'!B403-$O$12</f>
        <v>-0.196044921875</v>
      </c>
      <c r="Q418" s="19">
        <f t="shared" si="426"/>
        <v>1.2273937463760376E-3</v>
      </c>
      <c r="R418" s="19">
        <f t="shared" si="427"/>
        <v>6.8682730197906494E-3</v>
      </c>
      <c r="S418" s="19">
        <f t="shared" si="428"/>
        <v>6.8682730197906494E-3</v>
      </c>
      <c r="T418" s="19">
        <f t="shared" si="429"/>
        <v>3.8433611392974854E-2</v>
      </c>
      <c r="V418" s="20">
        <f>('Raw Data'!A403+$X$12)*$V$12+('Raw Data'!B403+$X$13)*$W$12</f>
        <v>0.15316274264921836</v>
      </c>
      <c r="W418" s="20">
        <f>('Raw Data'!B403+$X$13)*$W$13+('Raw Data'!A403+$X$12)*$V$13</f>
        <v>-0.17958261382639368</v>
      </c>
      <c r="AD418" s="3">
        <f t="shared" si="430"/>
        <v>3.3291009849591303E-2</v>
      </c>
      <c r="AE418" s="3">
        <f t="shared" si="431"/>
        <v>-0.1496578157571824</v>
      </c>
      <c r="AH418">
        <f>SQRT(AD418*AD418+AE418*AE418)</f>
        <v>0.15331586073859527</v>
      </c>
      <c r="AM418">
        <f>AD418*$AM$11+AE418*$AM$12</f>
        <v>0.13675594787085404</v>
      </c>
      <c r="AN418">
        <f>AD418*$AN$11+AE418*$AN$12</f>
        <v>-6.930774758972183E-2</v>
      </c>
      <c r="AO418">
        <f t="shared" si="432"/>
        <v>0.15331586073859529</v>
      </c>
      <c r="AQ418">
        <f t="shared" ref="AQ418:AR418" si="450">AM418*AR$13</f>
        <v>0.23183329897247493</v>
      </c>
      <c r="AR418">
        <f t="shared" si="450"/>
        <v>-6.930774758972183E-2</v>
      </c>
    </row>
    <row r="419" spans="1:44" x14ac:dyDescent="0.25">
      <c r="A419">
        <f>'Raw Data'!A404*$B$11+A418*$B$12</f>
        <v>7.8949074618960089E-4</v>
      </c>
      <c r="B419">
        <f>'Raw Data'!B404*$B$11+B418*$B$12</f>
        <v>-0.63787725307500587</v>
      </c>
      <c r="C419">
        <f>'Raw Data'!C404*$B$11+C418*$B$12</f>
        <v>0.32829268613202167</v>
      </c>
      <c r="N419" s="66">
        <f>'Raw Data'!A404-$O$11</f>
        <v>-5.16357421875E-2</v>
      </c>
      <c r="O419" s="66">
        <f>'Raw Data'!B404-$O$12</f>
        <v>-0.2001953125</v>
      </c>
      <c r="Q419" s="19">
        <f t="shared" si="426"/>
        <v>2.6662498712539673E-3</v>
      </c>
      <c r="R419" s="19">
        <f t="shared" si="427"/>
        <v>1.0337233543395996E-2</v>
      </c>
      <c r="S419" s="19">
        <f t="shared" si="428"/>
        <v>1.0337233543395996E-2</v>
      </c>
      <c r="T419" s="19">
        <f t="shared" si="429"/>
        <v>4.0078163146972656E-2</v>
      </c>
      <c r="V419" s="20">
        <f>('Raw Data'!A404+$X$12)*$V$12+('Raw Data'!B404+$X$13)*$W$12</f>
        <v>0.13350335235157509</v>
      </c>
      <c r="W419" s="20">
        <f>('Raw Data'!B404+$X$13)*$W$13+('Raw Data'!A404+$X$12)*$V$13</f>
        <v>-0.19264927185438835</v>
      </c>
      <c r="AD419" s="3">
        <f t="shared" si="430"/>
        <v>2.4780437093070234E-2</v>
      </c>
      <c r="AE419" s="3">
        <f t="shared" si="431"/>
        <v>-0.15477811663079288</v>
      </c>
      <c r="AH419">
        <f>SQRT(AD419*AD419+AE419*AE419)</f>
        <v>0.15674927575685615</v>
      </c>
      <c r="AM419">
        <f>AD419*$AM$11+AE419*$AM$12</f>
        <v>0.13530775010797666</v>
      </c>
      <c r="AN419">
        <f>AD419*$AN$11+AE419*$AN$12</f>
        <v>-7.9133736238195418E-2</v>
      </c>
      <c r="AO419">
        <f t="shared" si="432"/>
        <v>0.15674927575685618</v>
      </c>
      <c r="AQ419">
        <f t="shared" ref="AQ419:AR419" si="451">AM419*AR$13</f>
        <v>0.22937826524151442</v>
      </c>
      <c r="AR419">
        <f t="shared" si="451"/>
        <v>-7.9133736238195418E-2</v>
      </c>
    </row>
    <row r="420" spans="1:44" x14ac:dyDescent="0.25">
      <c r="A420">
        <f>'Raw Data'!A405*$B$11+A419*$B$12</f>
        <v>-6.40615754717936E-3</v>
      </c>
      <c r="B420">
        <f>'Raw Data'!B405*$B$11+B419*$B$12</f>
        <v>-0.64255876604875528</v>
      </c>
      <c r="C420">
        <f>'Raw Data'!C405*$B$11+C419*$B$12</f>
        <v>0.32858109330006952</v>
      </c>
      <c r="N420" s="66">
        <f>'Raw Data'!A405-$O$11</f>
        <v>-4.69970703125E-2</v>
      </c>
      <c r="O420" s="66">
        <f>'Raw Data'!B405-$O$12</f>
        <v>-0.200927734375</v>
      </c>
      <c r="Q420" s="19">
        <f t="shared" si="426"/>
        <v>2.2087246179580688E-3</v>
      </c>
      <c r="R420" s="19">
        <f t="shared" si="427"/>
        <v>9.4430148601531982E-3</v>
      </c>
      <c r="S420" s="19">
        <f t="shared" si="428"/>
        <v>9.4430148601531982E-3</v>
      </c>
      <c r="T420" s="19">
        <f t="shared" si="429"/>
        <v>4.0371954441070557E-2</v>
      </c>
      <c r="V420" s="20">
        <f>('Raw Data'!A405+$X$12)*$V$12+('Raw Data'!B405+$X$13)*$W$12</f>
        <v>0.14096289764905551</v>
      </c>
      <c r="W420" s="20">
        <f>('Raw Data'!B405+$X$13)*$W$13+('Raw Data'!A405+$X$12)*$V$13</f>
        <v>-0.19053397964747257</v>
      </c>
      <c r="AD420" s="3">
        <f t="shared" si="430"/>
        <v>1.7584788799701274E-2</v>
      </c>
      <c r="AE420" s="3">
        <f t="shared" si="431"/>
        <v>-0.1594596296045423</v>
      </c>
      <c r="AH420">
        <f>SQRT(AD420*AD420+AE420*AE420)</f>
        <v>0.16042630168007962</v>
      </c>
      <c r="AM420">
        <f>AD420*$AM$11+AE420*$AM$12</f>
        <v>0.13435549171745417</v>
      </c>
      <c r="AN420">
        <f>AD420*$AN$11+AE420*$AN$12</f>
        <v>-8.7665273147974759E-2</v>
      </c>
      <c r="AO420">
        <f t="shared" si="432"/>
        <v>0.16042630168007962</v>
      </c>
      <c r="AQ420">
        <f t="shared" ref="AQ420:AR420" si="452">AM420*AR$13</f>
        <v>0.22776396467480323</v>
      </c>
      <c r="AR420">
        <f t="shared" si="452"/>
        <v>-8.7665273147974759E-2</v>
      </c>
    </row>
    <row r="421" spans="1:44" x14ac:dyDescent="0.25">
      <c r="A421">
        <f>'Raw Data'!A406*$B$11+A420*$B$12</f>
        <v>-1.5372475386211424E-2</v>
      </c>
      <c r="B421">
        <f>'Raw Data'!B406*$B$11+B420*$B$12</f>
        <v>-0.64662564335012973</v>
      </c>
      <c r="C421">
        <f>'Raw Data'!C406*$B$11+C420*$B$12</f>
        <v>0.32814485897006257</v>
      </c>
      <c r="N421" s="66">
        <f>'Raw Data'!A406-$O$11</f>
        <v>-7.18994140625E-2</v>
      </c>
      <c r="O421" s="66">
        <f>'Raw Data'!B406-$O$12</f>
        <v>-0.199462890625</v>
      </c>
      <c r="Q421" s="19">
        <f t="shared" si="426"/>
        <v>5.1695257425308228E-3</v>
      </c>
      <c r="R421" s="19">
        <f t="shared" si="427"/>
        <v>1.4341264963150024E-2</v>
      </c>
      <c r="S421" s="19">
        <f t="shared" si="428"/>
        <v>1.4341264963150024E-2</v>
      </c>
      <c r="T421" s="19">
        <f t="shared" si="429"/>
        <v>3.9785444736480713E-2</v>
      </c>
      <c r="V421" s="20">
        <f>('Raw Data'!A406+$X$12)*$V$12+('Raw Data'!B406+$X$13)*$W$12</f>
        <v>0.10348102105635998</v>
      </c>
      <c r="W421" s="20">
        <f>('Raw Data'!B406+$X$13)*$W$13+('Raw Data'!A406+$X$12)*$V$13</f>
        <v>-0.20389214710209969</v>
      </c>
      <c r="AD421" s="3">
        <f t="shared" si="430"/>
        <v>8.6184709606692105E-3</v>
      </c>
      <c r="AE421" s="3">
        <f t="shared" si="431"/>
        <v>-0.16352650690591675</v>
      </c>
      <c r="AH421">
        <f>SQRT(AD421*AD421+AE421*AE421)</f>
        <v>0.16375346256659959</v>
      </c>
      <c r="AM421">
        <f>AD421*$AM$11+AE421*$AM$12</f>
        <v>0.13180409652239247</v>
      </c>
      <c r="AN421">
        <f>AD421*$AN$11+AE421*$AN$12</f>
        <v>-9.7174464971342051E-2</v>
      </c>
      <c r="AO421">
        <f t="shared" si="432"/>
        <v>0.16375346256659959</v>
      </c>
      <c r="AQ421">
        <f t="shared" ref="AQ421:AR421" si="453">AM421*AR$13</f>
        <v>0.22343875341882</v>
      </c>
      <c r="AR421">
        <f t="shared" si="453"/>
        <v>-9.7174464971342051E-2</v>
      </c>
    </row>
    <row r="422" spans="1:44" x14ac:dyDescent="0.25">
      <c r="A422">
        <f>'Raw Data'!A407*$B$11+A421*$B$12</f>
        <v>-2.3490989566340284E-2</v>
      </c>
      <c r="B422">
        <f>'Raw Data'!B407*$B$11+B421*$B$12</f>
        <v>-0.65038348917136679</v>
      </c>
      <c r="C422">
        <f>'Raw Data'!C407*$B$11+C421*$B$12</f>
        <v>0.32852129104180633</v>
      </c>
      <c r="N422" s="66">
        <f>'Raw Data'!A407-$O$11</f>
        <v>-7.23876953125E-2</v>
      </c>
      <c r="O422" s="66">
        <f>'Raw Data'!B407-$O$12</f>
        <v>-0.200439453125</v>
      </c>
      <c r="Q422" s="19">
        <f t="shared" si="426"/>
        <v>5.2399784326553345E-3</v>
      </c>
      <c r="R422" s="19">
        <f t="shared" si="427"/>
        <v>1.4509350061416626E-2</v>
      </c>
      <c r="S422" s="19">
        <f t="shared" si="428"/>
        <v>1.4509350061416626E-2</v>
      </c>
      <c r="T422" s="19">
        <f t="shared" si="429"/>
        <v>4.0175974369049072E-2</v>
      </c>
      <c r="V422" s="20">
        <f>('Raw Data'!A407+$X$12)*$V$12+('Raw Data'!B407+$X$13)*$W$12</f>
        <v>0.10379089159980133</v>
      </c>
      <c r="W422" s="20">
        <f>('Raw Data'!B407+$X$13)*$W$13+('Raw Data'!A407+$X$12)*$V$13</f>
        <v>-0.20496999608321853</v>
      </c>
      <c r="AD422" s="3">
        <f t="shared" si="430"/>
        <v>4.9995678054035042E-4</v>
      </c>
      <c r="AE422" s="3">
        <f t="shared" si="431"/>
        <v>-0.16728435272715381</v>
      </c>
      <c r="AH422">
        <f>SQRT(AD422*AD422+AE422*AE422)</f>
        <v>0.16728509982698764</v>
      </c>
      <c r="AM422">
        <f>AD422*$AM$11+AE422*$AM$12</f>
        <v>0.12955228091753346</v>
      </c>
      <c r="AN422">
        <f>AD422*$AN$11+AE422*$AN$12</f>
        <v>-0.10583246729236598</v>
      </c>
      <c r="AO422">
        <f t="shared" si="432"/>
        <v>0.16728509982698764</v>
      </c>
      <c r="AQ422">
        <f t="shared" ref="AQ422:AR422" si="454">AM422*AR$13</f>
        <v>0.21962139959633645</v>
      </c>
      <c r="AR422">
        <f t="shared" si="454"/>
        <v>-0.10583246729236598</v>
      </c>
    </row>
    <row r="423" spans="1:44" x14ac:dyDescent="0.25">
      <c r="A423">
        <f>'Raw Data'!A408*$B$11+A422*$B$12</f>
        <v>-3.1188277328456259E-2</v>
      </c>
      <c r="B423">
        <f>'Raw Data'!B408*$B$11+B422*$B$12</f>
        <v>-0.6539120347854801</v>
      </c>
      <c r="C423">
        <f>'Raw Data'!C408*$B$11+C422*$B$12</f>
        <v>0.32844504084387571</v>
      </c>
      <c r="N423" s="66">
        <f>'Raw Data'!A408-$O$11</f>
        <v>-7.62939453125E-2</v>
      </c>
      <c r="O423" s="66">
        <f>'Raw Data'!B408-$O$12</f>
        <v>-0.201904296875</v>
      </c>
      <c r="Q423" s="19">
        <f t="shared" si="426"/>
        <v>5.8207660913467407E-3</v>
      </c>
      <c r="R423" s="19">
        <f t="shared" si="427"/>
        <v>1.5404075384140015E-2</v>
      </c>
      <c r="S423" s="19">
        <f t="shared" si="428"/>
        <v>1.5404075384140015E-2</v>
      </c>
      <c r="T423" s="19">
        <f t="shared" si="429"/>
        <v>4.0765345096588135E-2</v>
      </c>
      <c r="V423" s="20">
        <f>('Raw Data'!A408+$X$12)*$V$12+('Raw Data'!B408+$X$13)*$W$12</f>
        <v>9.9672631509173479E-2</v>
      </c>
      <c r="W423" s="20">
        <f>('Raw Data'!B408+$X$13)*$W$13+('Raw Data'!A408+$X$12)*$V$13</f>
        <v>-0.20844080986005836</v>
      </c>
      <c r="AD423" s="3">
        <f t="shared" si="430"/>
        <v>-7.1973309815756246E-3</v>
      </c>
      <c r="AE423" s="3">
        <f t="shared" si="431"/>
        <v>-0.17081289834126712</v>
      </c>
      <c r="AH423">
        <f>SQRT(AD423*AD423+AE423*AE423)</f>
        <v>0.17096446359697798</v>
      </c>
      <c r="AM423">
        <f>AD423*$AM$11+AE423*$AM$12</f>
        <v>0.12739078190312783</v>
      </c>
      <c r="AN423">
        <f>AD423*$AN$11+AE423*$AN$12</f>
        <v>-0.11401945666907962</v>
      </c>
      <c r="AO423">
        <f t="shared" si="432"/>
        <v>0.17096446359697798</v>
      </c>
      <c r="AQ423">
        <f t="shared" ref="AQ423:AR423" si="455">AM423*AR$13</f>
        <v>0.21595715350658953</v>
      </c>
      <c r="AR423">
        <f t="shared" si="455"/>
        <v>-0.11401945666907962</v>
      </c>
    </row>
    <row r="424" spans="1:44" x14ac:dyDescent="0.25">
      <c r="A424">
        <f>'Raw Data'!A409*$B$11+A423*$B$12</f>
        <v>-3.8335562876860636E-2</v>
      </c>
      <c r="B424">
        <f>'Raw Data'!B409*$B$11+B423*$B$12</f>
        <v>-0.65786897583818216</v>
      </c>
      <c r="C424">
        <f>'Raw Data'!C409*$B$11+C423*$B$12</f>
        <v>0.32757075160323817</v>
      </c>
      <c r="N424" s="66">
        <f>'Raw Data'!A409-$O$11</f>
        <v>-7.84912109375E-2</v>
      </c>
      <c r="O424" s="66">
        <f>'Raw Data'!B409-$O$12</f>
        <v>-0.209716796875</v>
      </c>
      <c r="Q424" s="19">
        <f t="shared" si="426"/>
        <v>6.1608701944351196E-3</v>
      </c>
      <c r="R424" s="19">
        <f t="shared" si="427"/>
        <v>1.6460925340652466E-2</v>
      </c>
      <c r="S424" s="19">
        <f t="shared" si="428"/>
        <v>1.6460925340652466E-2</v>
      </c>
      <c r="T424" s="19">
        <f t="shared" si="429"/>
        <v>4.398113489151001E-2</v>
      </c>
      <c r="V424" s="20">
        <f>('Raw Data'!A409+$X$12)*$V$12+('Raw Data'!B409+$X$13)*$W$12</f>
        <v>0.10461940057520648</v>
      </c>
      <c r="W424" s="20">
        <f>('Raw Data'!B409+$X$13)*$W$13+('Raw Data'!A409+$X$12)*$V$13</f>
        <v>-0.21606527231392181</v>
      </c>
      <c r="AD424" s="3">
        <f t="shared" si="430"/>
        <v>-1.4344616529980002E-2</v>
      </c>
      <c r="AE424" s="3">
        <f t="shared" si="431"/>
        <v>-0.17476983939396917</v>
      </c>
      <c r="AH424">
        <f>SQRT(AD424*AD424+AE424*AE424)</f>
        <v>0.17535753415575264</v>
      </c>
      <c r="AM424">
        <f>AD424*$AM$11+AE424*$AM$12</f>
        <v>0.12590946685823773</v>
      </c>
      <c r="AN424">
        <f>AD424*$AN$11+AE424*$AN$12</f>
        <v>-0.12205355767309813</v>
      </c>
      <c r="AO424">
        <f t="shared" si="432"/>
        <v>0.17535753415575264</v>
      </c>
      <c r="AQ424">
        <f t="shared" ref="AQ424:AR424" si="456">AM424*AR$13</f>
        <v>0.2134459782413006</v>
      </c>
      <c r="AR424">
        <f t="shared" si="456"/>
        <v>-0.12205355767309813</v>
      </c>
    </row>
    <row r="425" spans="1:44" x14ac:dyDescent="0.25">
      <c r="A425">
        <f>'Raw Data'!A410*$B$11+A424*$B$12</f>
        <v>-4.6745658932924573E-2</v>
      </c>
      <c r="B425">
        <f>'Raw Data'!B410*$B$11+B424*$B$12</f>
        <v>-0.66089311341061396</v>
      </c>
      <c r="C425">
        <f>'Raw Data'!C410*$B$11+C424*$B$12</f>
        <v>0.32779707488041432</v>
      </c>
      <c r="N425" s="66">
        <f>'Raw Data'!A410-$O$11</f>
        <v>-9.82666015625E-2</v>
      </c>
      <c r="O425" s="66">
        <f>'Raw Data'!B410-$O$12</f>
        <v>-0.204345703125</v>
      </c>
      <c r="Q425" s="19">
        <f t="shared" si="426"/>
        <v>9.6563249826431274E-3</v>
      </c>
      <c r="R425" s="19">
        <f t="shared" si="427"/>
        <v>2.0080357789993286E-2</v>
      </c>
      <c r="S425" s="19">
        <f t="shared" si="428"/>
        <v>2.0080357789993286E-2</v>
      </c>
      <c r="T425" s="19">
        <f t="shared" si="429"/>
        <v>4.1757166385650635E-2</v>
      </c>
      <c r="V425" s="20">
        <f>('Raw Data'!A410+$X$12)*$V$12+('Raw Data'!B410+$X$13)*$W$12</f>
        <v>7.0481107714535446E-2</v>
      </c>
      <c r="W425" s="20">
        <f>('Raw Data'!B410+$X$13)*$W$13+('Raw Data'!A410+$X$12)*$V$13</f>
        <v>-0.22325800353891209</v>
      </c>
      <c r="AD425" s="3">
        <f t="shared" si="430"/>
        <v>-2.2754712586043939E-2</v>
      </c>
      <c r="AE425" s="3">
        <f t="shared" si="431"/>
        <v>-0.17779397696640098</v>
      </c>
      <c r="AH425">
        <f>SQRT(AD425*AD425+AE425*AE425)</f>
        <v>0.17924417756346395</v>
      </c>
      <c r="AM425">
        <f>AD425*$AM$11+AE425*$AM$12</f>
        <v>0.12290568546753647</v>
      </c>
      <c r="AN425">
        <f>AD425*$AN$11+AE425*$AN$12</f>
        <v>-0.13047094569350523</v>
      </c>
      <c r="AO425">
        <f t="shared" si="432"/>
        <v>0.17924417756346397</v>
      </c>
      <c r="AQ425">
        <f t="shared" ref="AQ425:AR425" si="457">AM425*AR$13</f>
        <v>0.2083538666363558</v>
      </c>
      <c r="AR425">
        <f t="shared" si="457"/>
        <v>-0.13047094569350523</v>
      </c>
    </row>
    <row r="426" spans="1:44" x14ac:dyDescent="0.25">
      <c r="A426">
        <f>'Raw Data'!A411*$B$11+A425*$B$12</f>
        <v>-5.4534471945882117E-2</v>
      </c>
      <c r="B426">
        <f>'Raw Data'!B411*$B$11+B425*$B$12</f>
        <v>-0.66442050128830266</v>
      </c>
      <c r="C426">
        <f>'Raw Data'!C411*$B$11+C425*$B$12</f>
        <v>0.32687771895487289</v>
      </c>
      <c r="N426" s="66">
        <f>'Raw Data'!A411-$O$11</f>
        <v>-0.1004638671875</v>
      </c>
      <c r="O426" s="66">
        <f>'Raw Data'!B411-$O$12</f>
        <v>-0.21240234375</v>
      </c>
      <c r="Q426" s="19">
        <f t="shared" si="426"/>
        <v>1.0092988610267639E-2</v>
      </c>
      <c r="R426" s="19">
        <f t="shared" si="427"/>
        <v>2.1338760852813721E-2</v>
      </c>
      <c r="S426" s="19">
        <f t="shared" si="428"/>
        <v>2.1338760852813721E-2</v>
      </c>
      <c r="T426" s="19">
        <f t="shared" si="429"/>
        <v>4.5114755630493164E-2</v>
      </c>
      <c r="V426" s="20">
        <f>('Raw Data'!A411+$X$12)*$V$12+('Raw Data'!B411+$X$13)*$W$12</f>
        <v>7.5681616182036088E-2</v>
      </c>
      <c r="W426" s="20">
        <f>('Raw Data'!B411+$X$13)*$W$13+('Raw Data'!A411+$X$12)*$V$13</f>
        <v>-0.23108061899554905</v>
      </c>
      <c r="AD426" s="3">
        <f t="shared" si="430"/>
        <v>-3.0543525599001482E-2</v>
      </c>
      <c r="AE426" s="3">
        <f t="shared" si="431"/>
        <v>-0.18132136484408967</v>
      </c>
      <c r="AH426">
        <f>SQRT(AD426*AD426+AE426*AE426)</f>
        <v>0.18387589375701302</v>
      </c>
      <c r="AM426">
        <f>AD426*$AM$11+AE426*$AM$12</f>
        <v>0.12068517726611894</v>
      </c>
      <c r="AN426">
        <f>AD426*$AN$11+AE426*$AN$12</f>
        <v>-0.13872790740577684</v>
      </c>
      <c r="AO426">
        <f t="shared" si="432"/>
        <v>0.18387589375701302</v>
      </c>
      <c r="AQ426">
        <f t="shared" ref="AQ426:AR426" si="458">AM426*AR$13</f>
        <v>0.20458958618095502</v>
      </c>
      <c r="AR426">
        <f t="shared" si="458"/>
        <v>-0.13872790740577684</v>
      </c>
    </row>
    <row r="427" spans="1:44" x14ac:dyDescent="0.25">
      <c r="A427">
        <f>'Raw Data'!A412*$B$11+A426*$B$12</f>
        <v>-6.24965520950439E-2</v>
      </c>
      <c r="B427">
        <f>'Raw Data'!B412*$B$11+B426*$B$12</f>
        <v>-0.6672045253782225</v>
      </c>
      <c r="C427">
        <f>'Raw Data'!C412*$B$11+C426*$B$12</f>
        <v>0.32714893143438561</v>
      </c>
      <c r="N427" s="66">
        <f>'Raw Data'!A412-$O$11</f>
        <v>-0.1099853515625</v>
      </c>
      <c r="O427" s="66">
        <f>'Raw Data'!B412-$O$12</f>
        <v>-0.20849609375</v>
      </c>
      <c r="Q427" s="19">
        <f t="shared" si="426"/>
        <v>1.2096777558326721E-2</v>
      </c>
      <c r="R427" s="19">
        <f t="shared" si="427"/>
        <v>2.2931516170501709E-2</v>
      </c>
      <c r="S427" s="19">
        <f t="shared" si="428"/>
        <v>2.2931516170501709E-2</v>
      </c>
      <c r="T427" s="19">
        <f t="shared" si="429"/>
        <v>4.3470621109008789E-2</v>
      </c>
      <c r="V427" s="20">
        <f>('Raw Data'!A412+$X$12)*$V$12+('Raw Data'!B412+$X$13)*$W$12</f>
        <v>5.7872588041184281E-2</v>
      </c>
      <c r="W427" s="20">
        <f>('Raw Data'!B412+$X$13)*$W$13+('Raw Data'!A412+$X$12)*$V$13</f>
        <v>-0.23347229186665808</v>
      </c>
      <c r="AD427" s="3">
        <f t="shared" si="430"/>
        <v>-3.8505605748163266E-2</v>
      </c>
      <c r="AE427" s="3">
        <f t="shared" si="431"/>
        <v>-0.18410538893400952</v>
      </c>
      <c r="AH427">
        <f>SQRT(AD427*AD427+AE427*AE427)</f>
        <v>0.18808901060023653</v>
      </c>
      <c r="AM427">
        <f>AD427*$AM$11+AE427*$AM$12</f>
        <v>0.11778036894239347</v>
      </c>
      <c r="AN427">
        <f>AD427*$AN$11+AE427*$AN$12</f>
        <v>-0.14664672038736348</v>
      </c>
      <c r="AO427">
        <f t="shared" si="432"/>
        <v>0.18808901060023653</v>
      </c>
      <c r="AQ427">
        <f t="shared" ref="AQ427:AR427" si="459">AM427*AR$13</f>
        <v>0.19966525705994348</v>
      </c>
      <c r="AR427">
        <f t="shared" si="459"/>
        <v>-0.14664672038736348</v>
      </c>
    </row>
    <row r="428" spans="1:44" x14ac:dyDescent="0.25">
      <c r="A428">
        <f>'Raw Data'!A413*$B$11+A427*$B$12</f>
        <v>-6.8759103916789521E-2</v>
      </c>
      <c r="B428">
        <f>'Raw Data'!B413*$B$11+B427*$B$12</f>
        <v>-0.66909979549665033</v>
      </c>
      <c r="C428">
        <f>'Raw Data'!C413*$B$11+C427*$B$12</f>
        <v>0.32729536641594703</v>
      </c>
      <c r="N428" s="66">
        <f>'Raw Data'!A413-$O$11</f>
        <v>-0.1009521484375</v>
      </c>
      <c r="O428" s="66">
        <f>'Raw Data'!B413-$O$12</f>
        <v>-0.202392578125</v>
      </c>
      <c r="Q428" s="19">
        <f t="shared" si="426"/>
        <v>1.0191336274147034E-2</v>
      </c>
      <c r="R428" s="19">
        <f t="shared" si="427"/>
        <v>2.0431965589523315E-2</v>
      </c>
      <c r="S428" s="19">
        <f t="shared" si="428"/>
        <v>2.0431965589523315E-2</v>
      </c>
      <c r="T428" s="19">
        <f t="shared" si="429"/>
        <v>4.0962755680084229E-2</v>
      </c>
      <c r="V428" s="20">
        <f>('Raw Data'!A413+$X$12)*$V$12+('Raw Data'!B413+$X$13)*$W$12</f>
        <v>6.4573213659433693E-2</v>
      </c>
      <c r="W428" s="20">
        <f>('Raw Data'!B413+$X$13)*$W$13+('Raw Data'!A413+$X$12)*$V$13</f>
        <v>-0.22324158285186094</v>
      </c>
      <c r="AD428" s="3">
        <f t="shared" si="430"/>
        <v>-4.4768157569908887E-2</v>
      </c>
      <c r="AE428" s="3">
        <f t="shared" si="431"/>
        <v>-0.18600065905243734</v>
      </c>
      <c r="AH428">
        <f>SQRT(AD428*AD428+AE428*AE428)</f>
        <v>0.19131239661910368</v>
      </c>
      <c r="AM428">
        <f>AD428*$AM$11+AE428*$AM$12</f>
        <v>0.11526808826794847</v>
      </c>
      <c r="AN428">
        <f>AD428*$AN$11+AE428*$AN$12</f>
        <v>-0.15268824750843685</v>
      </c>
      <c r="AO428">
        <f t="shared" si="432"/>
        <v>0.19131239661910368</v>
      </c>
      <c r="AQ428">
        <f t="shared" ref="AQ428:AR428" si="460">AM428*AR$13</f>
        <v>0.19540635405960455</v>
      </c>
      <c r="AR428">
        <f t="shared" si="460"/>
        <v>-0.15268824750843685</v>
      </c>
    </row>
    <row r="429" spans="1:44" x14ac:dyDescent="0.25">
      <c r="A429">
        <f>'Raw Data'!A414*$B$11+A428*$B$12</f>
        <v>-7.4688369306360566E-2</v>
      </c>
      <c r="B429">
        <f>'Raw Data'!B414*$B$11+B428*$B$12</f>
        <v>-0.67131823391573531</v>
      </c>
      <c r="C429">
        <f>'Raw Data'!C414*$B$11+C428*$B$12</f>
        <v>0.32634073211810238</v>
      </c>
      <c r="N429" s="66">
        <f>'Raw Data'!A414-$O$11</f>
        <v>-0.1038818359375</v>
      </c>
      <c r="O429" s="66">
        <f>'Raw Data'!B414-$O$12</f>
        <v>-0.20751953125</v>
      </c>
      <c r="Q429" s="19">
        <f t="shared" si="426"/>
        <v>1.0791435837745667E-2</v>
      </c>
      <c r="R429" s="19">
        <f t="shared" si="427"/>
        <v>2.1557509899139404E-2</v>
      </c>
      <c r="S429" s="19">
        <f t="shared" si="428"/>
        <v>2.1557509899139404E-2</v>
      </c>
      <c r="T429" s="19">
        <f t="shared" si="429"/>
        <v>4.3064355850219727E-2</v>
      </c>
      <c r="V429" s="20">
        <f>('Raw Data'!A414+$X$12)*$V$12+('Raw Data'!B414+$X$13)*$W$12</f>
        <v>6.5671218715678825E-2</v>
      </c>
      <c r="W429" s="20">
        <f>('Raw Data'!B414+$X$13)*$W$13+('Raw Data'!A414+$X$12)*$V$13</f>
        <v>-0.22911421773025334</v>
      </c>
      <c r="AD429" s="3">
        <f t="shared" si="430"/>
        <v>-5.0697422959479932E-2</v>
      </c>
      <c r="AE429" s="3">
        <f t="shared" si="431"/>
        <v>-0.18821909747152232</v>
      </c>
      <c r="AH429">
        <f>SQRT(AD429*AD429+AE429*AE429)</f>
        <v>0.19492731298544805</v>
      </c>
      <c r="AM429">
        <f>AD429*$AM$11+AE429*$AM$12</f>
        <v>0.11321709313871089</v>
      </c>
      <c r="AN429">
        <f>AD429*$AN$11+AE429*$AN$12</f>
        <v>-0.1586774942105757</v>
      </c>
      <c r="AO429">
        <f t="shared" si="432"/>
        <v>0.19492731298544805</v>
      </c>
      <c r="AQ429">
        <f t="shared" ref="AQ429:AR429" si="461">AM429*AR$13</f>
        <v>0.19192943788600852</v>
      </c>
      <c r="AR429">
        <f t="shared" si="461"/>
        <v>-0.1586774942105757</v>
      </c>
    </row>
    <row r="430" spans="1:44" x14ac:dyDescent="0.25">
      <c r="A430">
        <f>'Raw Data'!A415*$B$11+A429*$B$12</f>
        <v>-7.9414356594474503E-2</v>
      </c>
      <c r="B430">
        <f>'Raw Data'!B415*$B$11+B429*$B$12</f>
        <v>-0.67382752380541178</v>
      </c>
      <c r="C430">
        <f>'Raw Data'!C415*$B$11+C429*$B$12</f>
        <v>0.32568908078129216</v>
      </c>
      <c r="N430" s="66">
        <f>'Raw Data'!A415-$O$11</f>
        <v>-9.77783203125E-2</v>
      </c>
      <c r="O430" s="66">
        <f>'Raw Data'!B415-$O$12</f>
        <v>-0.212646484375</v>
      </c>
      <c r="Q430" s="19">
        <f t="shared" si="426"/>
        <v>9.5605999231338501E-3</v>
      </c>
      <c r="R430" s="19">
        <f t="shared" si="427"/>
        <v>2.0792216062545776E-2</v>
      </c>
      <c r="S430" s="19">
        <f t="shared" si="428"/>
        <v>2.0792216062545776E-2</v>
      </c>
      <c r="T430" s="19">
        <f t="shared" si="429"/>
        <v>4.5218527317047119E-2</v>
      </c>
      <c r="V430" s="20">
        <f>('Raw Data'!A415+$X$12)*$V$12+('Raw Data'!B415+$X$13)*$W$12</f>
        <v>7.9813334426864391E-2</v>
      </c>
      <c r="W430" s="20">
        <f>('Raw Data'!B415+$X$13)*$W$13+('Raw Data'!A415+$X$12)*$V$13</f>
        <v>-0.22970996866318577</v>
      </c>
      <c r="AD430" s="3">
        <f t="shared" si="430"/>
        <v>-5.5423410247593868E-2</v>
      </c>
      <c r="AE430" s="3">
        <f t="shared" si="431"/>
        <v>-0.19072838736119879</v>
      </c>
      <c r="AH430">
        <f>SQRT(AD430*AD430+AE430*AE430)</f>
        <v>0.19861790490506284</v>
      </c>
      <c r="AM430">
        <f>AD430*$AM$11+AE430*$AM$12</f>
        <v>0.11215482637053366</v>
      </c>
      <c r="AN430">
        <f>AD430*$AN$11+AE430*$AN$12</f>
        <v>-0.16392183219654433</v>
      </c>
      <c r="AO430">
        <f t="shared" si="432"/>
        <v>0.19861790490506284</v>
      </c>
      <c r="AQ430">
        <f t="shared" ref="AQ430:AR430" si="462">AM430*AR$13</f>
        <v>0.19012864740420862</v>
      </c>
      <c r="AR430">
        <f t="shared" si="462"/>
        <v>-0.16392183219654433</v>
      </c>
    </row>
    <row r="431" spans="1:44" x14ac:dyDescent="0.25">
      <c r="A431">
        <f>'Raw Data'!A416*$B$11+A430*$B$12</f>
        <v>-8.4375752966277057E-2</v>
      </c>
      <c r="B431">
        <f>'Raw Data'!B416*$B$11+B430*$B$12</f>
        <v>-0.67530463470612068</v>
      </c>
      <c r="C431">
        <f>'Raw Data'!C416*$B$11+C430*$B$12</f>
        <v>0.32560308285941292</v>
      </c>
      <c r="N431" s="66">
        <f>'Raw Data'!A416-$O$11</f>
        <v>-0.1048583984375</v>
      </c>
      <c r="O431" s="66">
        <f>'Raw Data'!B416-$O$12</f>
        <v>-0.204833984375</v>
      </c>
      <c r="Q431" s="19">
        <f t="shared" si="426"/>
        <v>1.0995283722877502E-2</v>
      </c>
      <c r="R431" s="19">
        <f t="shared" si="427"/>
        <v>2.1478563547134399E-2</v>
      </c>
      <c r="S431" s="19">
        <f t="shared" si="428"/>
        <v>2.1478563547134399E-2</v>
      </c>
      <c r="T431" s="19">
        <f t="shared" si="429"/>
        <v>4.1956961154937744E-2</v>
      </c>
      <c r="V431" s="20">
        <f>('Raw Data'!A416+$X$12)*$V$12+('Raw Data'!B416+$X$13)*$W$12</f>
        <v>6.14699111746764E-2</v>
      </c>
      <c r="W431" s="20">
        <f>('Raw Data'!B416+$X$13)*$W$13+('Raw Data'!A416+$X$12)*$V$13</f>
        <v>-0.22750500863979473</v>
      </c>
      <c r="AD431" s="3">
        <f t="shared" si="430"/>
        <v>-6.0384806619396422E-2</v>
      </c>
      <c r="AE431" s="3">
        <f t="shared" si="431"/>
        <v>-0.19220549826190769</v>
      </c>
      <c r="AH431">
        <f>SQRT(AD431*AD431+AE431*AE431)</f>
        <v>0.20146780991654747</v>
      </c>
      <c r="AM431">
        <f>AD431*$AM$11+AE431*$AM$12</f>
        <v>0.11014567891179666</v>
      </c>
      <c r="AN431">
        <f>AD431*$AN$11+AE431*$AN$12</f>
        <v>-0.16869264314020779</v>
      </c>
      <c r="AO431">
        <f t="shared" si="432"/>
        <v>0.20146780991654747</v>
      </c>
      <c r="AQ431">
        <f t="shared" ref="AQ431:AR431" si="463">AM431*AR$13</f>
        <v>0.18672267281419644</v>
      </c>
      <c r="AR431">
        <f t="shared" si="463"/>
        <v>-0.16869264314020779</v>
      </c>
    </row>
    <row r="432" spans="1:44" x14ac:dyDescent="0.25">
      <c r="A432">
        <f>'Raw Data'!A417*$B$11+A431*$B$12</f>
        <v>-8.9573431575899365E-2</v>
      </c>
      <c r="B432">
        <f>'Raw Data'!B417*$B$11+B431*$B$12</f>
        <v>-0.67717114389175859</v>
      </c>
      <c r="C432">
        <f>'Raw Data'!C417*$B$11+C431*$B$12</f>
        <v>0.32520830191722161</v>
      </c>
      <c r="N432" s="66">
        <f>'Raw Data'!A417-$O$11</f>
        <v>-0.1121826171875</v>
      </c>
      <c r="O432" s="66">
        <f>'Raw Data'!B417-$O$12</f>
        <v>-0.210205078125</v>
      </c>
      <c r="Q432" s="19">
        <f t="shared" si="426"/>
        <v>1.258493959903717E-2</v>
      </c>
      <c r="R432" s="19">
        <f t="shared" si="427"/>
        <v>2.3581355810165405E-2</v>
      </c>
      <c r="S432" s="19">
        <f t="shared" si="428"/>
        <v>2.3581355810165405E-2</v>
      </c>
      <c r="T432" s="19">
        <f t="shared" si="429"/>
        <v>4.4186174869537354E-2</v>
      </c>
      <c r="V432" s="20">
        <f>('Raw Data'!A417+$X$12)*$V$12+('Raw Data'!B417+$X$13)*$W$12</f>
        <v>5.6475872070526317E-2</v>
      </c>
      <c r="W432" s="20">
        <f>('Raw Data'!B417+$X$13)*$W$13+('Raw Data'!A417+$X$12)*$V$13</f>
        <v>-0.23614292925118438</v>
      </c>
      <c r="AD432" s="3">
        <f t="shared" si="430"/>
        <v>-6.558248522901873E-2</v>
      </c>
      <c r="AE432" s="3">
        <f t="shared" si="431"/>
        <v>-0.1940720074475456</v>
      </c>
      <c r="AH432">
        <f>SQRT(AD432*AD432+AE432*AE432)</f>
        <v>0.20485362199271617</v>
      </c>
      <c r="AM432">
        <f>AD432*$AM$11+AE432*$AM$12</f>
        <v>0.10828732993811255</v>
      </c>
      <c r="AN432">
        <f>AD432*$AN$11+AE432*$AN$12</f>
        <v>-0.17389324489010205</v>
      </c>
      <c r="AO432">
        <f t="shared" si="432"/>
        <v>0.20485362199271617</v>
      </c>
      <c r="AQ432">
        <f t="shared" ref="AQ432:AR432" si="464">AM432*AR$13</f>
        <v>0.18357233690618785</v>
      </c>
      <c r="AR432">
        <f t="shared" si="464"/>
        <v>-0.17389324489010205</v>
      </c>
    </row>
    <row r="433" spans="1:44" x14ac:dyDescent="0.25">
      <c r="A433">
        <f>'Raw Data'!A418*$B$11+A432*$B$12</f>
        <v>-9.5227904824559437E-2</v>
      </c>
      <c r="B433">
        <f>'Raw Data'!B418*$B$11+B432*$B$12</f>
        <v>-0.67750822872133276</v>
      </c>
      <c r="C433">
        <f>'Raw Data'!C418*$B$11+C432*$B$12</f>
        <v>0.32573190531924945</v>
      </c>
      <c r="N433" s="66">
        <f>'Raw Data'!A418-$O$11</f>
        <v>-0.1219482421875</v>
      </c>
      <c r="O433" s="66">
        <f>'Raw Data'!B418-$O$12</f>
        <v>-0.19677734375</v>
      </c>
      <c r="Q433" s="19">
        <f t="shared" si="426"/>
        <v>1.4871373772621155E-2</v>
      </c>
      <c r="R433" s="19">
        <f t="shared" si="427"/>
        <v>2.3996651172637939E-2</v>
      </c>
      <c r="S433" s="19">
        <f t="shared" si="428"/>
        <v>2.3996651172637939E-2</v>
      </c>
      <c r="T433" s="19">
        <f t="shared" si="429"/>
        <v>3.8721323013305664E-2</v>
      </c>
      <c r="V433" s="20">
        <f>('Raw Data'!A418+$X$12)*$V$12+('Raw Data'!B418+$X$13)*$W$12</f>
        <v>2.8418463741221978E-2</v>
      </c>
      <c r="W433" s="20">
        <f>('Raw Data'!B418+$X$13)*$W$13+('Raw Data'!A418+$X$12)*$V$13</f>
        <v>-0.23094925349913989</v>
      </c>
      <c r="AD433" s="3">
        <f t="shared" si="430"/>
        <v>-7.1236958477678802E-2</v>
      </c>
      <c r="AE433" s="3">
        <f t="shared" si="431"/>
        <v>-0.19440909227711978</v>
      </c>
      <c r="AH433">
        <f>SQRT(AD433*AD433+AE433*AE433)</f>
        <v>0.20704975105796242</v>
      </c>
      <c r="AM433">
        <f>AD433*$AM$11+AE433*$AM$12</f>
        <v>0.10495738468701174</v>
      </c>
      <c r="AN433">
        <f>AD433*$AN$11+AE433*$AN$12</f>
        <v>-0.17847561965945613</v>
      </c>
      <c r="AO433">
        <f t="shared" si="432"/>
        <v>0.20704975105796242</v>
      </c>
      <c r="AQ433">
        <f t="shared" ref="AQ433:AR433" si="465">AM433*AR$13</f>
        <v>0.17792730131556433</v>
      </c>
      <c r="AR433">
        <f t="shared" si="465"/>
        <v>-0.17847561965945613</v>
      </c>
    </row>
    <row r="434" spans="1:44" x14ac:dyDescent="0.25">
      <c r="A434">
        <f>'Raw Data'!A419*$B$11+A433*$B$12</f>
        <v>-0.10131790731085349</v>
      </c>
      <c r="B434">
        <f>'Raw Data'!B419*$B$11+B433*$B$12</f>
        <v>-0.67786043319294942</v>
      </c>
      <c r="C434">
        <f>'Raw Data'!C419*$B$11+C433*$B$12</f>
        <v>0.32489699603732453</v>
      </c>
      <c r="N434" s="66">
        <f>'Raw Data'!A419-$O$11</f>
        <v>-0.1319580078125</v>
      </c>
      <c r="O434" s="66">
        <f>'Raw Data'!B419-$O$12</f>
        <v>-0.197265625</v>
      </c>
      <c r="Q434" s="19">
        <f t="shared" si="426"/>
        <v>1.7412915825843811E-2</v>
      </c>
      <c r="R434" s="19">
        <f t="shared" si="427"/>
        <v>2.6030778884887695E-2</v>
      </c>
      <c r="S434" s="19">
        <f t="shared" si="428"/>
        <v>2.6030778884887695E-2</v>
      </c>
      <c r="T434" s="19">
        <f t="shared" si="429"/>
        <v>3.8913726806640625E-2</v>
      </c>
      <c r="V434" s="20">
        <f>('Raw Data'!A419+$X$12)*$V$12+('Raw Data'!B419+$X$13)*$W$12</f>
        <v>1.4471657764358437E-2</v>
      </c>
      <c r="W434" s="20">
        <f>('Raw Data'!B419+$X$13)*$W$13+('Raw Data'!A419+$X$12)*$V$13</f>
        <v>-0.23719291739019657</v>
      </c>
      <c r="AD434" s="3">
        <f t="shared" si="430"/>
        <v>-7.732696096397286E-2</v>
      </c>
      <c r="AE434" s="3">
        <f t="shared" si="431"/>
        <v>-0.19476129674873643</v>
      </c>
      <c r="AH434">
        <f>SQRT(AD434*AD434+AE434*AE434)</f>
        <v>0.20955052279384356</v>
      </c>
      <c r="AM434">
        <f>AD434*$AM$11+AE434*$AM$12</f>
        <v>0.10136257683920852</v>
      </c>
      <c r="AN434">
        <f>AD434*$AN$11+AE434*$AN$12</f>
        <v>-0.18340406107741644</v>
      </c>
      <c r="AO434">
        <f t="shared" si="432"/>
        <v>0.20955052279384356</v>
      </c>
      <c r="AQ434">
        <f t="shared" ref="AQ434:AR434" si="466">AM434*AR$13</f>
        <v>0.17183326171068086</v>
      </c>
      <c r="AR434">
        <f t="shared" si="466"/>
        <v>-0.18340406107741644</v>
      </c>
    </row>
    <row r="435" spans="1:44" x14ac:dyDescent="0.25">
      <c r="A435">
        <f>'Raw Data'!A420*$B$11+A434*$B$12</f>
        <v>-0.10767781579851815</v>
      </c>
      <c r="B435">
        <f>'Raw Data'!B420*$B$11+B434*$B$12</f>
        <v>-0.67742058127990445</v>
      </c>
      <c r="C435">
        <f>'Raw Data'!C420*$B$11+C434*$B$12</f>
        <v>0.32501227690234208</v>
      </c>
      <c r="N435" s="66">
        <f>'Raw Data'!A420-$O$11</f>
        <v>-0.1407470703125</v>
      </c>
      <c r="O435" s="66">
        <f>'Raw Data'!B420-$O$12</f>
        <v>-0.189697265625</v>
      </c>
      <c r="Q435" s="19">
        <f t="shared" si="426"/>
        <v>1.9809737801551819E-2</v>
      </c>
      <c r="R435" s="19">
        <f t="shared" si="427"/>
        <v>2.6699334383010864E-2</v>
      </c>
      <c r="S435" s="19">
        <f t="shared" si="428"/>
        <v>2.6699334383010864E-2</v>
      </c>
      <c r="T435" s="19">
        <f t="shared" si="429"/>
        <v>3.5985052585601807E-2</v>
      </c>
      <c r="V435" s="20">
        <f>('Raw Data'!A420+$X$12)*$V$12+('Raw Data'!B420+$X$13)*$W$12</f>
        <v>-6.0858308048641341E-3</v>
      </c>
      <c r="W435" s="20">
        <f>('Raw Data'!B420+$X$13)*$W$13+('Raw Data'!A420+$X$12)*$V$13</f>
        <v>-0.23618443976466602</v>
      </c>
      <c r="AD435" s="3">
        <f t="shared" si="430"/>
        <v>-8.3686869451637516E-2</v>
      </c>
      <c r="AE435" s="3">
        <f t="shared" si="431"/>
        <v>-0.19432144483569147</v>
      </c>
      <c r="AH435">
        <f>SQRT(AD435*AD435+AE435*AE435)</f>
        <v>0.21157579266458182</v>
      </c>
      <c r="AM435">
        <f>AD435*$AM$11+AE435*$AM$12</f>
        <v>9.698448988844359E-2</v>
      </c>
      <c r="AN435">
        <f>AD435*$AN$11+AE435*$AN$12</f>
        <v>-0.18803809391377185</v>
      </c>
      <c r="AO435">
        <f t="shared" si="432"/>
        <v>0.21157579266458179</v>
      </c>
      <c r="AQ435">
        <f t="shared" ref="AQ435:AR435" si="467">AM435*AR$13</f>
        <v>0.16441138093118685</v>
      </c>
      <c r="AR435">
        <f t="shared" si="467"/>
        <v>-0.18803809391377185</v>
      </c>
    </row>
    <row r="436" spans="1:44" x14ac:dyDescent="0.25">
      <c r="A436">
        <f>'Raw Data'!A421*$B$11+A435*$B$12</f>
        <v>-0.11435388187491634</v>
      </c>
      <c r="B436">
        <f>'Raw Data'!B421*$B$11+B435*$B$12</f>
        <v>-0.67753740987066402</v>
      </c>
      <c r="C436">
        <f>'Raw Data'!C421*$B$11+C435*$B$12</f>
        <v>0.32473761171210785</v>
      </c>
      <c r="N436" s="66">
        <f>'Raw Data'!A421-$O$11</f>
        <v>-0.1502685546875</v>
      </c>
      <c r="O436" s="66">
        <f>'Raw Data'!B421-$O$12</f>
        <v>-0.19482421875</v>
      </c>
      <c r="Q436" s="19">
        <f t="shared" si="426"/>
        <v>2.2580638527870178E-2</v>
      </c>
      <c r="R436" s="19">
        <f t="shared" si="427"/>
        <v>2.9275953769683838E-2</v>
      </c>
      <c r="S436" s="19">
        <f t="shared" si="428"/>
        <v>2.9275953769683838E-2</v>
      </c>
      <c r="T436" s="19">
        <f t="shared" si="429"/>
        <v>3.7956476211547852E-2</v>
      </c>
      <c r="V436" s="20">
        <f>('Raw Data'!A421+$X$12)*$V$12+('Raw Data'!B421+$X$13)*$W$12</f>
        <v>-1.4506501091413299E-2</v>
      </c>
      <c r="W436" s="20">
        <f>('Raw Data'!B421+$X$13)*$W$13+('Raw Data'!A421+$X$12)*$V$13</f>
        <v>-0.24590777373839412</v>
      </c>
      <c r="AD436" s="3">
        <f t="shared" si="430"/>
        <v>-9.0362935528035704E-2</v>
      </c>
      <c r="AE436" s="3">
        <f t="shared" si="431"/>
        <v>-0.19443827342645104</v>
      </c>
      <c r="AH436">
        <f>SQRT(AD436*AD436+AE436*AE436)</f>
        <v>0.21441012637070869</v>
      </c>
      <c r="AM436">
        <f>AD436*$AM$11+AE436*$AM$12</f>
        <v>9.2835717029434731E-2</v>
      </c>
      <c r="AN436">
        <f>AD436*$AN$11+AE436*$AN$12</f>
        <v>-0.19326984227740757</v>
      </c>
      <c r="AO436">
        <f t="shared" si="432"/>
        <v>0.21441012637070872</v>
      </c>
      <c r="AQ436">
        <f t="shared" ref="AQ436:AR436" si="468">AM436*AR$13</f>
        <v>0.1573782411404423</v>
      </c>
      <c r="AR436">
        <f t="shared" si="468"/>
        <v>-0.19326984227740757</v>
      </c>
    </row>
    <row r="437" spans="1:44" x14ac:dyDescent="0.25">
      <c r="A437">
        <f>'Raw Data'!A422*$B$11+A436*$B$12</f>
        <v>-0.1208017944686747</v>
      </c>
      <c r="B437">
        <f>'Raw Data'!B422*$B$11+B436*$B$12</f>
        <v>-0.67659275091484761</v>
      </c>
      <c r="C437">
        <f>'Raw Data'!C422*$B$11+C436*$B$12</f>
        <v>0.32411199507214711</v>
      </c>
      <c r="N437" s="66">
        <f>'Raw Data'!A422-$O$11</f>
        <v>-0.1546630859375</v>
      </c>
      <c r="O437" s="66">
        <f>'Raw Data'!B422-$O$12</f>
        <v>-0.184326171875</v>
      </c>
      <c r="Q437" s="19">
        <f t="shared" si="426"/>
        <v>2.392067015171051E-2</v>
      </c>
      <c r="R437" s="19">
        <f t="shared" si="427"/>
        <v>2.8508454561233521E-2</v>
      </c>
      <c r="S437" s="19">
        <f t="shared" si="428"/>
        <v>2.8508454561233521E-2</v>
      </c>
      <c r="T437" s="19">
        <f t="shared" si="429"/>
        <v>3.3976137638092041E-2</v>
      </c>
      <c r="V437" s="20">
        <f>('Raw Data'!A422+$X$12)*$V$12+('Raw Data'!B422+$X$13)*$W$12</f>
        <v>-3.1763078916384663E-2</v>
      </c>
      <c r="W437" s="20">
        <f>('Raw Data'!B422+$X$13)*$W$13+('Raw Data'!A422+$X$12)*$V$13</f>
        <v>-0.23995432734935795</v>
      </c>
      <c r="AD437" s="3">
        <f t="shared" si="430"/>
        <v>-9.6810848121794066E-2</v>
      </c>
      <c r="AE437" s="3">
        <f t="shared" si="431"/>
        <v>-0.19349361447063462</v>
      </c>
      <c r="AH437">
        <f>SQRT(AD437*AD437+AE437*AE437)</f>
        <v>0.2163610851215432</v>
      </c>
      <c r="AM437">
        <f>AD437*$AM$11+AE437*$AM$12</f>
        <v>8.8011764503643439E-2</v>
      </c>
      <c r="AN437">
        <f>AD437*$AN$11+AE437*$AN$12</f>
        <v>-0.19765133053922726</v>
      </c>
      <c r="AO437">
        <f t="shared" si="432"/>
        <v>0.2163610851215432</v>
      </c>
      <c r="AQ437">
        <f t="shared" ref="AQ437:AR437" si="469">AM437*AR$13</f>
        <v>0.14920051398815112</v>
      </c>
      <c r="AR437">
        <f t="shared" si="469"/>
        <v>-0.19765133053922726</v>
      </c>
    </row>
    <row r="438" spans="1:44" x14ac:dyDescent="0.25">
      <c r="A438">
        <f>'Raw Data'!A423*$B$11+A437*$B$12</f>
        <v>-0.12726409549055723</v>
      </c>
      <c r="B438">
        <f>'Raw Data'!B423*$B$11+B437*$B$12</f>
        <v>-0.67503455004211288</v>
      </c>
      <c r="C438">
        <f>'Raw Data'!C423*$B$11+C437*$B$12</f>
        <v>0.32332921353368238</v>
      </c>
      <c r="N438" s="66">
        <f>'Raw Data'!A423-$O$11</f>
        <v>-0.1612548828125</v>
      </c>
      <c r="O438" s="66">
        <f>'Raw Data'!B423-$O$12</f>
        <v>-0.17724609375</v>
      </c>
      <c r="Q438" s="19">
        <f t="shared" si="426"/>
        <v>2.6003137230873108E-2</v>
      </c>
      <c r="R438" s="19">
        <f t="shared" si="427"/>
        <v>2.8581798076629639E-2</v>
      </c>
      <c r="S438" s="19">
        <f t="shared" si="428"/>
        <v>2.8581798076629639E-2</v>
      </c>
      <c r="T438" s="19">
        <f t="shared" si="429"/>
        <v>3.1416177749633789E-2</v>
      </c>
      <c r="V438" s="20">
        <f>('Raw Data'!A423+$X$12)*$V$12+('Raw Data'!B423+$X$13)*$W$12</f>
        <v>-4.8640196901740512E-2</v>
      </c>
      <c r="W438" s="20">
        <f>('Raw Data'!B423+$X$13)*$W$13+('Raw Data'!A423+$X$12)*$V$13</f>
        <v>-0.2380585893642625</v>
      </c>
      <c r="AD438" s="3">
        <f t="shared" si="430"/>
        <v>-0.10327314914367659</v>
      </c>
      <c r="AE438" s="3">
        <f t="shared" si="431"/>
        <v>-0.1919354135978999</v>
      </c>
      <c r="AH438">
        <f>SQRT(AD438*AD438+AE438*AE438)</f>
        <v>0.21795537691703998</v>
      </c>
      <c r="AM438">
        <f>AD438*$AM$11+AE438*$AM$12</f>
        <v>8.2704686667327679E-2</v>
      </c>
      <c r="AN438">
        <f>AD438*$AN$11+AE438*$AN$12</f>
        <v>-0.20165436055366648</v>
      </c>
      <c r="AO438">
        <f t="shared" si="432"/>
        <v>0.21795537691703998</v>
      </c>
      <c r="AQ438">
        <f t="shared" ref="AQ438:AR438" si="470">AM438*AR$13</f>
        <v>0.14020377650175911</v>
      </c>
      <c r="AR438">
        <f t="shared" si="470"/>
        <v>-0.20165436055366648</v>
      </c>
    </row>
    <row r="439" spans="1:44" x14ac:dyDescent="0.25">
      <c r="A439">
        <f>'Raw Data'!A424*$B$11+A438*$B$12</f>
        <v>-0.13447176797275151</v>
      </c>
      <c r="B439">
        <f>'Raw Data'!B424*$B$11+B438*$B$12</f>
        <v>-0.67294857550665155</v>
      </c>
      <c r="C439">
        <f>'Raw Data'!C424*$B$11+C438*$B$12</f>
        <v>0.32251484686781412</v>
      </c>
      <c r="N439" s="66">
        <f>'Raw Data'!A424-$O$11</f>
        <v>-0.1751708984375</v>
      </c>
      <c r="O439" s="66">
        <f>'Raw Data'!B424-$O$12</f>
        <v>-0.17041015625</v>
      </c>
      <c r="Q439" s="19">
        <f t="shared" si="426"/>
        <v>3.068484365940094E-2</v>
      </c>
      <c r="R439" s="19">
        <f t="shared" si="427"/>
        <v>2.9850900173187256E-2</v>
      </c>
      <c r="S439" s="19">
        <f t="shared" si="428"/>
        <v>2.9850900173187256E-2</v>
      </c>
      <c r="T439" s="19">
        <f t="shared" si="429"/>
        <v>2.9039621353149414E-2</v>
      </c>
      <c r="V439" s="20">
        <f>('Raw Data'!A424+$X$12)*$V$12+('Raw Data'!B424+$X$13)*$W$12</f>
        <v>-7.5839881422066879E-2</v>
      </c>
      <c r="W439" s="20">
        <f>('Raw Data'!B424+$X$13)*$W$13+('Raw Data'!A424+$X$12)*$V$13</f>
        <v>-0.24063955893231348</v>
      </c>
      <c r="AD439" s="3">
        <f t="shared" si="430"/>
        <v>-0.11048082162587088</v>
      </c>
      <c r="AE439" s="3">
        <f t="shared" si="431"/>
        <v>-0.18984943906243856</v>
      </c>
      <c r="AH439">
        <f>SQRT(AD439*AD439+AE439*AE439)</f>
        <v>0.21965614368701383</v>
      </c>
      <c r="AM439">
        <f>AD439*$AM$11+AE439*$AM$12</f>
        <v>7.6516599165807914E-2</v>
      </c>
      <c r="AN439">
        <f>AD439*$AN$11+AE439*$AN$12</f>
        <v>-0.20589810953855103</v>
      </c>
      <c r="AO439">
        <f t="shared" si="432"/>
        <v>0.21965614368701386</v>
      </c>
      <c r="AQ439">
        <f t="shared" ref="AQ439:AR439" si="471">AM439*AR$13</f>
        <v>0.12971352169278771</v>
      </c>
      <c r="AR439">
        <f t="shared" si="471"/>
        <v>-0.20589810953855103</v>
      </c>
    </row>
    <row r="440" spans="1:44" x14ac:dyDescent="0.25">
      <c r="A440">
        <f>'Raw Data'!A425*$B$11+A439*$B$12</f>
        <v>-0.14110515758172637</v>
      </c>
      <c r="B440">
        <f>'Raw Data'!B425*$B$11+B439*$B$12</f>
        <v>-0.67046084686223639</v>
      </c>
      <c r="C440">
        <f>'Raw Data'!C425*$B$11+C439*$B$12</f>
        <v>0.32165984655603269</v>
      </c>
      <c r="N440" s="66">
        <f>'Raw Data'!A425-$O$11</f>
        <v>-0.1766357421875</v>
      </c>
      <c r="O440" s="66">
        <f>'Raw Data'!B425-$O$12</f>
        <v>-0.164306640625</v>
      </c>
      <c r="Q440" s="19">
        <f t="shared" si="426"/>
        <v>3.1200185418128967E-2</v>
      </c>
      <c r="R440" s="19">
        <f t="shared" si="427"/>
        <v>2.9022425413131714E-2</v>
      </c>
      <c r="S440" s="19">
        <f t="shared" si="428"/>
        <v>2.9022425413131714E-2</v>
      </c>
      <c r="T440" s="19">
        <f t="shared" si="429"/>
        <v>2.69966721534729E-2</v>
      </c>
      <c r="V440" s="20">
        <f>('Raw Data'!A425+$X$12)*$V$12+('Raw Data'!B425+$X$13)*$W$12</f>
        <v>-8.429862764604551E-2</v>
      </c>
      <c r="W440" s="20">
        <f>('Raw Data'!B425+$X$13)*$W$13+('Raw Data'!A425+$X$12)*$V$13</f>
        <v>-0.23654144477305092</v>
      </c>
      <c r="AD440" s="3">
        <f t="shared" si="430"/>
        <v>-0.11711421123484574</v>
      </c>
      <c r="AE440" s="3">
        <f t="shared" si="431"/>
        <v>-0.18736171041802341</v>
      </c>
      <c r="AH440">
        <f>SQRT(AD440*AD440+AE440*AE440)</f>
        <v>0.22095282076481243</v>
      </c>
      <c r="AM440">
        <f>AD440*$AM$11+AE440*$AM$12</f>
        <v>7.0382784287400357E-2</v>
      </c>
      <c r="AN440">
        <f>AD440*$AN$11+AE440*$AN$12</f>
        <v>-0.20944310129455351</v>
      </c>
      <c r="AO440">
        <f t="shared" si="432"/>
        <v>0.22095282076481246</v>
      </c>
      <c r="AQ440">
        <f t="shared" ref="AQ440:AR440" si="472">AM440*AR$13</f>
        <v>0.11931527166646662</v>
      </c>
      <c r="AR440">
        <f t="shared" si="472"/>
        <v>-0.20944310129455351</v>
      </c>
    </row>
    <row r="441" spans="1:44" x14ac:dyDescent="0.25">
      <c r="A441">
        <f>'Raw Data'!A426*$B$11+A440*$B$12</f>
        <v>-0.14690430979230373</v>
      </c>
      <c r="B441">
        <f>'Raw Data'!B426*$B$11+B440*$B$12</f>
        <v>-0.66770919576976273</v>
      </c>
      <c r="C441">
        <f>'Raw Data'!C426*$B$11+C440*$B$12</f>
        <v>0.32112227986917941</v>
      </c>
      <c r="N441" s="66">
        <f>'Raw Data'!A426-$O$11</f>
        <v>-0.1749267578125</v>
      </c>
      <c r="O441" s="66">
        <f>'Raw Data'!B426-$O$12</f>
        <v>-0.1591796875</v>
      </c>
      <c r="Q441" s="19">
        <f t="shared" si="426"/>
        <v>3.059937059879303E-2</v>
      </c>
      <c r="R441" s="19">
        <f t="shared" si="427"/>
        <v>2.7844786643981934E-2</v>
      </c>
      <c r="S441" s="19">
        <f t="shared" si="428"/>
        <v>2.7844786643981934E-2</v>
      </c>
      <c r="T441" s="19">
        <f t="shared" si="429"/>
        <v>2.5338172912597656E-2</v>
      </c>
      <c r="V441" s="20">
        <f>('Raw Data'!A426+$X$12)*$V$12+('Raw Data'!B426+$X$13)*$W$12</f>
        <v>-8.7159350358363669E-2</v>
      </c>
      <c r="W441" s="20">
        <f>('Raw Data'!B426+$X$13)*$W$13+('Raw Data'!A426+$X$12)*$V$13</f>
        <v>-0.23138190231972067</v>
      </c>
      <c r="AD441" s="3">
        <f t="shared" si="430"/>
        <v>-0.1229133634454231</v>
      </c>
      <c r="AE441" s="3">
        <f t="shared" si="431"/>
        <v>-0.18461005932554975</v>
      </c>
      <c r="AH441">
        <f>SQRT(AD441*AD441+AE441*AE441)</f>
        <v>0.22178496098168979</v>
      </c>
      <c r="AM441">
        <f>AD441*$AM$11+AE441*$AM$12</f>
        <v>6.4574783774425493E-2</v>
      </c>
      <c r="AN441">
        <f>AD441*$AN$11+AE441*$AN$12</f>
        <v>-0.21217602649247597</v>
      </c>
      <c r="AO441">
        <f t="shared" si="432"/>
        <v>0.22178496098168979</v>
      </c>
      <c r="AQ441">
        <f t="shared" ref="AQ441:AR441" si="473">AM441*AR$13</f>
        <v>0.10946935315015938</v>
      </c>
      <c r="AR441">
        <f t="shared" si="473"/>
        <v>-0.21217602649247597</v>
      </c>
    </row>
    <row r="442" spans="1:44" x14ac:dyDescent="0.25">
      <c r="A442">
        <f>'Raw Data'!A427*$B$11+A441*$B$12</f>
        <v>-0.15251417178182336</v>
      </c>
      <c r="B442">
        <f>'Raw Data'!B427*$B$11+B441*$B$12</f>
        <v>-0.66489091291153646</v>
      </c>
      <c r="C442">
        <f>'Raw Data'!C427*$B$11+C441*$B$12</f>
        <v>0.3207239190697615</v>
      </c>
      <c r="N442" s="66">
        <f>'Raw Data'!A427-$O$11</f>
        <v>-0.1788330078125</v>
      </c>
      <c r="O442" s="66">
        <f>'Raw Data'!B427-$O$12</f>
        <v>-0.15576171875</v>
      </c>
      <c r="Q442" s="19">
        <f t="shared" si="426"/>
        <v>3.1981244683265686E-2</v>
      </c>
      <c r="R442" s="19">
        <f t="shared" si="427"/>
        <v>2.7855336666107178E-2</v>
      </c>
      <c r="S442" s="19">
        <f t="shared" si="428"/>
        <v>2.7855336666107178E-2</v>
      </c>
      <c r="T442" s="19">
        <f t="shared" si="429"/>
        <v>2.4261713027954102E-2</v>
      </c>
      <c r="V442" s="20">
        <f>('Raw Data'!A427+$X$12)*$V$12+('Raw Data'!B427+$X$13)*$W$12</f>
        <v>-9.6352398478344314E-2</v>
      </c>
      <c r="W442" s="20">
        <f>('Raw Data'!B427+$X$13)*$W$13+('Raw Data'!A427+$X$12)*$V$13</f>
        <v>-0.23088965604109074</v>
      </c>
      <c r="AD442" s="3">
        <f t="shared" si="430"/>
        <v>-0.12852322543494271</v>
      </c>
      <c r="AE442" s="3">
        <f t="shared" si="431"/>
        <v>-0.18179177646732347</v>
      </c>
      <c r="AH442">
        <f>SQRT(AD442*AD442+AE442*AE442)</f>
        <v>0.22263528351846301</v>
      </c>
      <c r="AM442">
        <f>AD442*$AM$11+AE442*$AM$12</f>
        <v>5.883549869994309E-2</v>
      </c>
      <c r="AN442">
        <f>AD442*$AN$11+AE442*$AN$12</f>
        <v>-0.214720407879818</v>
      </c>
      <c r="AO442">
        <f t="shared" si="432"/>
        <v>0.22263528351846301</v>
      </c>
      <c r="AQ442">
        <f t="shared" ref="AQ442:AR442" si="474">AM442*AR$13</f>
        <v>9.9739923364646446E-2</v>
      </c>
      <c r="AR442">
        <f t="shared" si="474"/>
        <v>-0.214720407879818</v>
      </c>
    </row>
    <row r="443" spans="1:44" x14ac:dyDescent="0.25">
      <c r="A443">
        <f>'Raw Data'!A428*$B$11+A442*$B$12</f>
        <v>-0.15778277413489106</v>
      </c>
      <c r="B443">
        <f>'Raw Data'!B428*$B$11+B442*$B$12</f>
        <v>-0.66018160677663285</v>
      </c>
      <c r="C443">
        <f>'Raw Data'!C428*$B$11+C442*$B$12</f>
        <v>0.31995035528778537</v>
      </c>
      <c r="N443" s="66">
        <f>'Raw Data'!A428-$O$11</f>
        <v>-0.1810302734375</v>
      </c>
      <c r="O443" s="66">
        <f>'Raw Data'!B428-$O$12</f>
        <v>-0.134033203125</v>
      </c>
      <c r="Q443" s="19">
        <f t="shared" si="426"/>
        <v>3.2771959900856018E-2</v>
      </c>
      <c r="R443" s="19">
        <f t="shared" si="427"/>
        <v>2.4264067411422729E-2</v>
      </c>
      <c r="S443" s="19">
        <f t="shared" si="428"/>
        <v>2.4264067411422729E-2</v>
      </c>
      <c r="T443" s="19">
        <f t="shared" si="429"/>
        <v>1.796489953994751E-2</v>
      </c>
      <c r="V443" s="20">
        <f>('Raw Data'!A428+$X$12)*$V$12+('Raw Data'!B428+$X$13)*$W$12</f>
        <v>-0.12210809698989564</v>
      </c>
      <c r="W443" s="20">
        <f>('Raw Data'!B428+$X$13)*$W$13+('Raw Data'!A428+$X$12)*$V$13</f>
        <v>-0.21453760515936232</v>
      </c>
      <c r="AD443" s="3">
        <f t="shared" si="430"/>
        <v>-0.13379182778801041</v>
      </c>
      <c r="AE443" s="3">
        <f t="shared" si="431"/>
        <v>-0.17708247033241986</v>
      </c>
      <c r="AH443">
        <f>SQRT(AD443*AD443+AE443*AE443)</f>
        <v>0.22194245759180237</v>
      </c>
      <c r="AM443">
        <f>AD443*$AM$11+AE443*$AM$12</f>
        <v>5.1851997362209939E-2</v>
      </c>
      <c r="AN443">
        <f>AD443*$AN$11+AE443*$AN$12</f>
        <v>-0.21580042829299106</v>
      </c>
      <c r="AO443">
        <f t="shared" si="432"/>
        <v>0.22194245759180239</v>
      </c>
      <c r="AQ443">
        <f t="shared" ref="AQ443:AR443" si="475">AM443*AR$13</f>
        <v>8.7901256171653244E-2</v>
      </c>
      <c r="AR443">
        <f t="shared" si="475"/>
        <v>-0.21580042829299106</v>
      </c>
    </row>
    <row r="444" spans="1:44" x14ac:dyDescent="0.25">
      <c r="A444">
        <f>'Raw Data'!A429*$B$11+A443*$B$12</f>
        <v>-0.16269541469015195</v>
      </c>
      <c r="B444">
        <f>'Raw Data'!B429*$B$11+B443*$B$12</f>
        <v>-0.65584557500521956</v>
      </c>
      <c r="C444">
        <f>'Raw Data'!C429*$B$11+C443*$B$12</f>
        <v>0.31874145257150682</v>
      </c>
      <c r="N444" s="66">
        <f>'Raw Data'!A429-$O$11</f>
        <v>-0.1827392578125</v>
      </c>
      <c r="O444" s="66">
        <f>'Raw Data'!B429-$O$12</f>
        <v>-0.133056640625</v>
      </c>
      <c r="Q444" s="19">
        <f t="shared" si="426"/>
        <v>3.3393636345863342E-2</v>
      </c>
      <c r="R444" s="19">
        <f t="shared" si="427"/>
        <v>2.4314671754837036E-2</v>
      </c>
      <c r="S444" s="19">
        <f t="shared" si="428"/>
        <v>2.4314671754837036E-2</v>
      </c>
      <c r="T444" s="19">
        <f t="shared" si="429"/>
        <v>1.77040696144104E-2</v>
      </c>
      <c r="V444" s="20">
        <f>('Raw Data'!A429+$X$12)*$V$12+('Raw Data'!B429+$X$13)*$W$12</f>
        <v>-0.12559085931426842</v>
      </c>
      <c r="W444" s="20">
        <f>('Raw Data'!B429+$X$13)*$W$13+('Raw Data'!A429+$X$12)*$V$13</f>
        <v>-0.21474332254335543</v>
      </c>
      <c r="AD444" s="3">
        <f t="shared" si="430"/>
        <v>-0.13870446834327133</v>
      </c>
      <c r="AE444" s="3">
        <f t="shared" si="431"/>
        <v>-0.17274643856100658</v>
      </c>
      <c r="AH444">
        <f>SQRT(AD444*AD444+AE444*AE444)</f>
        <v>0.22154065444947385</v>
      </c>
      <c r="AM444">
        <f>AD444*$AM$11+AE444*$AM$12</f>
        <v>4.5382888727192469E-2</v>
      </c>
      <c r="AN444">
        <f>AD444*$AN$11+AE444*$AN$12</f>
        <v>-0.21684246582410108</v>
      </c>
      <c r="AO444">
        <f t="shared" si="432"/>
        <v>0.22154065444947385</v>
      </c>
      <c r="AQ444">
        <f t="shared" ref="AQ444:AR444" si="476">AM444*AR$13</f>
        <v>7.6934604851421645E-2</v>
      </c>
      <c r="AR444">
        <f t="shared" si="476"/>
        <v>-0.21684246582410108</v>
      </c>
    </row>
    <row r="445" spans="1:44" x14ac:dyDescent="0.25">
      <c r="A445">
        <f>'Raw Data'!A430*$B$11+A444*$B$12</f>
        <v>-0.16755624431488675</v>
      </c>
      <c r="B445">
        <f>'Raw Data'!B430*$B$11+B444*$B$12</f>
        <v>-0.65103982609844757</v>
      </c>
      <c r="C445">
        <f>'Raw Data'!C430*$B$11+C444*$B$12</f>
        <v>0.31821496356435619</v>
      </c>
      <c r="N445" s="66">
        <f>'Raw Data'!A430-$O$11</f>
        <v>-0.1871337890625</v>
      </c>
      <c r="O445" s="66">
        <f>'Raw Data'!B430-$O$12</f>
        <v>-0.1240234375</v>
      </c>
      <c r="Q445" s="19">
        <f t="shared" si="426"/>
        <v>3.5019055008888245E-2</v>
      </c>
      <c r="R445" s="19">
        <f t="shared" si="427"/>
        <v>2.3208975791931152E-2</v>
      </c>
      <c r="S445" s="19">
        <f t="shared" si="428"/>
        <v>2.3208975791931152E-2</v>
      </c>
      <c r="T445" s="19">
        <f t="shared" si="429"/>
        <v>1.5381813049316406E-2</v>
      </c>
      <c r="V445" s="20">
        <f>('Raw Data'!A430+$X$12)*$V$12+('Raw Data'!B430+$X$13)*$W$12</f>
        <v>-0.14132500073043394</v>
      </c>
      <c r="W445" s="20">
        <f>('Raw Data'!B430+$X$13)*$W$13+('Raw Data'!A430+$X$12)*$V$13</f>
        <v>-0.20997879417096019</v>
      </c>
      <c r="AD445" s="3">
        <f t="shared" si="430"/>
        <v>-0.1435652979680061</v>
      </c>
      <c r="AE445" s="3">
        <f t="shared" si="431"/>
        <v>-0.16794068965423459</v>
      </c>
      <c r="AH445">
        <f>SQRT(AD445*AD445+AE445*AE445)</f>
        <v>0.22094132710333372</v>
      </c>
      <c r="AM445">
        <f>AD445*$AM$11+AE445*$AM$12</f>
        <v>3.8583799895825222E-2</v>
      </c>
      <c r="AN445">
        <f>AD445*$AN$11+AE445*$AN$12</f>
        <v>-0.21754622591022171</v>
      </c>
      <c r="AO445">
        <f t="shared" si="432"/>
        <v>0.22094132710333372</v>
      </c>
      <c r="AQ445">
        <f t="shared" ref="AQ445:AR445" si="477">AM445*AR$13</f>
        <v>6.5408559963989615E-2</v>
      </c>
      <c r="AR445">
        <f t="shared" si="477"/>
        <v>-0.21754622591022171</v>
      </c>
    </row>
    <row r="446" spans="1:44" x14ac:dyDescent="0.25">
      <c r="A446">
        <f>'Raw Data'!A431*$B$11+A445*$B$12</f>
        <v>-0.17188216285214808</v>
      </c>
      <c r="B446">
        <f>'Raw Data'!B431*$B$11+B445*$B$12</f>
        <v>-0.64666582395735284</v>
      </c>
      <c r="C446">
        <f>'Raw Data'!C431*$B$11+C445*$B$12</f>
        <v>0.31775333048917059</v>
      </c>
      <c r="N446" s="66">
        <f>'Raw Data'!A431-$O$11</f>
        <v>-0.1866455078125</v>
      </c>
      <c r="O446" s="66">
        <f>'Raw Data'!B431-$O$12</f>
        <v>-0.12353515625</v>
      </c>
      <c r="Q446" s="19">
        <f t="shared" si="426"/>
        <v>3.4836545586585999E-2</v>
      </c>
      <c r="R446" s="19">
        <f t="shared" si="427"/>
        <v>2.3057281970977783E-2</v>
      </c>
      <c r="S446" s="19">
        <f t="shared" si="428"/>
        <v>2.3057281970977783E-2</v>
      </c>
      <c r="T446" s="19">
        <f t="shared" si="429"/>
        <v>1.5260934829711914E-2</v>
      </c>
      <c r="V446" s="20">
        <f>('Raw Data'!A431+$X$12)*$V$12+('Raw Data'!B431+$X$13)*$W$12</f>
        <v>-0.14112739247094</v>
      </c>
      <c r="W446" s="20">
        <f>('Raw Data'!B431+$X$13)*$W$13+('Raw Data'!A431+$X$12)*$V$13</f>
        <v>-0.20929725119538833</v>
      </c>
      <c r="AD446" s="3">
        <f t="shared" si="430"/>
        <v>-0.14789121650526743</v>
      </c>
      <c r="AE446" s="3">
        <f t="shared" si="431"/>
        <v>-0.16356668751313985</v>
      </c>
      <c r="AH446">
        <f>SQRT(AD446*AD446+AE446*AE446)</f>
        <v>0.22051275061417427</v>
      </c>
      <c r="AM446">
        <f>AD446*$AM$11+AE446*$AM$12</f>
        <v>3.2457901841175488E-2</v>
      </c>
      <c r="AN446">
        <f>AD446*$AN$11+AE446*$AN$12</f>
        <v>-0.2181108841655951</v>
      </c>
      <c r="AO446">
        <f t="shared" si="432"/>
        <v>0.22051275061417427</v>
      </c>
      <c r="AQ446">
        <f t="shared" ref="AQ446:AR446" si="478">AM446*AR$13</f>
        <v>5.5023730804531983E-2</v>
      </c>
      <c r="AR446">
        <f t="shared" si="478"/>
        <v>-0.2181108841655951</v>
      </c>
    </row>
    <row r="447" spans="1:44" x14ac:dyDescent="0.25">
      <c r="A447">
        <f>'Raw Data'!A432*$B$11+A446*$B$12</f>
        <v>-0.17567783328568329</v>
      </c>
      <c r="B447">
        <f>'Raw Data'!B432*$B$11+B446*$B$12</f>
        <v>-0.64329074546786758</v>
      </c>
      <c r="C447">
        <f>'Raw Data'!C432*$B$11+C446*$B$12</f>
        <v>0.31662985290900353</v>
      </c>
      <c r="N447" s="66">
        <f>'Raw Data'!A432-$O$11</f>
        <v>-0.1856689453125</v>
      </c>
      <c r="O447" s="66">
        <f>'Raw Data'!B432-$O$12</f>
        <v>-0.129150390625</v>
      </c>
      <c r="Q447" s="19">
        <f t="shared" si="426"/>
        <v>3.4472957253456116E-2</v>
      </c>
      <c r="R447" s="19">
        <f t="shared" si="427"/>
        <v>2.3979216814041138E-2</v>
      </c>
      <c r="S447" s="19">
        <f t="shared" si="428"/>
        <v>2.3979216814041138E-2</v>
      </c>
      <c r="T447" s="19">
        <f t="shared" si="429"/>
        <v>1.6679823398590088E-2</v>
      </c>
      <c r="V447" s="20">
        <f>('Raw Data'!A432+$X$12)*$V$12+('Raw Data'!B432+$X$13)*$W$12</f>
        <v>-0.1338812121123259</v>
      </c>
      <c r="W447" s="20">
        <f>('Raw Data'!B432+$X$13)*$W$13+('Raw Data'!A432+$X$12)*$V$13</f>
        <v>-0.21328429631912882</v>
      </c>
      <c r="AD447" s="3">
        <f t="shared" si="430"/>
        <v>-0.15168688693880267</v>
      </c>
      <c r="AE447" s="3">
        <f t="shared" si="431"/>
        <v>-0.16019160902365459</v>
      </c>
      <c r="AH447">
        <f>SQRT(AD447*AD447+AE447*AE447)</f>
        <v>0.22061337962773817</v>
      </c>
      <c r="AM447">
        <f>AD447*$AM$11+AE447*$AM$12</f>
        <v>2.7440403896895227E-2</v>
      </c>
      <c r="AN447">
        <f>AD447*$AN$11+AE447*$AN$12</f>
        <v>-0.21890017703224401</v>
      </c>
      <c r="AO447">
        <f t="shared" si="432"/>
        <v>0.22061337962773814</v>
      </c>
      <c r="AQ447">
        <f t="shared" ref="AQ447:AR447" si="479">AM447*AR$13</f>
        <v>4.6517898925770858E-2</v>
      </c>
      <c r="AR447">
        <f t="shared" si="479"/>
        <v>-0.21890017703224401</v>
      </c>
    </row>
    <row r="448" spans="1:44" x14ac:dyDescent="0.25">
      <c r="A448">
        <f>'Raw Data'!A433*$B$11+A447*$B$12</f>
        <v>-0.17904510855086497</v>
      </c>
      <c r="B448">
        <f>'Raw Data'!B433*$B$11+B447*$B$12</f>
        <v>-0.63974047951483082</v>
      </c>
      <c r="C448">
        <f>'Raw Data'!C433*$B$11+C447*$B$12</f>
        <v>0.31598493402435318</v>
      </c>
      <c r="N448" s="66">
        <f>'Raw Data'!A433-$O$11</f>
        <v>-0.1851806640625</v>
      </c>
      <c r="O448" s="66">
        <f>'Raw Data'!B433-$O$12</f>
        <v>-0.1240234375</v>
      </c>
      <c r="Q448" s="19">
        <f t="shared" si="426"/>
        <v>3.4291878342628479E-2</v>
      </c>
      <c r="R448" s="19">
        <f t="shared" si="427"/>
        <v>2.2966742515563965E-2</v>
      </c>
      <c r="S448" s="19">
        <f t="shared" si="428"/>
        <v>2.2966742515563965E-2</v>
      </c>
      <c r="T448" s="19">
        <f t="shared" si="429"/>
        <v>1.5381813049316406E-2</v>
      </c>
      <c r="V448" s="20">
        <f>('Raw Data'!A433+$X$12)*$V$12+('Raw Data'!B433+$X$13)*$W$12</f>
        <v>-0.13850465248071711</v>
      </c>
      <c r="W448" s="20">
        <f>('Raw Data'!B433+$X$13)*$W$13+('Raw Data'!A433+$X$12)*$V$13</f>
        <v>-0.20883784629086072</v>
      </c>
      <c r="AD448" s="3">
        <f t="shared" si="430"/>
        <v>-0.15505416220398432</v>
      </c>
      <c r="AE448" s="3">
        <f t="shared" si="431"/>
        <v>-0.15664134307061783</v>
      </c>
      <c r="AH448">
        <f>SQRT(AD448*AD448+AE448*AE448)</f>
        <v>0.22040486286773819</v>
      </c>
      <c r="AM448">
        <f>AD448*$AM$11+AE448*$AM$12</f>
        <v>2.255957897998985E-2</v>
      </c>
      <c r="AN448">
        <f>AD448*$AN$11+AE448*$AN$12</f>
        <v>-0.2192472781404414</v>
      </c>
      <c r="AO448">
        <f t="shared" si="432"/>
        <v>0.22040486286773819</v>
      </c>
      <c r="AQ448">
        <f t="shared" ref="AQ448:AR448" si="480">AM448*AR$13</f>
        <v>3.82437597763585E-2</v>
      </c>
      <c r="AR448">
        <f t="shared" si="480"/>
        <v>-0.2192472781404414</v>
      </c>
    </row>
    <row r="449" spans="1:44" x14ac:dyDescent="0.25">
      <c r="A449">
        <f>'Raw Data'!A434*$B$11+A448*$B$12</f>
        <v>-0.18266159378952848</v>
      </c>
      <c r="B449">
        <f>'Raw Data'!B434*$B$11+B448*$B$12</f>
        <v>-0.63593488859459768</v>
      </c>
      <c r="C449">
        <f>'Raw Data'!C434*$B$11+C448*$B$12</f>
        <v>0.31509933124691786</v>
      </c>
      <c r="N449" s="66">
        <f>'Raw Data'!A434-$O$11</f>
        <v>-0.1910400390625</v>
      </c>
      <c r="O449" s="66">
        <f>'Raw Data'!B434-$O$12</f>
        <v>-0.117919921875</v>
      </c>
      <c r="Q449" s="19">
        <f t="shared" si="426"/>
        <v>3.6496296525001526E-2</v>
      </c>
      <c r="R449" s="19">
        <f t="shared" si="427"/>
        <v>2.2527426481246948E-2</v>
      </c>
      <c r="S449" s="19">
        <f t="shared" si="428"/>
        <v>2.2527426481246948E-2</v>
      </c>
      <c r="T449" s="19">
        <f t="shared" si="429"/>
        <v>1.3905107975006104E-2</v>
      </c>
      <c r="V449" s="20">
        <f>('Raw Data'!A434+$X$12)*$V$12+('Raw Data'!B434+$X$13)*$W$12</f>
        <v>-0.1533091822665586</v>
      </c>
      <c r="W449" s="20">
        <f>('Raw Data'!B434+$X$13)*$W$13+('Raw Data'!A434+$X$12)*$V$13</f>
        <v>-0.20730686486182193</v>
      </c>
      <c r="AD449" s="3">
        <f t="shared" si="430"/>
        <v>-0.15867064744264786</v>
      </c>
      <c r="AE449" s="3">
        <f t="shared" si="431"/>
        <v>-0.1528357521503847</v>
      </c>
      <c r="AH449">
        <f>SQRT(AD449*AD449+AE449*AE449)</f>
        <v>0.22030692566336374</v>
      </c>
      <c r="AM449">
        <f>AD449*$AM$11+AE449*$AM$12</f>
        <v>1.7323265707012855E-2</v>
      </c>
      <c r="AN449">
        <f>AD449*$AN$11+AE449*$AN$12</f>
        <v>-0.21962478448592068</v>
      </c>
      <c r="AO449">
        <f t="shared" si="432"/>
        <v>0.22030692566336374</v>
      </c>
      <c r="AQ449">
        <f t="shared" ref="AQ449:AR449" si="481">AM449*AR$13</f>
        <v>2.936698476636761E-2</v>
      </c>
      <c r="AR449">
        <f t="shared" si="481"/>
        <v>-0.21962478448592068</v>
      </c>
    </row>
    <row r="450" spans="1:44" x14ac:dyDescent="0.25">
      <c r="A450">
        <f>'Raw Data'!A435*$B$11+A449*$B$12</f>
        <v>-0.18594084456682564</v>
      </c>
      <c r="B450">
        <f>'Raw Data'!B435*$B$11+B449*$B$12</f>
        <v>-0.63021493489138802</v>
      </c>
      <c r="C450">
        <f>'Raw Data'!C435*$B$11+C449*$B$12</f>
        <v>0.31393607780972604</v>
      </c>
      <c r="N450" s="66">
        <f>'Raw Data'!A435-$O$11</f>
        <v>-0.1912841796875</v>
      </c>
      <c r="O450" s="66">
        <f>'Raw Data'!B435-$O$12</f>
        <v>-9.4970703125E-2</v>
      </c>
      <c r="Q450" s="19">
        <f t="shared" si="426"/>
        <v>3.6589637398719788E-2</v>
      </c>
      <c r="R450" s="19">
        <f t="shared" si="427"/>
        <v>1.8166393041610718E-2</v>
      </c>
      <c r="S450" s="19">
        <f t="shared" si="428"/>
        <v>1.8166393041610718E-2</v>
      </c>
      <c r="T450" s="19">
        <f t="shared" si="429"/>
        <v>9.0194344520568848E-3</v>
      </c>
      <c r="V450" s="20">
        <f>('Raw Data'!A435+$X$12)*$V$12+('Raw Data'!B435+$X$13)*$W$12</f>
        <v>-0.17751322953573126</v>
      </c>
      <c r="W450" s="20">
        <f>('Raw Data'!B435+$X$13)*$W$13+('Raw Data'!A435+$X$12)*$V$13</f>
        <v>-0.18882310108612663</v>
      </c>
      <c r="AD450" s="3">
        <f t="shared" si="430"/>
        <v>-0.16194989821994499</v>
      </c>
      <c r="AE450" s="3">
        <f t="shared" si="431"/>
        <v>-0.14711579844717504</v>
      </c>
      <c r="AH450">
        <f>SQRT(AD450*AD450+AE450*AE450)</f>
        <v>0.21879403028007957</v>
      </c>
      <c r="AM450">
        <f>AD450*$AM$11+AE450*$AM$12</f>
        <v>1.0822149511373724E-2</v>
      </c>
      <c r="AN450">
        <f>AD450*$AN$11+AE450*$AN$12</f>
        <v>-0.2185262198596632</v>
      </c>
      <c r="AO450">
        <f t="shared" si="432"/>
        <v>0.21879403028007957</v>
      </c>
      <c r="AQ450">
        <f t="shared" ref="AQ450:AR450" si="482">AM450*AR$13</f>
        <v>1.8346073148967891E-2</v>
      </c>
      <c r="AR450">
        <f t="shared" si="482"/>
        <v>-0.2185262198596632</v>
      </c>
    </row>
    <row r="451" spans="1:44" x14ac:dyDescent="0.25">
      <c r="A451">
        <f>'Raw Data'!A436*$B$11+A450*$B$12</f>
        <v>-0.18889217026639307</v>
      </c>
      <c r="B451">
        <f>'Raw Data'!B436*$B$11+B450*$B$12</f>
        <v>-0.62465193749599923</v>
      </c>
      <c r="C451">
        <f>'Raw Data'!C436*$B$11+C450*$B$12</f>
        <v>0.31271825127875341</v>
      </c>
      <c r="N451" s="66">
        <f>'Raw Data'!A436-$O$11</f>
        <v>-0.1912841796875</v>
      </c>
      <c r="O451" s="66">
        <f>'Raw Data'!B436-$O$12</f>
        <v>-9.08203125E-2</v>
      </c>
      <c r="Q451" s="19">
        <f t="shared" si="426"/>
        <v>3.6589637398719788E-2</v>
      </c>
      <c r="R451" s="19">
        <f t="shared" si="427"/>
        <v>1.7372488975524902E-2</v>
      </c>
      <c r="S451" s="19">
        <f t="shared" si="428"/>
        <v>1.7372488975524902E-2</v>
      </c>
      <c r="T451" s="19">
        <f t="shared" si="429"/>
        <v>8.2483291625976563E-3</v>
      </c>
      <c r="V451" s="20">
        <f>('Raw Data'!A436+$X$12)*$V$12+('Raw Data'!B436+$X$13)*$W$12</f>
        <v>-0.18182679936068114</v>
      </c>
      <c r="W451" s="20">
        <f>('Raw Data'!B436+$X$13)*$W$13+('Raw Data'!A436+$X$12)*$V$13</f>
        <v>-0.18545450003897734</v>
      </c>
      <c r="AD451" s="3">
        <f t="shared" si="430"/>
        <v>-0.16490122391951245</v>
      </c>
      <c r="AE451" s="3">
        <f t="shared" si="431"/>
        <v>-0.14155280105178625</v>
      </c>
      <c r="AH451">
        <f>SQRT(AD451*AD451+AE451*AE451)</f>
        <v>0.21732374268763127</v>
      </c>
      <c r="AM451">
        <f>AD451*$AM$11+AE451*$AM$12</f>
        <v>4.650508238941739E-3</v>
      </c>
      <c r="AN451">
        <f>AD451*$AN$11+AE451*$AN$12</f>
        <v>-0.21727397890423808</v>
      </c>
      <c r="AO451">
        <f t="shared" si="432"/>
        <v>0.21732374268763124</v>
      </c>
      <c r="AQ451">
        <f t="shared" ref="AQ451:AR451" si="483">AM451*AR$13</f>
        <v>7.8836985426819304E-3</v>
      </c>
      <c r="AR451">
        <f t="shared" si="483"/>
        <v>-0.21727397890423808</v>
      </c>
    </row>
    <row r="452" spans="1:44" x14ac:dyDescent="0.25">
      <c r="A452">
        <f>'Raw Data'!A437*$B$11+A451*$B$12</f>
        <v>-0.19164601964600375</v>
      </c>
      <c r="B452">
        <f>'Raw Data'!B437*$B$11+B451*$B$12</f>
        <v>-0.61923020077764934</v>
      </c>
      <c r="C452">
        <f>'Raw Data'!C437*$B$11+C451*$B$12</f>
        <v>0.31230580115087808</v>
      </c>
      <c r="N452" s="66">
        <f>'Raw Data'!A437-$O$11</f>
        <v>-0.1922607421875</v>
      </c>
      <c r="O452" s="66">
        <f>'Raw Data'!B437-$O$12</f>
        <v>-8.6669921875E-2</v>
      </c>
      <c r="Q452" s="19">
        <f t="shared" si="426"/>
        <v>3.6964192986488342E-2</v>
      </c>
      <c r="R452" s="19">
        <f t="shared" si="427"/>
        <v>1.6663223505020142E-2</v>
      </c>
      <c r="S452" s="19">
        <f t="shared" si="428"/>
        <v>1.6663223505020142E-2</v>
      </c>
      <c r="T452" s="19">
        <f t="shared" si="429"/>
        <v>7.5116753578186035E-3</v>
      </c>
      <c r="V452" s="20">
        <f>('Raw Data'!A437+$X$12)*$V$12+('Raw Data'!B437+$X$13)*$W$12</f>
        <v>-0.18755054331048943</v>
      </c>
      <c r="W452" s="20">
        <f>('Raw Data'!B437+$X$13)*$W$13+('Raw Data'!A437+$X$12)*$V$13</f>
        <v>-0.18265637293187781</v>
      </c>
      <c r="AD452" s="3">
        <f t="shared" si="430"/>
        <v>-0.1676550732991231</v>
      </c>
      <c r="AE452" s="3">
        <f t="shared" si="431"/>
        <v>-0.13613106433343636</v>
      </c>
      <c r="AH452">
        <f>SQRT(AD452*AD452+AE452*AE452)</f>
        <v>0.21596270576071355</v>
      </c>
      <c r="AM452">
        <f>AD452*$AM$11+AE452*$AM$12</f>
        <v>-1.2866133183197237E-3</v>
      </c>
      <c r="AN452">
        <f>AD452*$AN$11+AE452*$AN$12</f>
        <v>-0.21595887318111673</v>
      </c>
      <c r="AO452">
        <f t="shared" si="432"/>
        <v>0.21596270576071355</v>
      </c>
      <c r="AQ452">
        <f t="shared" ref="AQ452:AR452" si="484">AM452*AR$13</f>
        <v>-2.1811103263286663E-3</v>
      </c>
      <c r="AR452">
        <f t="shared" si="484"/>
        <v>-0.21595887318111673</v>
      </c>
    </row>
    <row r="453" spans="1:44" x14ac:dyDescent="0.25">
      <c r="A453">
        <f>'Raw Data'!A438*$B$11+A452*$B$12</f>
        <v>-0.19390475752515338</v>
      </c>
      <c r="B453">
        <f>'Raw Data'!B438*$B$11+B452*$B$12</f>
        <v>-0.61303227835613439</v>
      </c>
      <c r="C453">
        <f>'Raw Data'!C438*$B$11+C452*$B$12</f>
        <v>0.31066506478579031</v>
      </c>
      <c r="N453" s="66">
        <f>'Raw Data'!A438-$O$11</f>
        <v>-0.1900634765625</v>
      </c>
      <c r="O453" s="66">
        <f>'Raw Data'!B438-$O$12</f>
        <v>-7.3486328125E-2</v>
      </c>
      <c r="Q453" s="19">
        <f t="shared" si="426"/>
        <v>3.6124125123023987E-2</v>
      </c>
      <c r="R453" s="19">
        <f t="shared" si="427"/>
        <v>1.3967067003250122E-2</v>
      </c>
      <c r="S453" s="19">
        <f t="shared" si="428"/>
        <v>1.3967067003250122E-2</v>
      </c>
      <c r="T453" s="19">
        <f t="shared" si="429"/>
        <v>5.400240421295166E-3</v>
      </c>
      <c r="V453" s="20">
        <f>('Raw Data'!A438+$X$12)*$V$12+('Raw Data'!B438+$X$13)*$W$12</f>
        <v>-0.19807957920881047</v>
      </c>
      <c r="W453" s="20">
        <f>('Raw Data'!B438+$X$13)*$W$13+('Raw Data'!A438+$X$12)*$V$13</f>
        <v>-0.17067254441699764</v>
      </c>
      <c r="AD453" s="3">
        <f t="shared" si="430"/>
        <v>-0.16991381117827276</v>
      </c>
      <c r="AE453" s="3">
        <f t="shared" si="431"/>
        <v>-0.1299331419119214</v>
      </c>
      <c r="AH453">
        <f>SQRT(AD453*AD453+AE453*AE453)</f>
        <v>0.21390026787320587</v>
      </c>
      <c r="AM453">
        <f>AD453*$AM$11+AE453*$AM$12</f>
        <v>-7.5089983949798711E-3</v>
      </c>
      <c r="AN453">
        <f>AD453*$AN$11+AE453*$AN$12</f>
        <v>-0.21376842502889293</v>
      </c>
      <c r="AO453">
        <f t="shared" si="432"/>
        <v>0.21390026787320587</v>
      </c>
      <c r="AQ453">
        <f t="shared" ref="AQ453:AR453" si="485">AM453*AR$13</f>
        <v>-1.2729507542378832E-2</v>
      </c>
      <c r="AR453">
        <f t="shared" si="485"/>
        <v>-0.21376842502889293</v>
      </c>
    </row>
    <row r="454" spans="1:44" x14ac:dyDescent="0.25">
      <c r="A454">
        <f>'Raw Data'!A439*$B$11+A453*$B$12</f>
        <v>-0.19500988724138804</v>
      </c>
      <c r="B454">
        <f>'Raw Data'!B439*$B$11+B453*$B$12</f>
        <v>-0.60415824973927101</v>
      </c>
      <c r="C454">
        <f>'Raw Data'!C439*$B$11+C453*$B$12</f>
        <v>0.30940812861971129</v>
      </c>
      <c r="N454" s="66">
        <f>'Raw Data'!A439-$O$11</f>
        <v>-0.1807861328125</v>
      </c>
      <c r="O454" s="66">
        <f>'Raw Data'!B439-$O$12</f>
        <v>-4.052734375E-2</v>
      </c>
      <c r="Q454" s="19">
        <f t="shared" si="426"/>
        <v>3.2683625817298889E-2</v>
      </c>
      <c r="R454" s="19">
        <f t="shared" si="427"/>
        <v>7.3267817497253418E-3</v>
      </c>
      <c r="S454" s="19">
        <f t="shared" si="428"/>
        <v>7.3267817497253418E-3</v>
      </c>
      <c r="T454" s="19">
        <f t="shared" si="429"/>
        <v>1.6424655914306641E-3</v>
      </c>
      <c r="V454" s="20">
        <f>('Raw Data'!A439+$X$12)*$V$12+('Raw Data'!B439+$X$13)*$W$12</f>
        <v>-0.21893774422078677</v>
      </c>
      <c r="W454" s="20">
        <f>('Raw Data'!B439+$X$13)*$W$13+('Raw Data'!A439+$X$12)*$V$13</f>
        <v>-0.13850238661210454</v>
      </c>
      <c r="AD454" s="3">
        <f t="shared" si="430"/>
        <v>-0.17101894089450742</v>
      </c>
      <c r="AE454" s="3">
        <f t="shared" si="431"/>
        <v>-0.12105911329505803</v>
      </c>
      <c r="AH454">
        <f>SQRT(AD454*AD454+AE454*AE454)</f>
        <v>0.20952991923938863</v>
      </c>
      <c r="AM454">
        <f>AD454*$AM$11+AE454*$AM$12</f>
        <v>-1.5066304253385981E-2</v>
      </c>
      <c r="AN454">
        <f>AD454*$AN$11+AE454*$AN$12</f>
        <v>-0.20898754396520652</v>
      </c>
      <c r="AO454">
        <f t="shared" si="432"/>
        <v>0.20952991923938866</v>
      </c>
      <c r="AQ454">
        <f t="shared" ref="AQ454:AR454" si="486">AM454*AR$13</f>
        <v>-2.5540907527356747E-2</v>
      </c>
      <c r="AR454">
        <f t="shared" si="486"/>
        <v>-0.20898754396520652</v>
      </c>
    </row>
    <row r="455" spans="1:44" x14ac:dyDescent="0.25">
      <c r="A455">
        <f>'Raw Data'!A440*$B$11+A454*$B$12</f>
        <v>-0.19551622273599925</v>
      </c>
      <c r="B455">
        <f>'Raw Data'!B440*$B$11+B454*$B$12</f>
        <v>-0.59592748335909396</v>
      </c>
      <c r="C455">
        <f>'Raw Data'!C440*$B$11+C454*$B$12</f>
        <v>0.30698294075774013</v>
      </c>
      <c r="N455" s="66">
        <f>'Raw Data'!A440-$O$11</f>
        <v>-0.1759033203125</v>
      </c>
      <c r="O455" s="66">
        <f>'Raw Data'!B440-$O$12</f>
        <v>-3.80859375E-2</v>
      </c>
      <c r="Q455" s="19">
        <f t="shared" si="426"/>
        <v>3.0941978096961975E-2</v>
      </c>
      <c r="R455" s="19">
        <f t="shared" si="427"/>
        <v>6.6994428634643555E-3</v>
      </c>
      <c r="S455" s="19">
        <f t="shared" si="428"/>
        <v>6.6994428634643555E-3</v>
      </c>
      <c r="T455" s="19">
        <f t="shared" si="429"/>
        <v>1.4505386352539063E-3</v>
      </c>
      <c r="V455" s="20">
        <f>('Raw Data'!A440+$X$12)*$V$12+('Raw Data'!B440+$X$13)*$W$12</f>
        <v>-0.21442426761117106</v>
      </c>
      <c r="W455" s="20">
        <f>('Raw Data'!B440+$X$13)*$W$13+('Raw Data'!A440+$X$12)*$V$13</f>
        <v>-0.13366848688412106</v>
      </c>
      <c r="AD455" s="3">
        <f t="shared" si="430"/>
        <v>-0.17152527638911863</v>
      </c>
      <c r="AE455" s="3">
        <f t="shared" si="431"/>
        <v>-0.11282834691488097</v>
      </c>
      <c r="AH455">
        <f>SQRT(AD455*AD455+AE455*AE455)</f>
        <v>0.20530746773536579</v>
      </c>
      <c r="AM455">
        <f>AD455*$AM$11+AE455*$AM$12</f>
        <v>-2.1746450768757461E-2</v>
      </c>
      <c r="AN455">
        <f>AD455*$AN$11+AE455*$AN$12</f>
        <v>-0.20415251207582596</v>
      </c>
      <c r="AO455">
        <f t="shared" si="432"/>
        <v>0.20530746773536576</v>
      </c>
      <c r="AQ455">
        <f t="shared" ref="AQ455:AR455" si="487">AM455*AR$13</f>
        <v>-3.6865317385862899E-2</v>
      </c>
      <c r="AR455">
        <f t="shared" si="487"/>
        <v>-0.20415251207582596</v>
      </c>
    </row>
    <row r="456" spans="1:44" x14ac:dyDescent="0.25">
      <c r="A456">
        <f>'Raw Data'!A441*$B$11+A455*$B$12</f>
        <v>-0.19514184655614936</v>
      </c>
      <c r="B456">
        <f>'Raw Data'!B441*$B$11+B455*$B$12</f>
        <v>-0.58722584830443458</v>
      </c>
      <c r="C456">
        <f>'Raw Data'!C441*$B$11+C455*$B$12</f>
        <v>0.30613083808821612</v>
      </c>
      <c r="N456" s="66">
        <f>'Raw Data'!A441-$O$11</f>
        <v>-0.1676025390625</v>
      </c>
      <c r="O456" s="66">
        <f>'Raw Data'!B441-$O$12</f>
        <v>-2.5146484375E-2</v>
      </c>
      <c r="Q456" s="19">
        <f t="shared" si="426"/>
        <v>2.8090611100196838E-2</v>
      </c>
      <c r="R456" s="19">
        <f t="shared" si="427"/>
        <v>4.2146146297454834E-3</v>
      </c>
      <c r="S456" s="19">
        <f t="shared" si="428"/>
        <v>4.2146146297454834E-3</v>
      </c>
      <c r="T456" s="19">
        <f t="shared" si="429"/>
        <v>6.3234567642211914E-4</v>
      </c>
      <c r="V456" s="20">
        <f>('Raw Data'!A441+$X$12)*$V$12+('Raw Data'!B441+$X$13)*$W$12</f>
        <v>-0.21588597582765937</v>
      </c>
      <c r="W456" s="20">
        <f>('Raw Data'!B441+$X$13)*$W$13+('Raw Data'!A441+$X$12)*$V$13</f>
        <v>-0.11831734924670356</v>
      </c>
      <c r="AD456" s="3">
        <f t="shared" si="430"/>
        <v>-0.17115090020926871</v>
      </c>
      <c r="AE456" s="3">
        <f t="shared" si="431"/>
        <v>-0.1041267118602216</v>
      </c>
      <c r="AH456">
        <f>SQRT(AD456*AD456+AE456*AE456)</f>
        <v>0.2003372226154308</v>
      </c>
      <c r="AM456">
        <f>AD456*$AM$11+AE456*$AM$12</f>
        <v>-2.8231149102352485E-2</v>
      </c>
      <c r="AN456">
        <f>AD456*$AN$11+AE456*$AN$12</f>
        <v>-0.19833810774943228</v>
      </c>
      <c r="AO456">
        <f t="shared" si="432"/>
        <v>0.20033722261543077</v>
      </c>
      <c r="AQ456">
        <f t="shared" ref="AQ456:AR456" si="488">AM456*AR$13</f>
        <v>-4.7858396889347142E-2</v>
      </c>
      <c r="AR456">
        <f t="shared" si="488"/>
        <v>-0.19833810774943228</v>
      </c>
    </row>
    <row r="457" spans="1:44" x14ac:dyDescent="0.25">
      <c r="A457">
        <f>'Raw Data'!A442*$B$11+A456*$B$12</f>
        <v>-0.19424338455678442</v>
      </c>
      <c r="B457">
        <f>'Raw Data'!B442*$B$11+B456*$B$12</f>
        <v>-0.57785629081774115</v>
      </c>
      <c r="C457">
        <f>'Raw Data'!C442*$B$11+C456*$B$12</f>
        <v>0.30565691443564452</v>
      </c>
      <c r="N457" s="66">
        <f>'Raw Data'!A442-$O$11</f>
        <v>-0.1619873046875</v>
      </c>
      <c r="O457" s="66">
        <f>'Raw Data'!B442-$O$12</f>
        <v>-9.765625E-3</v>
      </c>
      <c r="Q457" s="19">
        <f t="shared" si="426"/>
        <v>2.6239886879920959E-2</v>
      </c>
      <c r="R457" s="19">
        <f t="shared" si="427"/>
        <v>1.5819072723388672E-3</v>
      </c>
      <c r="S457" s="19">
        <f t="shared" si="428"/>
        <v>1.5819072723388672E-3</v>
      </c>
      <c r="T457" s="19">
        <f t="shared" si="429"/>
        <v>9.5367431640625E-5</v>
      </c>
      <c r="V457" s="20">
        <f>('Raw Data'!A442+$X$12)*$V$12+('Raw Data'!B442+$X$13)*$W$12</f>
        <v>-0.2237630569021847</v>
      </c>
      <c r="W457" s="20">
        <f>('Raw Data'!B442+$X$13)*$W$13+('Raw Data'!A442+$X$12)*$V$13</f>
        <v>-0.10255348491668799</v>
      </c>
      <c r="AD457" s="3">
        <f t="shared" si="430"/>
        <v>-0.17025243820990377</v>
      </c>
      <c r="AE457" s="3">
        <f t="shared" si="431"/>
        <v>-9.4757154373528163E-2</v>
      </c>
      <c r="AH457">
        <f>SQRT(AD457*AD457+AE457*AE457)</f>
        <v>0.19484560816550561</v>
      </c>
      <c r="AM457">
        <f>AD457*$AM$11+AE457*$AM$12</f>
        <v>-3.4899075111954142E-2</v>
      </c>
      <c r="AN457">
        <f>AD457*$AN$11+AE457*$AN$12</f>
        <v>-0.19169471974396146</v>
      </c>
      <c r="AO457">
        <f t="shared" si="432"/>
        <v>0.19484560816550558</v>
      </c>
      <c r="AQ457">
        <f t="shared" ref="AQ457:AR457" si="489">AM457*AR$13</f>
        <v>-5.9162090133974048E-2</v>
      </c>
      <c r="AR457">
        <f t="shared" si="489"/>
        <v>-0.19169471974396146</v>
      </c>
    </row>
    <row r="458" spans="1:44" x14ac:dyDescent="0.25">
      <c r="A458">
        <f>'Raw Data'!A443*$B$11+A457*$B$12</f>
        <v>-0.193459182819856</v>
      </c>
      <c r="B458">
        <f>'Raw Data'!B443*$B$11+B457*$B$12</f>
        <v>-0.56874009532971703</v>
      </c>
      <c r="C458">
        <f>'Raw Data'!C443*$B$11+C457*$B$12</f>
        <v>0.30503507064833008</v>
      </c>
      <c r="N458" s="66">
        <f>'Raw Data'!A443-$O$11</f>
        <v>-0.1622314453125</v>
      </c>
      <c r="O458" s="66">
        <f>'Raw Data'!B443-$O$12</f>
        <v>-2.9296875E-3</v>
      </c>
      <c r="Q458" s="19">
        <f t="shared" si="426"/>
        <v>2.6319041848182678E-2</v>
      </c>
      <c r="R458" s="19">
        <f t="shared" si="427"/>
        <v>4.7528743743896484E-4</v>
      </c>
      <c r="S458" s="19">
        <f t="shared" si="428"/>
        <v>4.7528743743896484E-4</v>
      </c>
      <c r="T458" s="19">
        <f t="shared" si="429"/>
        <v>8.58306884765625E-6</v>
      </c>
      <c r="V458" s="20">
        <f>('Raw Data'!A443+$X$12)*$V$12+('Raw Data'!B443+$X$13)*$W$12</f>
        <v>-0.2312203036744932</v>
      </c>
      <c r="W458" s="20">
        <f>('Raw Data'!B443+$X$13)*$W$13+('Raw Data'!A443+$X$12)*$V$13</f>
        <v>-9.7147819324042803E-2</v>
      </c>
      <c r="AD458" s="3">
        <f t="shared" si="430"/>
        <v>-0.16946823647297538</v>
      </c>
      <c r="AE458" s="3">
        <f t="shared" si="431"/>
        <v>-8.5640958885504048E-2</v>
      </c>
      <c r="AH458">
        <f>SQRT(AD458*AD458+AE458*AE458)</f>
        <v>0.18987853225704293</v>
      </c>
      <c r="AM458">
        <f>AD458*$AM$11+AE458*$AM$12</f>
        <v>-4.144381794940627E-2</v>
      </c>
      <c r="AN458">
        <f>AD458*$AN$11+AE458*$AN$12</f>
        <v>-0.18530047751116391</v>
      </c>
      <c r="AO458">
        <f t="shared" si="432"/>
        <v>0.18987853225704293</v>
      </c>
      <c r="AQ458">
        <f t="shared" ref="AQ458:AR458" si="490">AM458*AR$13</f>
        <v>-7.0256959107174832E-2</v>
      </c>
      <c r="AR458">
        <f t="shared" si="490"/>
        <v>-0.18530047751116391</v>
      </c>
    </row>
    <row r="459" spans="1:44" x14ac:dyDescent="0.25">
      <c r="A459">
        <f>'Raw Data'!A444*$B$11+A458*$B$12</f>
        <v>-0.1919721512566204</v>
      </c>
      <c r="B459">
        <f>'Raw Data'!B444*$B$11+B458*$B$12</f>
        <v>-0.55868005064049531</v>
      </c>
      <c r="C459">
        <f>'Raw Data'!C444*$B$11+C458*$B$12</f>
        <v>0.30381623155224707</v>
      </c>
      <c r="N459" s="66">
        <f>'Raw Data'!A444-$O$11</f>
        <v>-0.1544189453125</v>
      </c>
      <c r="O459" s="66">
        <f>'Raw Data'!B444-$O$12</f>
        <v>1.5625E-2</v>
      </c>
      <c r="Q459" s="19">
        <f t="shared" si="426"/>
        <v>2.3845210671424866E-2</v>
      </c>
      <c r="R459" s="19">
        <f t="shared" si="427"/>
        <v>-2.4127960205078125E-3</v>
      </c>
      <c r="S459" s="19">
        <f t="shared" si="428"/>
        <v>-2.4127960205078125E-3</v>
      </c>
      <c r="T459" s="19">
        <f t="shared" si="429"/>
        <v>2.44140625E-4</v>
      </c>
      <c r="V459" s="20">
        <f>('Raw Data'!A444+$X$12)*$V$12+('Raw Data'!B444+$X$13)*$W$12</f>
        <v>-0.23922310518716641</v>
      </c>
      <c r="W459" s="20">
        <f>('Raw Data'!B444+$X$13)*$W$13+('Raw Data'!A444+$X$12)*$V$13</f>
        <v>-7.7524399592860005E-2</v>
      </c>
      <c r="AD459" s="3">
        <f t="shared" si="430"/>
        <v>-0.16798120490973978</v>
      </c>
      <c r="AE459" s="3">
        <f t="shared" si="431"/>
        <v>-7.5580914196282323E-2</v>
      </c>
      <c r="AH459">
        <f>SQRT(AD459*AD459+AE459*AE459)</f>
        <v>0.18420141094376496</v>
      </c>
      <c r="AM459">
        <f>AD459*$AM$11+AE459*$AM$12</f>
        <v>-4.827145941992033E-2</v>
      </c>
      <c r="AN459">
        <f>AD459*$AN$11+AE459*$AN$12</f>
        <v>-0.17776396147460474</v>
      </c>
      <c r="AO459">
        <f t="shared" si="432"/>
        <v>0.18420141094376496</v>
      </c>
      <c r="AQ459">
        <f t="shared" ref="AQ459:AR459" si="491">AM459*AR$13</f>
        <v>-8.1831407392271349E-2</v>
      </c>
      <c r="AR459">
        <f t="shared" si="491"/>
        <v>-0.17776396147460474</v>
      </c>
    </row>
    <row r="460" spans="1:44" x14ac:dyDescent="0.25">
      <c r="A460">
        <f>'Raw Data'!A445*$B$11+A459*$B$12</f>
        <v>-0.19026761191220837</v>
      </c>
      <c r="B460">
        <f>'Raw Data'!B445*$B$11+B459*$B$12</f>
        <v>-0.55030960417019581</v>
      </c>
      <c r="C460">
        <f>'Raw Data'!C445*$B$11+C459*$B$12</f>
        <v>0.30309769433452238</v>
      </c>
      <c r="N460" s="66">
        <f>'Raw Data'!A445-$O$11</f>
        <v>-0.1507568359375</v>
      </c>
      <c r="O460" s="66">
        <f>'Raw Data'!B445-$O$12</f>
        <v>8.7890625E-3</v>
      </c>
      <c r="Q460" s="19">
        <f t="shared" si="426"/>
        <v>2.2727623581886292E-2</v>
      </c>
      <c r="R460" s="19">
        <f t="shared" si="427"/>
        <v>-1.3250112533569336E-3</v>
      </c>
      <c r="S460" s="19">
        <f t="shared" si="428"/>
        <v>-1.3250112533569336E-3</v>
      </c>
      <c r="T460" s="19">
        <f t="shared" si="429"/>
        <v>7.724761962890625E-5</v>
      </c>
      <c r="V460" s="20">
        <f>('Raw Data'!A445+$X$12)*$V$12+('Raw Data'!B445+$X$13)*$W$12</f>
        <v>-0.22683024897785345</v>
      </c>
      <c r="W460" s="20">
        <f>('Raw Data'!B445+$X$13)*$W$13+('Raw Data'!A445+$X$12)*$V$13</f>
        <v>-8.0933406395331142E-2</v>
      </c>
      <c r="AD460" s="3">
        <f t="shared" si="430"/>
        <v>-0.16627666556532772</v>
      </c>
      <c r="AE460" s="3">
        <f t="shared" si="431"/>
        <v>-6.7210467725982825E-2</v>
      </c>
      <c r="AH460">
        <f>SQRT(AD460*AD460+AE460*AE460)</f>
        <v>0.17934652626540951</v>
      </c>
      <c r="AM460">
        <f>AD460*$AM$11+AE460*$AM$12</f>
        <v>-5.3655700309566109E-2</v>
      </c>
      <c r="AN460">
        <f>AD460*$AN$11+AE460*$AN$12</f>
        <v>-0.17113223631963453</v>
      </c>
      <c r="AO460">
        <f t="shared" si="432"/>
        <v>0.17934652626540948</v>
      </c>
      <c r="AQ460">
        <f t="shared" ref="AQ460:AR460" si="492">AM460*AR$13</f>
        <v>-9.0958954291276137E-2</v>
      </c>
      <c r="AR460">
        <f t="shared" si="492"/>
        <v>-0.17113223631963453</v>
      </c>
    </row>
    <row r="461" spans="1:44" x14ac:dyDescent="0.25">
      <c r="A461">
        <f>'Raw Data'!A446*$B$11+A460*$B$12</f>
        <v>-0.18761047962723754</v>
      </c>
      <c r="B461">
        <f>'Raw Data'!B446*$B$11+B460*$B$12</f>
        <v>-0.54031038203442627</v>
      </c>
      <c r="C461">
        <f>'Raw Data'!C446*$B$11+C460*$B$12</f>
        <v>0.30258528818232017</v>
      </c>
      <c r="N461" s="66">
        <f>'Raw Data'!A446-$O$11</f>
        <v>-0.1395263671875</v>
      </c>
      <c r="O461" s="66">
        <f>'Raw Data'!B446-$O$12</f>
        <v>3.3447265625E-2</v>
      </c>
      <c r="Q461" s="19">
        <f t="shared" si="426"/>
        <v>1.9467607140541077E-2</v>
      </c>
      <c r="R461" s="19">
        <f t="shared" si="427"/>
        <v>-4.6667754650115967E-3</v>
      </c>
      <c r="S461" s="19">
        <f t="shared" si="428"/>
        <v>-4.6667754650115967E-3</v>
      </c>
      <c r="T461" s="19">
        <f t="shared" si="429"/>
        <v>1.1187195777893066E-3</v>
      </c>
      <c r="V461" s="20">
        <f>('Raw Data'!A446+$X$12)*$V$12+('Raw Data'!B446+$X$13)*$W$12</f>
        <v>-0.23624092609021319</v>
      </c>
      <c r="W461" s="20">
        <f>('Raw Data'!B446+$X$13)*$W$13+('Raw Data'!A446+$X$12)*$V$13</f>
        <v>-5.4359502804637125E-2</v>
      </c>
      <c r="AD461" s="3">
        <f t="shared" si="430"/>
        <v>-0.16361953328035689</v>
      </c>
      <c r="AE461" s="3">
        <f t="shared" si="431"/>
        <v>-5.7211245590213289E-2</v>
      </c>
      <c r="AH461">
        <f>SQRT(AD461*AD461+AE461*AE461)</f>
        <v>0.17333343097298198</v>
      </c>
      <c r="AM461">
        <f>AD461*$AM$11+AE461*$AM$12</f>
        <v>-5.9693387575513929E-2</v>
      </c>
      <c r="AN461">
        <f>AD461*$AN$11+AE461*$AN$12</f>
        <v>-0.16273038367995385</v>
      </c>
      <c r="AO461">
        <f t="shared" si="432"/>
        <v>0.17333343097298198</v>
      </c>
      <c r="AQ461">
        <f t="shared" ref="AQ461:AR461" si="493">AM461*AR$13</f>
        <v>-0.10119424554420674</v>
      </c>
      <c r="AR461">
        <f t="shared" si="493"/>
        <v>-0.16273038367995385</v>
      </c>
    </row>
    <row r="462" spans="1:44" x14ac:dyDescent="0.25">
      <c r="A462">
        <f>'Raw Data'!A447*$B$11+A461*$B$12</f>
        <v>-0.1852923027582638</v>
      </c>
      <c r="B462">
        <f>'Raw Data'!B447*$B$11+B461*$B$12</f>
        <v>-0.53092045711223368</v>
      </c>
      <c r="C462">
        <f>'Raw Data'!C447*$B$11+C461*$B$12</f>
        <v>0.3017212906140882</v>
      </c>
      <c r="N462" s="66">
        <f>'Raw Data'!A447-$O$11</f>
        <v>-0.1402587890625</v>
      </c>
      <c r="O462" s="66">
        <f>'Raw Data'!B447-$O$12</f>
        <v>3.7353515625E-2</v>
      </c>
      <c r="Q462" s="19">
        <f t="shared" si="426"/>
        <v>1.967252790927887E-2</v>
      </c>
      <c r="R462" s="19">
        <f t="shared" si="427"/>
        <v>-5.2391588687896729E-3</v>
      </c>
      <c r="S462" s="19">
        <f t="shared" si="428"/>
        <v>-5.2391588687896729E-3</v>
      </c>
      <c r="T462" s="19">
        <f t="shared" si="429"/>
        <v>1.3952851295471191E-3</v>
      </c>
      <c r="V462" s="20">
        <f>('Raw Data'!A447+$X$12)*$V$12+('Raw Data'!B447+$X$13)*$W$12</f>
        <v>-0.2413583871073392</v>
      </c>
      <c r="W462" s="20">
        <f>('Raw Data'!B447+$X$13)*$W$13+('Raw Data'!A447+$X$12)*$V$13</f>
        <v>-5.1616910215298649E-2</v>
      </c>
      <c r="AD462" s="3">
        <f t="shared" si="430"/>
        <v>-0.16130135641138316</v>
      </c>
      <c r="AE462" s="3">
        <f t="shared" si="431"/>
        <v>-4.7821320668020695E-2</v>
      </c>
      <c r="AH462">
        <f>SQRT(AD462*AD462+AE462*AE462)</f>
        <v>0.1682409174088923</v>
      </c>
      <c r="AM462">
        <f>AD462*$AM$11+AE462*$AM$12</f>
        <v>-6.5475587615872077E-2</v>
      </c>
      <c r="AN462">
        <f>AD462*$AN$11+AE462*$AN$12</f>
        <v>-0.15497726838779285</v>
      </c>
      <c r="AO462">
        <f t="shared" si="432"/>
        <v>0.1682409174088923</v>
      </c>
      <c r="AQ462">
        <f t="shared" ref="AQ462:AR462" si="494">AM462*AR$13</f>
        <v>-0.11099642622844959</v>
      </c>
      <c r="AR462">
        <f t="shared" si="494"/>
        <v>-0.15497726838779285</v>
      </c>
    </row>
    <row r="463" spans="1:44" x14ac:dyDescent="0.25">
      <c r="A463">
        <f>'Raw Data'!A448*$B$11+A462*$B$12</f>
        <v>-0.18213172482618745</v>
      </c>
      <c r="B463">
        <f>'Raw Data'!B448*$B$11+B462*$B$12</f>
        <v>-0.52163944655726036</v>
      </c>
      <c r="C463">
        <f>'Raw Data'!C448*$B$11+C462*$B$12</f>
        <v>0.30100472795892941</v>
      </c>
      <c r="N463" s="66">
        <f>'Raw Data'!A448-$O$11</f>
        <v>-0.1295166015625</v>
      </c>
      <c r="O463" s="66">
        <f>'Raw Data'!B448-$O$12</f>
        <v>4.5654296875E-2</v>
      </c>
      <c r="Q463" s="19">
        <f t="shared" si="426"/>
        <v>1.6774550080299377E-2</v>
      </c>
      <c r="R463" s="19">
        <f t="shared" si="427"/>
        <v>-5.9129893779754639E-3</v>
      </c>
      <c r="S463" s="19">
        <f t="shared" si="428"/>
        <v>-5.9129893779754639E-3</v>
      </c>
      <c r="T463" s="19">
        <f t="shared" si="429"/>
        <v>2.0843148231506348E-3</v>
      </c>
      <c r="V463" s="20">
        <f>('Raw Data'!A448+$X$12)*$V$12+('Raw Data'!B448+$X$13)*$W$12</f>
        <v>-0.23447361138379633</v>
      </c>
      <c r="W463" s="20">
        <f>('Raw Data'!B448+$X$13)*$W$13+('Raw Data'!A448+$X$12)*$V$13</f>
        <v>-3.8604494780453094E-2</v>
      </c>
      <c r="AD463" s="3">
        <f t="shared" si="430"/>
        <v>-0.1581407784793068</v>
      </c>
      <c r="AE463" s="3">
        <f t="shared" si="431"/>
        <v>-3.8540310113047371E-2</v>
      </c>
      <c r="AH463">
        <f>SQRT(AD463*AD463+AE463*AE463)</f>
        <v>0.16276935006828236</v>
      </c>
      <c r="AM463">
        <f>AD463*$AM$11+AE463*$AM$12</f>
        <v>-7.0638756172030998E-2</v>
      </c>
      <c r="AN463">
        <f>AD463*$AN$11+AE463*$AN$12</f>
        <v>-0.14664251582716181</v>
      </c>
      <c r="AO463">
        <f t="shared" si="432"/>
        <v>0.16276935006828236</v>
      </c>
      <c r="AQ463">
        <f t="shared" ref="AQ463:AR463" si="495">AM463*AR$13</f>
        <v>-0.1197492038455201</v>
      </c>
      <c r="AR463">
        <f t="shared" si="495"/>
        <v>-0.14664251582716181</v>
      </c>
    </row>
    <row r="464" spans="1:44" x14ac:dyDescent="0.25">
      <c r="A464">
        <f>'Raw Data'!A449*$B$11+A463*$B$12</f>
        <v>-0.1782618140623187</v>
      </c>
      <c r="B464">
        <f>'Raw Data'!B449*$B$11+B463*$B$12</f>
        <v>-0.51209024799528435</v>
      </c>
      <c r="C464">
        <f>'Raw Data'!C449*$B$11+C463*$B$12</f>
        <v>0.30029878641303648</v>
      </c>
      <c r="N464" s="66">
        <f>'Raw Data'!A449-$O$11</f>
        <v>-0.1192626953125</v>
      </c>
      <c r="O464" s="66">
        <f>'Raw Data'!B449-$O$12</f>
        <v>5.76171875E-2</v>
      </c>
      <c r="Q464" s="19">
        <f t="shared" si="426"/>
        <v>1.4223590493202209E-2</v>
      </c>
      <c r="R464" s="19">
        <f t="shared" si="427"/>
        <v>-6.8715810775756836E-3</v>
      </c>
      <c r="S464" s="19">
        <f t="shared" si="428"/>
        <v>-6.8715810775756836E-3</v>
      </c>
      <c r="T464" s="19">
        <f t="shared" si="429"/>
        <v>3.3197402954101563E-3</v>
      </c>
      <c r="V464" s="20">
        <f>('Raw Data'!A449+$X$12)*$V$12+('Raw Data'!B449+$X$13)*$W$12</f>
        <v>-0.23210001374469724</v>
      </c>
      <c r="W464" s="20">
        <f>('Raw Data'!B449+$X$13)*$W$13+('Raw Data'!A449+$X$12)*$V$13</f>
        <v>-2.2905021274030116E-2</v>
      </c>
      <c r="AD464" s="3">
        <f t="shared" si="430"/>
        <v>-0.15427086771543808</v>
      </c>
      <c r="AE464" s="3">
        <f t="shared" si="431"/>
        <v>-2.8991111551071369E-2</v>
      </c>
      <c r="AH464">
        <f>SQRT(AD464*AD464+AE464*AE464)</f>
        <v>0.15697128773964</v>
      </c>
      <c r="AM464">
        <f>AD464*$AM$11+AE464*$AM$12</f>
        <v>-7.5558714982348091E-2</v>
      </c>
      <c r="AN464">
        <f>AD464*$AN$11+AE464*$AN$12</f>
        <v>-0.13758948275524965</v>
      </c>
      <c r="AO464">
        <f t="shared" si="432"/>
        <v>0.15697128773964</v>
      </c>
      <c r="AQ464">
        <f t="shared" ref="AQ464:AR464" si="496">AM464*AR$13</f>
        <v>-0.12808968409199276</v>
      </c>
      <c r="AR464">
        <f t="shared" si="496"/>
        <v>-0.13758948275524965</v>
      </c>
    </row>
    <row r="465" spans="1:44" x14ac:dyDescent="0.25">
      <c r="A465">
        <f>'Raw Data'!A450*$B$11+A464*$B$12</f>
        <v>-0.17575545687483682</v>
      </c>
      <c r="B465">
        <f>'Raw Data'!B450*$B$11+B464*$B$12</f>
        <v>-0.50469225835200593</v>
      </c>
      <c r="C465">
        <f>'Raw Data'!C450*$B$11+C464*$B$12</f>
        <v>0.29952916167798282</v>
      </c>
      <c r="N465" s="66">
        <f>'Raw Data'!A450-$O$11</f>
        <v>-0.1290283203125</v>
      </c>
      <c r="O465" s="66">
        <f>'Raw Data'!B450-$O$12</f>
        <v>4.5654296875E-2</v>
      </c>
      <c r="Q465" s="19">
        <f t="shared" ref="Q465:Q513" si="497">N465*N465</f>
        <v>1.66483074426651E-2</v>
      </c>
      <c r="R465" s="19">
        <f t="shared" ref="R465:R513" si="498">N465*O465</f>
        <v>-5.8906972408294678E-3</v>
      </c>
      <c r="S465" s="19">
        <f t="shared" ref="S465:S513" si="499">N465*O465</f>
        <v>-5.8906972408294678E-3</v>
      </c>
      <c r="T465" s="19">
        <f t="shared" ref="T465:T513" si="500">O465*O465</f>
        <v>2.0843148231506348E-3</v>
      </c>
      <c r="V465" s="20">
        <f>('Raw Data'!A450+$X$12)*$V$12+('Raw Data'!B450+$X$13)*$W$12</f>
        <v>-0.2337685243213671</v>
      </c>
      <c r="W465" s="20">
        <f>('Raw Data'!B450+$X$13)*$W$13+('Raw Data'!A450+$X$12)*$V$13</f>
        <v>-3.8319257810428234E-2</v>
      </c>
      <c r="AD465" s="3">
        <f t="shared" ref="AD465:AD513" si="501">A465-AD$7</f>
        <v>-0.1517645105279562</v>
      </c>
      <c r="AE465" s="3">
        <f t="shared" ref="AE465:AE513" si="502">B465-AE$7</f>
        <v>-2.1593121907792945E-2</v>
      </c>
      <c r="AH465">
        <f>SQRT(AD465*AD465+AE465*AE465)</f>
        <v>0.15329295342420321</v>
      </c>
      <c r="AM465">
        <f>AD465*$AM$11+AE465*$AM$12</f>
        <v>-7.9682566944001387E-2</v>
      </c>
      <c r="AN465">
        <f>AD465*$AN$11+AE465*$AN$12</f>
        <v>-0.13095578679359562</v>
      </c>
      <c r="AO465">
        <f t="shared" ref="AO465:AO513" si="503">SQRT(AM465*AM465+AN465*AN465)</f>
        <v>0.15329295342420321</v>
      </c>
      <c r="AQ465">
        <f t="shared" ref="AQ465:AR465" si="504">AM465*AR$13</f>
        <v>-0.13508057713634533</v>
      </c>
      <c r="AR465">
        <f t="shared" si="504"/>
        <v>-0.13095578679359562</v>
      </c>
    </row>
    <row r="466" spans="1:44" x14ac:dyDescent="0.25">
      <c r="A466">
        <f>'Raw Data'!A451*$B$11+A465*$B$12</f>
        <v>-0.17362180571860314</v>
      </c>
      <c r="B466">
        <f>'Raw Data'!B451*$B$11+B465*$B$12</f>
        <v>-0.49776551298555538</v>
      </c>
      <c r="C466">
        <f>'Raw Data'!C451*$B$11+C465*$B$12</f>
        <v>0.29865339394768453</v>
      </c>
      <c r="N466" s="66">
        <f>'Raw Data'!A451-$O$11</f>
        <v>-0.1302490234375</v>
      </c>
      <c r="O466" s="66">
        <f>'Raw Data'!B451-$O$12</f>
        <v>4.833984375E-2</v>
      </c>
      <c r="Q466" s="19">
        <f t="shared" si="497"/>
        <v>1.6964808106422424E-2</v>
      </c>
      <c r="R466" s="19">
        <f t="shared" si="498"/>
        <v>-6.2962174415588379E-3</v>
      </c>
      <c r="S466" s="19">
        <f t="shared" si="499"/>
        <v>-6.2962174415588379E-3</v>
      </c>
      <c r="T466" s="19">
        <f t="shared" si="500"/>
        <v>2.3367404937744141E-3</v>
      </c>
      <c r="V466" s="20">
        <f>('Raw Data'!A451+$X$12)*$V$12+('Raw Data'!B451+$X$13)*$W$12</f>
        <v>-0.23832237539358417</v>
      </c>
      <c r="W466" s="20">
        <f>('Raw Data'!B451+$X$13)*$W$13+('Raw Data'!A451+$X$12)*$V$13</f>
        <v>-3.6852667204982044E-2</v>
      </c>
      <c r="AD466" s="3">
        <f t="shared" si="501"/>
        <v>-0.14963085937172249</v>
      </c>
      <c r="AE466" s="3">
        <f t="shared" si="502"/>
        <v>-1.4666376541342396E-2</v>
      </c>
      <c r="AH466">
        <f>SQRT(AD466*AD466+AE466*AE466)</f>
        <v>0.15034791876568374</v>
      </c>
      <c r="AM466">
        <f>AD466*$AM$11+AE466*$AM$12</f>
        <v>-8.3679014157659298E-2</v>
      </c>
      <c r="AN466">
        <f>AD466*$AN$11+AE466*$AN$12</f>
        <v>-0.12490924412058094</v>
      </c>
      <c r="AO466">
        <f t="shared" si="503"/>
        <v>0.15034791876568371</v>
      </c>
      <c r="AQ466">
        <f t="shared" ref="AQ466:AR466" si="505">AM466*AR$13</f>
        <v>-0.1418554893514003</v>
      </c>
      <c r="AR466">
        <f t="shared" si="505"/>
        <v>-0.12490924412058094</v>
      </c>
    </row>
    <row r="467" spans="1:44" x14ac:dyDescent="0.25">
      <c r="A467">
        <f>'Raw Data'!A452*$B$11+A466*$B$12</f>
        <v>-0.17199448842799284</v>
      </c>
      <c r="B467">
        <f>'Raw Data'!B452*$B$11+B466*$B$12</f>
        <v>-0.49160468434324989</v>
      </c>
      <c r="C467">
        <f>'Raw Data'!C452*$B$11+C466*$B$12</f>
        <v>0.29804830845916608</v>
      </c>
      <c r="N467" s="66">
        <f>'Raw Data'!A452-$O$11</f>
        <v>-0.1331787109375</v>
      </c>
      <c r="O467" s="66">
        <f>'Raw Data'!B452-$O$12</f>
        <v>4.7607421875E-2</v>
      </c>
      <c r="Q467" s="19">
        <f t="shared" si="497"/>
        <v>1.7736569046974182E-2</v>
      </c>
      <c r="R467" s="19">
        <f t="shared" si="498"/>
        <v>-6.3402950763702393E-3</v>
      </c>
      <c r="S467" s="19">
        <f t="shared" si="499"/>
        <v>-6.3402950763702393E-3</v>
      </c>
      <c r="T467" s="19">
        <f t="shared" si="500"/>
        <v>2.2664666175842285E-3</v>
      </c>
      <c r="V467" s="20">
        <f>('Raw Data'!A452+$X$12)*$V$12+('Raw Data'!B452+$X$13)*$W$12</f>
        <v>-0.24179167956375652</v>
      </c>
      <c r="W467" s="20">
        <f>('Raw Data'!B452+$X$13)*$W$13+('Raw Data'!A452+$X$12)*$V$13</f>
        <v>-3.915854803345168E-2</v>
      </c>
      <c r="AD467" s="3">
        <f t="shared" si="501"/>
        <v>-0.14800354208111222</v>
      </c>
      <c r="AE467" s="3">
        <f t="shared" si="502"/>
        <v>-8.5055478990369027E-3</v>
      </c>
      <c r="AH467">
        <f>SQRT(AD467*AD467+AE467*AE467)</f>
        <v>0.14824774134407029</v>
      </c>
      <c r="AM467">
        <f>AD467*$AM$11+AE467*$AM$12</f>
        <v>-8.7405256850683774E-2</v>
      </c>
      <c r="AN467">
        <f>AD467*$AN$11+AE467*$AN$12</f>
        <v>-0.11974019328731836</v>
      </c>
      <c r="AO467">
        <f t="shared" si="503"/>
        <v>0.14824774134407029</v>
      </c>
      <c r="AQ467">
        <f t="shared" ref="AQ467:AR467" si="506">AM467*AR$13</f>
        <v>-0.14817234174243296</v>
      </c>
      <c r="AR467">
        <f t="shared" si="506"/>
        <v>-0.11974019328731836</v>
      </c>
    </row>
    <row r="468" spans="1:44" x14ac:dyDescent="0.25">
      <c r="A468">
        <f>'Raw Data'!A453*$B$11+A467*$B$12</f>
        <v>-0.16855236380394356</v>
      </c>
      <c r="B468">
        <f>'Raw Data'!B453*$B$11+B467*$B$12</f>
        <v>-0.48427771200267489</v>
      </c>
      <c r="C468">
        <f>'Raw Data'!C453*$B$11+C467*$B$12</f>
        <v>0.29756476667574944</v>
      </c>
      <c r="N468" s="66">
        <f>'Raw Data'!A453-$O$11</f>
        <v>-0.1134033203125</v>
      </c>
      <c r="O468" s="66">
        <f>'Raw Data'!B453-$O$12</f>
        <v>6.54296875E-2</v>
      </c>
      <c r="Q468" s="19">
        <f t="shared" si="497"/>
        <v>1.2860313057899475E-2</v>
      </c>
      <c r="R468" s="19">
        <f t="shared" si="498"/>
        <v>-7.4199438095092773E-3</v>
      </c>
      <c r="S468" s="19">
        <f t="shared" si="499"/>
        <v>-7.4199438095092773E-3</v>
      </c>
      <c r="T468" s="19">
        <f t="shared" si="500"/>
        <v>4.2810440063476563E-3</v>
      </c>
      <c r="V468" s="20">
        <f>('Raw Data'!A453+$X$12)*$V$12+('Raw Data'!B453+$X$13)*$W$12</f>
        <v>-0.23175862984251117</v>
      </c>
      <c r="W468" s="20">
        <f>('Raw Data'!B453+$X$13)*$W$13+('Raw Data'!A453+$X$12)*$V$13</f>
        <v>-1.3141281544980184E-2</v>
      </c>
      <c r="AD468" s="3">
        <f t="shared" si="501"/>
        <v>-0.14456141745706291</v>
      </c>
      <c r="AE468" s="3">
        <f t="shared" si="502"/>
        <v>-1.1785755584619029E-3</v>
      </c>
      <c r="AH468">
        <f>SQRT(AD468*AD468+AE468*AE468)</f>
        <v>0.1445662217032119</v>
      </c>
      <c r="AM468">
        <f>AD468*$AM$11+AE468*$AM$12</f>
        <v>-9.0880070727275275E-2</v>
      </c>
      <c r="AN468">
        <f>AD468*$AN$11+AE468*$AN$12</f>
        <v>-0.11242866717233492</v>
      </c>
      <c r="AO468">
        <f t="shared" si="503"/>
        <v>0.1445662217032119</v>
      </c>
      <c r="AQ468">
        <f t="shared" ref="AQ468:AR468" si="507">AM468*AR$13</f>
        <v>-0.15406296351697027</v>
      </c>
      <c r="AR468">
        <f t="shared" si="507"/>
        <v>-0.11242866717233492</v>
      </c>
    </row>
    <row r="469" spans="1:44" x14ac:dyDescent="0.25">
      <c r="A469">
        <f>'Raw Data'!A454*$B$11+A468*$B$12</f>
        <v>-0.16474644382979922</v>
      </c>
      <c r="B469">
        <f>'Raw Data'!B454*$B$11+B468*$B$12</f>
        <v>-0.47690218689615743</v>
      </c>
      <c r="C469">
        <f>'Raw Data'!C454*$B$11+C468*$B$12</f>
        <v>0.29716620016442452</v>
      </c>
      <c r="N469" s="66">
        <f>'Raw Data'!A454-$O$11</f>
        <v>-0.1063232421875</v>
      </c>
      <c r="O469" s="66">
        <f>'Raw Data'!B454-$O$12</f>
        <v>7.32421875E-2</v>
      </c>
      <c r="Q469" s="19">
        <f t="shared" si="497"/>
        <v>1.130463182926178E-2</v>
      </c>
      <c r="R469" s="19">
        <f t="shared" si="498"/>
        <v>-7.7873468399047852E-3</v>
      </c>
      <c r="S469" s="19">
        <f t="shared" si="499"/>
        <v>-7.7873468399047852E-3</v>
      </c>
      <c r="T469" s="19">
        <f t="shared" si="500"/>
        <v>5.3644180297851563E-3</v>
      </c>
      <c r="V469" s="20">
        <f>('Raw Data'!A454+$X$12)*$V$12+('Raw Data'!B454+$X$13)*$W$12</f>
        <v>-0.22965452828425209</v>
      </c>
      <c r="W469" s="20">
        <f>('Raw Data'!B454+$X$13)*$W$13+('Raw Data'!A454+$X$12)*$V$13</f>
        <v>-2.6644493908680872E-3</v>
      </c>
      <c r="AD469" s="3">
        <f t="shared" si="501"/>
        <v>-0.1407554974829186</v>
      </c>
      <c r="AE469" s="3">
        <f t="shared" si="502"/>
        <v>6.1969495480555525E-3</v>
      </c>
      <c r="AH469">
        <f>SQRT(AD469*AD469+AE469*AE469)</f>
        <v>0.14089184595059095</v>
      </c>
      <c r="AM469">
        <f>AD469*$AM$11+AE469*$AM$12</f>
        <v>-9.4161398705702226E-2</v>
      </c>
      <c r="AN469">
        <f>AD469*$AN$11+AE469*$AN$12</f>
        <v>-0.10480526346110118</v>
      </c>
      <c r="AO469">
        <f t="shared" si="503"/>
        <v>0.14089184595059095</v>
      </c>
      <c r="AQ469">
        <f t="shared" ref="AQ469:AR469" si="508">AM469*AR$13</f>
        <v>-0.15962558146590067</v>
      </c>
      <c r="AR469">
        <f t="shared" si="508"/>
        <v>-0.10480526346110118</v>
      </c>
    </row>
    <row r="470" spans="1:44" x14ac:dyDescent="0.25">
      <c r="A470">
        <f>'Raw Data'!A455*$B$11+A469*$B$12</f>
        <v>-0.1608572486655693</v>
      </c>
      <c r="B470">
        <f>'Raw Data'!B455*$B$11+B469*$B$12</f>
        <v>-0.46989800336279169</v>
      </c>
      <c r="C470">
        <f>'Raw Data'!C455*$B$11+C469*$B$12</f>
        <v>0.2969173535854821</v>
      </c>
      <c r="N470" s="66">
        <f>'Raw Data'!A455-$O$11</f>
        <v>-0.1016845703125</v>
      </c>
      <c r="O470" s="66">
        <f>'Raw Data'!B455-$O$12</f>
        <v>7.6904296875E-2</v>
      </c>
      <c r="Q470" s="19">
        <f t="shared" si="497"/>
        <v>1.0339751839637756E-2</v>
      </c>
      <c r="R470" s="19">
        <f t="shared" si="498"/>
        <v>-7.8199803829193115E-3</v>
      </c>
      <c r="S470" s="19">
        <f t="shared" si="499"/>
        <v>-7.8199803829193115E-3</v>
      </c>
      <c r="T470" s="19">
        <f t="shared" si="500"/>
        <v>5.9142708778381348E-3</v>
      </c>
      <c r="V470" s="20">
        <f>('Raw Data'!A455+$X$12)*$V$12+('Raw Data'!B455+$X$13)*$W$12</f>
        <v>-0.22676229221318919</v>
      </c>
      <c r="W470" s="20">
        <f>('Raw Data'!B455+$X$13)*$W$13+('Raw Data'!A455+$X$12)*$V$13</f>
        <v>3.0175968659704178E-3</v>
      </c>
      <c r="AD470" s="3">
        <f t="shared" si="501"/>
        <v>-0.13686630231868868</v>
      </c>
      <c r="AE470" s="3">
        <f t="shared" si="502"/>
        <v>1.320113308142129E-2</v>
      </c>
      <c r="AH470">
        <f>SQRT(AD470*AD470+AE470*AE470)</f>
        <v>0.13750147135585161</v>
      </c>
      <c r="AM470">
        <f>AD470*$AM$11+AE470*$AM$12</f>
        <v>-9.7102971968714563E-2</v>
      </c>
      <c r="AN470">
        <f>AD470*$AN$11+AE470*$AN$12</f>
        <v>-9.7353312526421598E-2</v>
      </c>
      <c r="AO470">
        <f t="shared" si="503"/>
        <v>0.13750147135585161</v>
      </c>
      <c r="AQ470">
        <f t="shared" ref="AQ470:AR470" si="509">AM470*AR$13</f>
        <v>-0.16461223575297698</v>
      </c>
      <c r="AR470">
        <f t="shared" si="509"/>
        <v>-9.7353312526421598E-2</v>
      </c>
    </row>
    <row r="471" spans="1:44" x14ac:dyDescent="0.25">
      <c r="A471">
        <f>'Raw Data'!A456*$B$11+A470*$B$12</f>
        <v>-0.15716166051776237</v>
      </c>
      <c r="B471">
        <f>'Raw Data'!B456*$B$11+B470*$B$12</f>
        <v>-0.46256884755776256</v>
      </c>
      <c r="C471">
        <f>'Raw Data'!C456*$B$11+C470*$B$12</f>
        <v>0.29637600885193394</v>
      </c>
      <c r="N471" s="66">
        <f>'Raw Data'!A456-$O$11</f>
        <v>-9.97314453125E-2</v>
      </c>
      <c r="O471" s="66">
        <f>'Raw Data'!B456-$O$12</f>
        <v>8.7158203125E-2</v>
      </c>
      <c r="Q471" s="19">
        <f t="shared" si="497"/>
        <v>9.9463611841201782E-3</v>
      </c>
      <c r="R471" s="19">
        <f t="shared" si="498"/>
        <v>-8.6924135684967041E-3</v>
      </c>
      <c r="S471" s="19">
        <f t="shared" si="499"/>
        <v>-8.6924135684967041E-3</v>
      </c>
      <c r="T471" s="19">
        <f t="shared" si="500"/>
        <v>7.5965523719787598E-3</v>
      </c>
      <c r="V471" s="20">
        <f>('Raw Data'!A456+$X$12)*$V$12+('Raw Data'!B456+$X$13)*$W$12</f>
        <v>-0.23459899882511318</v>
      </c>
      <c r="W471" s="20">
        <f>('Raw Data'!B456+$X$13)*$W$13+('Raw Data'!A456+$X$12)*$V$13</f>
        <v>1.2480970862556305E-2</v>
      </c>
      <c r="AD471" s="3">
        <f t="shared" si="501"/>
        <v>-0.13317071417088172</v>
      </c>
      <c r="AE471" s="3">
        <f t="shared" si="502"/>
        <v>2.0530288886450421E-2</v>
      </c>
      <c r="AH471">
        <f>SQRT(AD471*AD471+AE471*AE471)</f>
        <v>0.13474394930587341</v>
      </c>
      <c r="AM471">
        <f>AD471*$AM$11+AE471*$AM$12</f>
        <v>-0.10041853372381586</v>
      </c>
      <c r="AN471">
        <f>AD471*$AN$11+AE471*$AN$12</f>
        <v>-8.984458781308223E-2</v>
      </c>
      <c r="AO471">
        <f t="shared" si="503"/>
        <v>0.13474394930587341</v>
      </c>
      <c r="AQ471">
        <f t="shared" ref="AQ471:AR471" si="510">AM471*AR$13</f>
        <v>-0.17023288795567304</v>
      </c>
      <c r="AR471">
        <f t="shared" si="510"/>
        <v>-8.984458781308223E-2</v>
      </c>
    </row>
    <row r="472" spans="1:44" x14ac:dyDescent="0.25">
      <c r="A472">
        <f>'Raw Data'!A457*$B$11+A471*$B$12</f>
        <v>-0.15251727180973615</v>
      </c>
      <c r="B472">
        <f>'Raw Data'!B457*$B$11+B471*$B$12</f>
        <v>-0.45375092764573627</v>
      </c>
      <c r="C472">
        <f>'Raw Data'!C457*$B$11+C471*$B$12</f>
        <v>0.29605969702924051</v>
      </c>
      <c r="N472" s="66">
        <f>'Raw Data'!A457-$O$11</f>
        <v>-8.65478515625E-2</v>
      </c>
      <c r="O472" s="66">
        <f>'Raw Data'!B457-$O$12</f>
        <v>0.109375</v>
      </c>
      <c r="Q472" s="19">
        <f t="shared" si="497"/>
        <v>7.4905306100845337E-3</v>
      </c>
      <c r="R472" s="19">
        <f t="shared" si="498"/>
        <v>-9.4661712646484375E-3</v>
      </c>
      <c r="S472" s="19">
        <f t="shared" si="499"/>
        <v>-9.4661712646484375E-3</v>
      </c>
      <c r="T472" s="19">
        <f t="shared" si="500"/>
        <v>1.1962890625E-2</v>
      </c>
      <c r="V472" s="20">
        <f>('Raw Data'!A457+$X$12)*$V$12+('Raw Data'!B457+$X$13)*$W$12</f>
        <v>-0.23865193367307969</v>
      </c>
      <c r="W472" s="20">
        <f>('Raw Data'!B457+$X$13)*$W$13+('Raw Data'!A457+$X$12)*$V$13</f>
        <v>3.8214292305614898E-2</v>
      </c>
      <c r="AD472" s="3">
        <f t="shared" si="501"/>
        <v>-0.12852632546285553</v>
      </c>
      <c r="AE472" s="3">
        <f t="shared" si="502"/>
        <v>2.9348208798476716E-2</v>
      </c>
      <c r="AH472">
        <f>SQRT(AD472*AD472+AE472*AE472)</f>
        <v>0.13183449357684374</v>
      </c>
      <c r="AM472">
        <f>AD472*$AM$11+AE472*$AM$12</f>
        <v>-0.10428178451585532</v>
      </c>
      <c r="AN472">
        <f>AD472*$AN$11+AE472*$AN$12</f>
        <v>-8.065756700305042E-2</v>
      </c>
      <c r="AO472">
        <f t="shared" si="503"/>
        <v>0.13183449357684374</v>
      </c>
      <c r="AQ472">
        <f t="shared" ref="AQ472:AR472" si="511">AM472*AR$13</f>
        <v>-0.17678200110080897</v>
      </c>
      <c r="AR472">
        <f t="shared" si="511"/>
        <v>-8.065756700305042E-2</v>
      </c>
    </row>
    <row r="473" spans="1:44" x14ac:dyDescent="0.25">
      <c r="A473">
        <f>'Raw Data'!A458*$B$11+A472*$B$12</f>
        <v>-0.14704337666001252</v>
      </c>
      <c r="B473">
        <f>'Raw Data'!B458*$B$11+B472*$B$12</f>
        <v>-0.44559507316241265</v>
      </c>
      <c r="C473">
        <f>'Raw Data'!C458*$B$11+C472*$B$12</f>
        <v>0.29481066092006647</v>
      </c>
      <c r="N473" s="66">
        <f>'Raw Data'!A458-$O$11</f>
        <v>-7.36083984375E-2</v>
      </c>
      <c r="O473" s="66">
        <f>'Raw Data'!B458-$O$12</f>
        <v>0.111572265625</v>
      </c>
      <c r="Q473" s="19">
        <f t="shared" si="497"/>
        <v>5.4181963205337524E-3</v>
      </c>
      <c r="R473" s="19">
        <f t="shared" si="498"/>
        <v>-8.212655782699585E-3</v>
      </c>
      <c r="S473" s="19">
        <f t="shared" si="499"/>
        <v>-8.212655782699585E-3</v>
      </c>
      <c r="T473" s="19">
        <f t="shared" si="500"/>
        <v>1.2448370456695557E-2</v>
      </c>
      <c r="V473" s="20">
        <f>('Raw Data'!A458+$X$12)*$V$12+('Raw Data'!B458+$X$13)*$W$12</f>
        <v>-0.22225078113191438</v>
      </c>
      <c r="W473" s="20">
        <f>('Raw Data'!B458+$X$13)*$W$13+('Raw Data'!A458+$X$12)*$V$13</f>
        <v>4.7556449036235168E-2</v>
      </c>
      <c r="AD473" s="3">
        <f t="shared" si="501"/>
        <v>-0.12305243031313189</v>
      </c>
      <c r="AE473" s="3">
        <f t="shared" si="502"/>
        <v>3.7504063281800337E-2</v>
      </c>
      <c r="AH473">
        <f>SQRT(AD473*AD473+AE473*AE473)</f>
        <v>0.12864079978223653</v>
      </c>
      <c r="AM473">
        <f>AD473*$AM$11+AE473*$AM$12</f>
        <v>-0.10710685683470053</v>
      </c>
      <c r="AN473">
        <f>AD473*$AN$11+AE473*$AN$12</f>
        <v>-7.1250098860313374E-2</v>
      </c>
      <c r="AO473">
        <f t="shared" si="503"/>
        <v>0.12864079978223653</v>
      </c>
      <c r="AQ473">
        <f t="shared" ref="AQ473:AR473" si="512">AM473*AR$13</f>
        <v>-0.18157115905489082</v>
      </c>
      <c r="AR473">
        <f t="shared" si="512"/>
        <v>-7.1250098860313374E-2</v>
      </c>
    </row>
    <row r="474" spans="1:44" x14ac:dyDescent="0.25">
      <c r="A474">
        <f>'Raw Data'!A459*$B$11+A473*$B$12</f>
        <v>-0.14150651946276127</v>
      </c>
      <c r="B474">
        <f>'Raw Data'!B459*$B$11+B473*$B$12</f>
        <v>-0.4370341010024214</v>
      </c>
      <c r="C474">
        <f>'Raw Data'!C459*$B$11+C473*$B$12</f>
        <v>0.29444336435930984</v>
      </c>
      <c r="N474" s="66">
        <f>'Raw Data'!A459-$O$11</f>
        <v>-6.75048828125E-2</v>
      </c>
      <c r="O474" s="66">
        <f>'Raw Data'!B459-$O$12</f>
        <v>0.123779296875</v>
      </c>
      <c r="Q474" s="19">
        <f t="shared" si="497"/>
        <v>4.5569092035293579E-3</v>
      </c>
      <c r="R474" s="19">
        <f t="shared" si="498"/>
        <v>-8.3557069301605225E-3</v>
      </c>
      <c r="S474" s="19">
        <f t="shared" si="499"/>
        <v>-8.3557069301605225E-3</v>
      </c>
      <c r="T474" s="19">
        <f t="shared" si="500"/>
        <v>1.5321314334869385E-2</v>
      </c>
      <c r="V474" s="20">
        <f>('Raw Data'!A459+$X$12)*$V$12+('Raw Data'!B459+$X$13)*$W$12</f>
        <v>-0.2261241629249312</v>
      </c>
      <c r="W474" s="20">
        <f>('Raw Data'!B459+$X$13)*$W$13+('Raw Data'!A459+$X$12)*$V$13</f>
        <v>6.1029561300220289E-2</v>
      </c>
      <c r="AD474" s="3">
        <f t="shared" si="501"/>
        <v>-0.11751557311588064</v>
      </c>
      <c r="AE474" s="3">
        <f t="shared" si="502"/>
        <v>4.606503544179158E-2</v>
      </c>
      <c r="AH474">
        <f>SQRT(AD474*AD474+AE474*AE474)</f>
        <v>0.12622162023602534</v>
      </c>
      <c r="AM474">
        <f>AD474*$AM$11+AE474*$AM$12</f>
        <v>-0.11020492280536717</v>
      </c>
      <c r="AN474">
        <f>AD474*$AN$11+AE474*$AN$12</f>
        <v>-6.1536756531933537E-2</v>
      </c>
      <c r="AO474">
        <f t="shared" si="503"/>
        <v>0.12622162023602534</v>
      </c>
      <c r="AQ474">
        <f t="shared" ref="AQ474:AR474" si="513">AM474*AR$13</f>
        <v>-0.18682310506233085</v>
      </c>
      <c r="AR474">
        <f t="shared" si="513"/>
        <v>-6.1536756531933537E-2</v>
      </c>
    </row>
    <row r="475" spans="1:44" x14ac:dyDescent="0.25">
      <c r="A475">
        <f>'Raw Data'!A460*$B$11+A474*$B$12</f>
        <v>-0.13571768392273514</v>
      </c>
      <c r="B475">
        <f>'Raw Data'!B460*$B$11+B474*$B$12</f>
        <v>-0.42898742918342925</v>
      </c>
      <c r="C475">
        <f>'Raw Data'!C460*$B$11+C474*$B$12</f>
        <v>0.29369775839212886</v>
      </c>
      <c r="N475" s="66">
        <f>'Raw Data'!A460-$O$11</f>
        <v>-5.94482421875E-2</v>
      </c>
      <c r="O475" s="66">
        <f>'Raw Data'!B460-$O$12</f>
        <v>0.127197265625</v>
      </c>
      <c r="Q475" s="19">
        <f t="shared" si="497"/>
        <v>3.5340934991836548E-3</v>
      </c>
      <c r="R475" s="19">
        <f t="shared" si="498"/>
        <v>-7.5616538524627686E-3</v>
      </c>
      <c r="S475" s="19">
        <f t="shared" si="499"/>
        <v>-7.5616538524627686E-3</v>
      </c>
      <c r="T475" s="19">
        <f t="shared" si="500"/>
        <v>1.6179144382476807E-2</v>
      </c>
      <c r="V475" s="20">
        <f>('Raw Data'!A460+$X$12)*$V$12+('Raw Data'!B460+$X$13)*$W$12</f>
        <v>-0.2180425780153962</v>
      </c>
      <c r="W475" s="20">
        <f>('Raw Data'!B460+$X$13)*$W$13+('Raw Data'!A460+$X$12)*$V$13</f>
        <v>6.8510113344459361E-2</v>
      </c>
      <c r="AD475" s="3">
        <f t="shared" si="501"/>
        <v>-0.11172673757585451</v>
      </c>
      <c r="AE475" s="3">
        <f t="shared" si="502"/>
        <v>5.4111707260783737E-2</v>
      </c>
      <c r="AH475">
        <f>SQRT(AD475*AD475+AE475*AE475)</f>
        <v>0.1241408101794918</v>
      </c>
      <c r="AM475">
        <f>AD475*$AM$11+AE475*$AM$12</f>
        <v>-0.11274567227425042</v>
      </c>
      <c r="AN475">
        <f>AD475*$AN$11+AE475*$AN$12</f>
        <v>-5.1955309020810719E-2</v>
      </c>
      <c r="AO475">
        <f t="shared" si="503"/>
        <v>0.1241408101794918</v>
      </c>
      <c r="AQ475">
        <f t="shared" ref="AQ475:AR475" si="514">AM475*AR$13</f>
        <v>-0.19113026932395419</v>
      </c>
      <c r="AR475">
        <f t="shared" si="514"/>
        <v>-5.1955309020810719E-2</v>
      </c>
    </row>
    <row r="476" spans="1:44" x14ac:dyDescent="0.25">
      <c r="A476">
        <f>'Raw Data'!A461*$B$11+A475*$B$12</f>
        <v>-0.13021476318671163</v>
      </c>
      <c r="B476">
        <f>'Raw Data'!B461*$B$11+B475*$B$12</f>
        <v>-0.42118390110883636</v>
      </c>
      <c r="C476">
        <f>'Raw Data'!C461*$B$11+C475*$B$12</f>
        <v>0.29356382239666601</v>
      </c>
      <c r="N476" s="66">
        <f>'Raw Data'!A461-$O$11</f>
        <v>-5.65185546875E-2</v>
      </c>
      <c r="O476" s="66">
        <f>'Raw Data'!B461-$O$12</f>
        <v>0.1328125</v>
      </c>
      <c r="Q476" s="19">
        <f t="shared" si="497"/>
        <v>3.1943470239639282E-3</v>
      </c>
      <c r="R476" s="19">
        <f t="shared" si="498"/>
        <v>-7.5063705444335938E-3</v>
      </c>
      <c r="S476" s="19">
        <f t="shared" si="499"/>
        <v>-7.5063705444335938E-3</v>
      </c>
      <c r="T476" s="19">
        <f t="shared" si="500"/>
        <v>1.763916015625E-2</v>
      </c>
      <c r="V476" s="20">
        <f>('Raw Data'!A461+$X$12)*$V$12+('Raw Data'!B461+$X$13)*$W$12</f>
        <v>-0.21964806187457664</v>
      </c>
      <c r="W476" s="20">
        <f>('Raw Data'!B461+$X$13)*$W$13+('Raw Data'!A461+$X$12)*$V$13</f>
        <v>7.4779054228398728E-2</v>
      </c>
      <c r="AD476" s="3">
        <f t="shared" si="501"/>
        <v>-0.106223816839831</v>
      </c>
      <c r="AE476" s="3">
        <f t="shared" si="502"/>
        <v>6.1915235335376628E-2</v>
      </c>
      <c r="AH476">
        <f>SQRT(AD476*AD476+AE476*AE476)</f>
        <v>0.12295119206684021</v>
      </c>
      <c r="AM476">
        <f>AD476*$AM$11+AE476*$AM$12</f>
        <v>-0.11528012623828554</v>
      </c>
      <c r="AN476">
        <f>AD476*$AN$11+AE476*$AN$12</f>
        <v>-4.2749130109769301E-2</v>
      </c>
      <c r="AO476">
        <f t="shared" si="503"/>
        <v>0.12295119206684023</v>
      </c>
      <c r="AQ476">
        <f t="shared" ref="AQ476:AR476" si="515">AM476*AR$13</f>
        <v>-0.19542676123325678</v>
      </c>
      <c r="AR476">
        <f t="shared" si="515"/>
        <v>-4.2749130109769301E-2</v>
      </c>
    </row>
    <row r="477" spans="1:44" x14ac:dyDescent="0.25">
      <c r="A477">
        <f>'Raw Data'!A462*$B$11+A476*$B$12</f>
        <v>-0.12438322827429046</v>
      </c>
      <c r="B477">
        <f>'Raw Data'!B462*$B$11+B476*$B$12</f>
        <v>-0.41467342115420269</v>
      </c>
      <c r="C477">
        <f>'Raw Data'!C462*$B$11+C476*$B$12</f>
        <v>0.29327238156324942</v>
      </c>
      <c r="N477" s="66">
        <f>'Raw Data'!A462-$O$11</f>
        <v>-4.77294921875E-2</v>
      </c>
      <c r="O477" s="66">
        <f>'Raw Data'!B462-$O$12</f>
        <v>0.127685546875</v>
      </c>
      <c r="Q477" s="19">
        <f t="shared" si="497"/>
        <v>2.2781044244766235E-3</v>
      </c>
      <c r="R477" s="19">
        <f t="shared" si="498"/>
        <v>-6.0943663120269775E-3</v>
      </c>
      <c r="S477" s="19">
        <f t="shared" si="499"/>
        <v>-6.0943663120269775E-3</v>
      </c>
      <c r="T477" s="19">
        <f t="shared" si="500"/>
        <v>1.6303598880767822E-2</v>
      </c>
      <c r="V477" s="20">
        <f>('Raw Data'!A462+$X$12)*$V$12+('Raw Data'!B462+$X$13)*$W$12</f>
        <v>-0.20162796732003047</v>
      </c>
      <c r="W477" s="20">
        <f>('Raw Data'!B462+$X$13)*$W$13+('Raw Data'!A462+$X$12)*$V$13</f>
        <v>7.5752106630603055E-2</v>
      </c>
      <c r="AD477" s="3">
        <f t="shared" si="501"/>
        <v>-0.10039228192740983</v>
      </c>
      <c r="AE477" s="3">
        <f t="shared" si="502"/>
        <v>6.8425715290010292E-2</v>
      </c>
      <c r="AH477">
        <f>SQRT(AD477*AD477+AE477*AE477)</f>
        <v>0.12149357507103857</v>
      </c>
      <c r="AM477">
        <f>AD477*$AM$11+AE477*$AM$12</f>
        <v>-0.11660698473956141</v>
      </c>
      <c r="AN477">
        <f>AD477*$AN$11+AE477*$AN$12</f>
        <v>-3.411011424035075E-2</v>
      </c>
      <c r="AO477">
        <f t="shared" si="503"/>
        <v>0.12149357507103857</v>
      </c>
      <c r="AQ477">
        <f t="shared" ref="AQ477:AR477" si="516">AM477*AR$13</f>
        <v>-0.19767609655219259</v>
      </c>
      <c r="AR477">
        <f t="shared" si="516"/>
        <v>-3.411011424035075E-2</v>
      </c>
    </row>
    <row r="478" spans="1:44" x14ac:dyDescent="0.25">
      <c r="A478">
        <f>'Raw Data'!A463*$B$11+A477*$B$12</f>
        <v>-0.11832918279061141</v>
      </c>
      <c r="B478">
        <f>'Raw Data'!B463*$B$11+B477*$B$12</f>
        <v>-0.40788625482003243</v>
      </c>
      <c r="C478">
        <f>'Raw Data'!C463*$B$11+C477*$B$12</f>
        <v>0.29357160825067447</v>
      </c>
      <c r="N478" s="66">
        <f>'Raw Data'!A463-$O$11</f>
        <v>-3.96728515625E-2</v>
      </c>
      <c r="O478" s="66">
        <f>'Raw Data'!B463-$O$12</f>
        <v>0.136962890625</v>
      </c>
      <c r="Q478" s="19">
        <f t="shared" si="497"/>
        <v>1.5739351511001587E-3</v>
      </c>
      <c r="R478" s="19">
        <f t="shared" si="498"/>
        <v>-5.4337084293365479E-3</v>
      </c>
      <c r="S478" s="19">
        <f t="shared" si="499"/>
        <v>-5.4337084293365479E-3</v>
      </c>
      <c r="T478" s="19">
        <f t="shared" si="500"/>
        <v>1.8758833408355713E-2</v>
      </c>
      <c r="V478" s="20">
        <f>('Raw Data'!A463+$X$12)*$V$12+('Raw Data'!B463+$X$13)*$W$12</f>
        <v>-0.19963612804571879</v>
      </c>
      <c r="W478" s="20">
        <f>('Raw Data'!B463+$X$13)*$W$13+('Raw Data'!A463+$X$12)*$V$13</f>
        <v>8.7988330741405801E-2</v>
      </c>
      <c r="AD478" s="3">
        <f t="shared" si="501"/>
        <v>-9.433823644373078E-2</v>
      </c>
      <c r="AE478" s="3">
        <f t="shared" si="502"/>
        <v>7.521288162418055E-2</v>
      </c>
      <c r="AH478">
        <f>SQRT(AD478*AD478+AE478*AE478)</f>
        <v>0.12065106886193032</v>
      </c>
      <c r="AM478">
        <f>AD478*$AM$11+AE478*$AM$12</f>
        <v>-0.11800631105731996</v>
      </c>
      <c r="AN478">
        <f>AD478*$AN$11+AE478*$AN$12</f>
        <v>-2.5123514247996741E-2</v>
      </c>
      <c r="AO478">
        <f t="shared" si="503"/>
        <v>0.12065106886193031</v>
      </c>
      <c r="AQ478">
        <f t="shared" ref="AQ478:AR478" si="517">AM478*AR$13</f>
        <v>-0.20004828175975176</v>
      </c>
      <c r="AR478">
        <f t="shared" si="517"/>
        <v>-2.5123514247996741E-2</v>
      </c>
    </row>
    <row r="479" spans="1:44" x14ac:dyDescent="0.25">
      <c r="A479">
        <f>'Raw Data'!A464*$B$11+A478*$B$12</f>
        <v>-0.11336882310530028</v>
      </c>
      <c r="B479">
        <f>'Raw Data'!B464*$B$11+B478*$B$12</f>
        <v>-0.40160690668177917</v>
      </c>
      <c r="C479">
        <f>'Raw Data'!C464*$B$11+C478*$B$12</f>
        <v>0.29369442789435701</v>
      </c>
      <c r="N479" s="66">
        <f>'Raw Data'!A464-$O$11</f>
        <v>-4.45556640625E-2</v>
      </c>
      <c r="O479" s="66">
        <f>'Raw Data'!B464-$O$12</f>
        <v>0.138671875</v>
      </c>
      <c r="Q479" s="19">
        <f t="shared" si="497"/>
        <v>1.985207200050354E-3</v>
      </c>
      <c r="R479" s="19">
        <f t="shared" si="498"/>
        <v>-6.1786174774169922E-3</v>
      </c>
      <c r="S479" s="19">
        <f t="shared" si="499"/>
        <v>-6.1786174774169922E-3</v>
      </c>
      <c r="T479" s="19">
        <f t="shared" si="500"/>
        <v>1.9229888916015625E-2</v>
      </c>
      <c r="V479" s="20">
        <f>('Raw Data'!A464+$X$12)*$V$12+('Raw Data'!B464+$X$13)*$W$12</f>
        <v>-0.20846317448028434</v>
      </c>
      <c r="W479" s="20">
        <f>('Raw Data'!B464+$X$13)*$W$13+('Raw Data'!A464+$X$12)*$V$13</f>
        <v>8.6523032060571575E-2</v>
      </c>
      <c r="AD479" s="3">
        <f t="shared" si="501"/>
        <v>-8.9377876758419642E-2</v>
      </c>
      <c r="AE479" s="3">
        <f t="shared" si="502"/>
        <v>8.149222976243381E-2</v>
      </c>
      <c r="AH479">
        <f>SQRT(AD479*AD479+AE479*AE479)</f>
        <v>0.12095200852196111</v>
      </c>
      <c r="AM479">
        <f>AD479*$AM$11+AE479*$AM$12</f>
        <v>-0.11970777019685341</v>
      </c>
      <c r="AN479">
        <f>AD479*$AN$11+AE479*$AN$12</f>
        <v>-1.7304280395147538E-2</v>
      </c>
      <c r="AO479">
        <f t="shared" si="503"/>
        <v>0.12095200852196111</v>
      </c>
      <c r="AQ479">
        <f t="shared" ref="AQ479:AR479" si="518">AM479*AR$13</f>
        <v>-0.20293265272515512</v>
      </c>
      <c r="AR479">
        <f t="shared" si="518"/>
        <v>-1.7304280395147538E-2</v>
      </c>
    </row>
    <row r="480" spans="1:44" x14ac:dyDescent="0.25">
      <c r="A480">
        <f>'Raw Data'!A465*$B$11+A479*$B$12</f>
        <v>-0.10800117907602025</v>
      </c>
      <c r="B480">
        <f>'Raw Data'!B465*$B$11+B479*$B$12</f>
        <v>-0.3955404542948513</v>
      </c>
      <c r="C480">
        <f>'Raw Data'!C465*$B$11+C479*$B$12</f>
        <v>0.29346316869867128</v>
      </c>
      <c r="N480" s="66">
        <f>'Raw Data'!A465-$O$11</f>
        <v>-3.55224609375E-2</v>
      </c>
      <c r="O480" s="66">
        <f>'Raw Data'!B465-$O$12</f>
        <v>0.142822265625</v>
      </c>
      <c r="Q480" s="19">
        <f t="shared" si="497"/>
        <v>1.2618452310562134E-3</v>
      </c>
      <c r="R480" s="19">
        <f t="shared" si="498"/>
        <v>-5.0733983516693115E-3</v>
      </c>
      <c r="S480" s="19">
        <f t="shared" si="499"/>
        <v>-5.0733983516693115E-3</v>
      </c>
      <c r="T480" s="19">
        <f t="shared" si="500"/>
        <v>2.0398199558258057E-2</v>
      </c>
      <c r="V480" s="20">
        <f>('Raw Data'!A465+$X$12)*$V$12+('Raw Data'!B465+$X$13)*$W$12</f>
        <v>-0.19973263365029381</v>
      </c>
      <c r="W480" s="20">
        <f>('Raw Data'!B465+$X$13)*$W$13+('Raw Data'!A465+$X$12)*$V$13</f>
        <v>9.5168517053180815E-2</v>
      </c>
      <c r="AD480" s="3">
        <f t="shared" si="501"/>
        <v>-8.4010232729139614E-2</v>
      </c>
      <c r="AE480" s="3">
        <f t="shared" si="502"/>
        <v>8.7558682149361688E-2</v>
      </c>
      <c r="AH480">
        <f>SQRT(AD480*AD480+AE480*AE480)</f>
        <v>0.12134348776484526</v>
      </c>
      <c r="AM480">
        <f>AD480*$AM$11+AE480*$AM$12</f>
        <v>-0.12098614874841651</v>
      </c>
      <c r="AN480">
        <f>AD480*$AN$11+AE480*$AN$12</f>
        <v>-9.3055807966608076E-3</v>
      </c>
      <c r="AO480">
        <f t="shared" si="503"/>
        <v>0.12134348776484526</v>
      </c>
      <c r="AQ480">
        <f t="shared" ref="AQ480:AR480" si="519">AM480*AR$13</f>
        <v>-0.20509980319691673</v>
      </c>
      <c r="AR480">
        <f t="shared" si="519"/>
        <v>-9.3055807966608076E-3</v>
      </c>
    </row>
    <row r="481" spans="1:44" x14ac:dyDescent="0.25">
      <c r="A481">
        <f>'Raw Data'!A466*$B$11+A480*$B$12</f>
        <v>-0.10236463538716822</v>
      </c>
      <c r="B481">
        <f>'Raw Data'!B466*$B$11+B480*$B$12</f>
        <v>-0.38934822527161622</v>
      </c>
      <c r="C481">
        <f>'Raw Data'!C466*$B$11+C480*$B$12</f>
        <v>0.29377993776630418</v>
      </c>
      <c r="N481" s="66">
        <f>'Raw Data'!A466-$O$11</f>
        <v>-2.74658203125E-2</v>
      </c>
      <c r="O481" s="66">
        <f>'Raw Data'!B466-$O$12</f>
        <v>0.150146484375</v>
      </c>
      <c r="Q481" s="19">
        <f t="shared" si="497"/>
        <v>7.543712854385376E-4</v>
      </c>
      <c r="R481" s="19">
        <f t="shared" si="498"/>
        <v>-4.1238963603973389E-3</v>
      </c>
      <c r="S481" s="19">
        <f t="shared" si="499"/>
        <v>-4.1238963603973389E-3</v>
      </c>
      <c r="T481" s="19">
        <f t="shared" si="500"/>
        <v>2.2543966770172119E-2</v>
      </c>
      <c r="V481" s="20">
        <f>('Raw Data'!A466+$X$12)*$V$12+('Raw Data'!B466+$X$13)*$W$12</f>
        <v>-0.19571087916424101</v>
      </c>
      <c r="W481" s="20">
        <f>('Raw Data'!B466+$X$13)*$W$13+('Raw Data'!A466+$X$12)*$V$13</f>
        <v>0.10581951714179566</v>
      </c>
      <c r="AD481" s="3">
        <f t="shared" si="501"/>
        <v>-7.8373689040287589E-2</v>
      </c>
      <c r="AE481" s="3">
        <f t="shared" si="502"/>
        <v>9.3750911172596763E-2</v>
      </c>
      <c r="AH481">
        <f>SQRT(AD481*AD481+AE481*AE481)</f>
        <v>0.12219520645048161</v>
      </c>
      <c r="AM481">
        <f>AD481*$AM$11+AE481*$AM$12</f>
        <v>-0.12219095525432458</v>
      </c>
      <c r="AN481">
        <f>AD481*$AN$11+AE481*$AN$12</f>
        <v>-1.019280879577554E-3</v>
      </c>
      <c r="AO481">
        <f t="shared" si="503"/>
        <v>0.12219520645048161</v>
      </c>
      <c r="AQ481">
        <f t="shared" ref="AQ481:AR481" si="520">AM481*AR$13</f>
        <v>-0.20714223185348923</v>
      </c>
      <c r="AR481">
        <f t="shared" si="520"/>
        <v>-1.019280879577554E-3</v>
      </c>
    </row>
    <row r="482" spans="1:44" x14ac:dyDescent="0.25">
      <c r="A482">
        <f>'Raw Data'!A467*$B$11+A481*$B$12</f>
        <v>-9.6046628879701404E-2</v>
      </c>
      <c r="B482">
        <f>'Raw Data'!B467*$B$11+B481*$B$12</f>
        <v>-0.38365314883820462</v>
      </c>
      <c r="C482">
        <f>'Raw Data'!C467*$B$11+C481*$B$12</f>
        <v>0.29294198305217378</v>
      </c>
      <c r="N482" s="66">
        <f>'Raw Data'!A467-$O$11</f>
        <v>-1.50146484375E-2</v>
      </c>
      <c r="O482" s="66">
        <f>'Raw Data'!B467-$O$12</f>
        <v>0.1513671875</v>
      </c>
      <c r="Q482" s="19">
        <f t="shared" si="497"/>
        <v>2.2543966770172119E-4</v>
      </c>
      <c r="R482" s="19">
        <f t="shared" si="498"/>
        <v>-2.2727251052856445E-3</v>
      </c>
      <c r="S482" s="19">
        <f t="shared" si="499"/>
        <v>-2.2727251052856445E-3</v>
      </c>
      <c r="T482" s="19">
        <f t="shared" si="500"/>
        <v>2.2912025451660156E-2</v>
      </c>
      <c r="V482" s="20">
        <f>('Raw Data'!A467+$X$12)*$V$12+('Raw Data'!B467+$X$13)*$W$12</f>
        <v>-0.1789998560796344</v>
      </c>
      <c r="W482" s="20">
        <f>('Raw Data'!B467+$X$13)*$W$13+('Raw Data'!A467+$X$12)*$V$13</f>
        <v>0.11408382489129712</v>
      </c>
      <c r="AD482" s="3">
        <f t="shared" si="501"/>
        <v>-7.205568253282077E-2</v>
      </c>
      <c r="AE482" s="3">
        <f t="shared" si="502"/>
        <v>9.9445987606008368E-2</v>
      </c>
      <c r="AH482">
        <f>SQRT(AD482*AD482+AE482*AE482)</f>
        <v>0.1228068639620971</v>
      </c>
      <c r="AM482">
        <f>AD482*$AM$11+AE482*$AM$12</f>
        <v>-0.12257898764495516</v>
      </c>
      <c r="AN482">
        <f>AD482*$AN$11+AE482*$AN$12</f>
        <v>7.4778087795124848E-3</v>
      </c>
      <c r="AO482">
        <f t="shared" si="503"/>
        <v>0.1228068639620971</v>
      </c>
      <c r="AQ482">
        <f t="shared" ref="AQ482:AR482" si="521">AM482*AR$13</f>
        <v>-0.20780003745996287</v>
      </c>
      <c r="AR482">
        <f t="shared" si="521"/>
        <v>7.4778087795124848E-3</v>
      </c>
    </row>
    <row r="483" spans="1:44" x14ac:dyDescent="0.25">
      <c r="A483">
        <f>'Raw Data'!A468*$B$11+A482*$B$12</f>
        <v>-9.0433665210481268E-2</v>
      </c>
      <c r="B483">
        <f>'Raw Data'!B468*$B$11+B482*$B$12</f>
        <v>-0.37803929879813419</v>
      </c>
      <c r="C483">
        <f>'Raw Data'!C468*$B$11+C482*$B$12</f>
        <v>0.29210237459070643</v>
      </c>
      <c r="N483" s="66">
        <f>'Raw Data'!A468-$O$11</f>
        <v>-1.57470703125E-2</v>
      </c>
      <c r="O483" s="66">
        <f>'Raw Data'!B468-$O$12</f>
        <v>0.15625</v>
      </c>
      <c r="Q483" s="19">
        <f t="shared" si="497"/>
        <v>2.4797022342681885E-4</v>
      </c>
      <c r="R483" s="19">
        <f t="shared" si="498"/>
        <v>-2.460479736328125E-3</v>
      </c>
      <c r="S483" s="19">
        <f t="shared" si="499"/>
        <v>-2.460479736328125E-3</v>
      </c>
      <c r="T483" s="19">
        <f t="shared" si="500"/>
        <v>2.44140625E-2</v>
      </c>
      <c r="V483" s="20">
        <f>('Raw Data'!A468+$X$12)*$V$12+('Raw Data'!B468+$X$13)*$W$12</f>
        <v>-0.18513227470263099</v>
      </c>
      <c r="W483" s="20">
        <f>('Raw Data'!B468+$X$13)*$W$13+('Raw Data'!A468+$X$12)*$V$13</f>
        <v>0.11761902949172957</v>
      </c>
      <c r="AD483" s="3">
        <f t="shared" si="501"/>
        <v>-6.6442718863600633E-2</v>
      </c>
      <c r="AE483" s="3">
        <f t="shared" si="502"/>
        <v>0.10505983764607879</v>
      </c>
      <c r="AH483">
        <f>SQRT(AD483*AD483+AE483*AE483)</f>
        <v>0.12430689593183439</v>
      </c>
      <c r="AM483">
        <f>AD483*$AM$11+AE483*$AM$12</f>
        <v>-0.12335194222608226</v>
      </c>
      <c r="AN483">
        <f>AD483*$AN$11+AE483*$AN$12</f>
        <v>1.5378645104857959E-2</v>
      </c>
      <c r="AO483">
        <f t="shared" si="503"/>
        <v>0.1243068959318344</v>
      </c>
      <c r="AQ483">
        <f t="shared" ref="AQ483:AR483" si="522">AM483*AR$13</f>
        <v>-0.20911037615665931</v>
      </c>
      <c r="AR483">
        <f t="shared" si="522"/>
        <v>1.5378645104857959E-2</v>
      </c>
    </row>
    <row r="484" spans="1:44" x14ac:dyDescent="0.25">
      <c r="A484">
        <f>'Raw Data'!A469*$B$11+A483*$B$12</f>
        <v>-8.4747232283183149E-2</v>
      </c>
      <c r="B484">
        <f>'Raw Data'!B469*$B$11+B483*$B$12</f>
        <v>-0.37222999782457078</v>
      </c>
      <c r="C484">
        <f>'Raw Data'!C469*$B$11+C483*$B$12</f>
        <v>0.29178618010038576</v>
      </c>
      <c r="N484" s="66">
        <f>'Raw Data'!A469-$O$11</f>
        <v>-9.3994140625E-3</v>
      </c>
      <c r="O484" s="66">
        <f>'Raw Data'!B469-$O$12</f>
        <v>0.163818359375</v>
      </c>
      <c r="Q484" s="19">
        <f t="shared" si="497"/>
        <v>8.8348984718322754E-5</v>
      </c>
      <c r="R484" s="19">
        <f t="shared" si="498"/>
        <v>-1.5397965908050537E-3</v>
      </c>
      <c r="S484" s="19">
        <f t="shared" si="499"/>
        <v>-1.5397965908050537E-3</v>
      </c>
      <c r="T484" s="19">
        <f t="shared" si="500"/>
        <v>2.683645486831665E-2</v>
      </c>
      <c r="V484" s="20">
        <f>('Raw Data'!A469+$X$12)*$V$12+('Raw Data'!B469+$X$13)*$W$12</f>
        <v>-0.18383206433654808</v>
      </c>
      <c r="W484" s="20">
        <f>('Raw Data'!B469+$X$13)*$W$13+('Raw Data'!A469+$X$12)*$V$13</f>
        <v>0.12746985318803086</v>
      </c>
      <c r="AD484" s="3">
        <f t="shared" si="501"/>
        <v>-6.0756285936302515E-2</v>
      </c>
      <c r="AE484" s="3">
        <f t="shared" si="502"/>
        <v>0.1108691386196422</v>
      </c>
      <c r="AH484">
        <f>SQRT(AD484*AD484+AE484*AE484)</f>
        <v>0.12642504569520704</v>
      </c>
      <c r="AM484">
        <f>AD484*$AM$11+AE484*$AM$12</f>
        <v>-0.1242292416432397</v>
      </c>
      <c r="AN484">
        <f>AD484*$AN$11+AE484*$AN$12</f>
        <v>2.3460343130072725E-2</v>
      </c>
      <c r="AO484">
        <f t="shared" si="503"/>
        <v>0.12642504569520704</v>
      </c>
      <c r="AQ484">
        <f t="shared" ref="AQ484:AR484" si="523">AM484*AR$13</f>
        <v>-0.21059760374151223</v>
      </c>
      <c r="AR484">
        <f t="shared" si="523"/>
        <v>2.3460343130072725E-2</v>
      </c>
    </row>
    <row r="485" spans="1:44" x14ac:dyDescent="0.25">
      <c r="A485">
        <f>'Raw Data'!A470*$B$11+A484*$B$12</f>
        <v>-7.8506395773614832E-2</v>
      </c>
      <c r="B485">
        <f>'Raw Data'!B470*$B$11+B484*$B$12</f>
        <v>-0.3665621738233637</v>
      </c>
      <c r="C485">
        <f>'Raw Data'!C470*$B$11+C484*$B$12</f>
        <v>0.29190443709034719</v>
      </c>
      <c r="N485" s="66">
        <f>'Raw Data'!A470-$O$11</f>
        <v>1.8310546875E-3</v>
      </c>
      <c r="O485" s="66">
        <f>'Raw Data'!B470-$O$12</f>
        <v>0.168212890625</v>
      </c>
      <c r="Q485" s="19">
        <f t="shared" si="497"/>
        <v>3.3527612686157227E-6</v>
      </c>
      <c r="R485" s="19">
        <f t="shared" si="498"/>
        <v>3.0800700187683105E-4</v>
      </c>
      <c r="S485" s="19">
        <f t="shared" si="499"/>
        <v>3.0800700187683105E-4</v>
      </c>
      <c r="T485" s="19">
        <f t="shared" si="500"/>
        <v>2.8295576572418213E-2</v>
      </c>
      <c r="V485" s="20">
        <f>('Raw Data'!A470+$X$12)*$V$12+('Raw Data'!B470+$X$13)*$W$12</f>
        <v>-0.17218237112709378</v>
      </c>
      <c r="W485" s="20">
        <f>('Raw Data'!B470+$X$13)*$W$13+('Raw Data'!A470+$X$12)*$V$13</f>
        <v>0.1375970575485255</v>
      </c>
      <c r="AD485" s="3">
        <f t="shared" si="501"/>
        <v>-5.4515449426734197E-2</v>
      </c>
      <c r="AE485" s="3">
        <f t="shared" si="502"/>
        <v>0.11653696262084928</v>
      </c>
      <c r="AH485">
        <f>SQRT(AD485*AD485+AE485*AE485)</f>
        <v>0.12865767712457751</v>
      </c>
      <c r="AM485">
        <f>AD485*$AM$11+AE485*$AM$12</f>
        <v>-0.12464522006644191</v>
      </c>
      <c r="AN485">
        <f>AD485*$AN$11+AE485*$AN$12</f>
        <v>3.1880511251865189E-2</v>
      </c>
      <c r="AO485">
        <f t="shared" si="503"/>
        <v>0.12865767712457751</v>
      </c>
      <c r="AQ485">
        <f t="shared" ref="AQ485:AR485" si="524">AM485*AR$13</f>
        <v>-0.21130278440570832</v>
      </c>
      <c r="AR485">
        <f t="shared" si="524"/>
        <v>3.1880511251865189E-2</v>
      </c>
    </row>
    <row r="486" spans="1:44" x14ac:dyDescent="0.25">
      <c r="A486">
        <f>'Raw Data'!A471*$B$11+A485*$B$12</f>
        <v>-7.274315854000335E-2</v>
      </c>
      <c r="B486">
        <f>'Raw Data'!B471*$B$11+B485*$B$12</f>
        <v>-0.36158320253477733</v>
      </c>
      <c r="C486">
        <f>'Raw Data'!C471*$B$11+C485*$B$12</f>
        <v>0.29252356369381244</v>
      </c>
      <c r="N486" s="66">
        <f>'Raw Data'!A471-$O$11</f>
        <v>3.2958984375E-3</v>
      </c>
      <c r="O486" s="66">
        <f>'Raw Data'!B471-$O$12</f>
        <v>0.1669921875</v>
      </c>
      <c r="Q486" s="19">
        <f t="shared" si="497"/>
        <v>1.0862946510314941E-5</v>
      </c>
      <c r="R486" s="19">
        <f t="shared" si="498"/>
        <v>5.5038928985595703E-4</v>
      </c>
      <c r="S486" s="19">
        <f t="shared" si="499"/>
        <v>5.5038928985595703E-4</v>
      </c>
      <c r="T486" s="19">
        <f t="shared" si="500"/>
        <v>2.7886390686035156E-2</v>
      </c>
      <c r="V486" s="20">
        <f>('Raw Data'!A471+$X$12)*$V$12+('Raw Data'!B471+$X$13)*$W$12</f>
        <v>-0.16879841293246794</v>
      </c>
      <c r="W486" s="20">
        <f>('Raw Data'!B471+$X$13)*$W$13+('Raw Data'!A471+$X$12)*$V$13</f>
        <v>0.13746200344473264</v>
      </c>
      <c r="AD486" s="3">
        <f t="shared" si="501"/>
        <v>-4.8752212193122715E-2</v>
      </c>
      <c r="AE486" s="3">
        <f t="shared" si="502"/>
        <v>0.12151593390943566</v>
      </c>
      <c r="AH486">
        <f>SQRT(AD486*AD486+AE486*AE486)</f>
        <v>0.13093089928510229</v>
      </c>
      <c r="AM486">
        <f>AD486*$AM$11+AE486*$AM$12</f>
        <v>-0.12483228416305668</v>
      </c>
      <c r="AN486">
        <f>AD486*$AN$11+AE486*$AN$12</f>
        <v>3.9494318809665099E-2</v>
      </c>
      <c r="AO486">
        <f t="shared" si="503"/>
        <v>0.13093089928510229</v>
      </c>
      <c r="AQ486">
        <f t="shared" ref="AQ486:AR486" si="525">AM486*AR$13</f>
        <v>-0.21161990177656273</v>
      </c>
      <c r="AR486">
        <f t="shared" si="525"/>
        <v>3.9494318809665099E-2</v>
      </c>
    </row>
    <row r="487" spans="1:44" x14ac:dyDescent="0.25">
      <c r="A487">
        <f>'Raw Data'!A472*$B$11+A486*$B$12</f>
        <v>-6.7531830967253015E-2</v>
      </c>
      <c r="B487">
        <f>'Raw Data'!B472*$B$11+B486*$B$12</f>
        <v>-0.35727302681254963</v>
      </c>
      <c r="C487">
        <f>'Raw Data'!C472*$B$11+C486*$B$12</f>
        <v>0.2933737463869312</v>
      </c>
      <c r="N487" s="66">
        <f>'Raw Data'!A472-$O$11</f>
        <v>3.5400390625E-3</v>
      </c>
      <c r="O487" s="66">
        <f>'Raw Data'!B472-$O$12</f>
        <v>0.165283203125</v>
      </c>
      <c r="Q487" s="19">
        <f t="shared" si="497"/>
        <v>1.2531876564025879E-5</v>
      </c>
      <c r="R487" s="19">
        <f t="shared" si="498"/>
        <v>5.8510899543762207E-4</v>
      </c>
      <c r="S487" s="19">
        <f t="shared" si="499"/>
        <v>5.8510899543762207E-4</v>
      </c>
      <c r="T487" s="19">
        <f t="shared" si="500"/>
        <v>2.731853723526001E-2</v>
      </c>
      <c r="V487" s="20">
        <f>('Raw Data'!A472+$X$12)*$V$12+('Raw Data'!B472+$X$13)*$W$12</f>
        <v>-0.16666969359097986</v>
      </c>
      <c r="W487" s="20">
        <f>('Raw Data'!B472+$X$13)*$W$13+('Raw Data'!A472+$X$12)*$V$13</f>
        <v>0.13621755091033066</v>
      </c>
      <c r="AD487" s="3">
        <f t="shared" si="501"/>
        <v>-4.354088462037238E-2</v>
      </c>
      <c r="AE487" s="3">
        <f t="shared" si="502"/>
        <v>0.12582610963166335</v>
      </c>
      <c r="AH487">
        <f>SQRT(AD487*AD487+AE487*AE487)</f>
        <v>0.13314660528366445</v>
      </c>
      <c r="AM487">
        <f>AD487*$AM$11+AE487*$AM$12</f>
        <v>-0.12485311304611052</v>
      </c>
      <c r="AN487">
        <f>AD487*$AN$11+AE487*$AN$12</f>
        <v>4.6257093091320492E-2</v>
      </c>
      <c r="AO487">
        <f t="shared" si="503"/>
        <v>0.13314660528366445</v>
      </c>
      <c r="AQ487">
        <f t="shared" ref="AQ487:AR487" si="526">AM487*AR$13</f>
        <v>-0.21165521160218614</v>
      </c>
      <c r="AR487">
        <f t="shared" si="526"/>
        <v>4.6257093091320492E-2</v>
      </c>
    </row>
    <row r="488" spans="1:44" x14ac:dyDescent="0.25">
      <c r="A488">
        <f>'Raw Data'!A473*$B$11+A487*$B$12</f>
        <v>-6.3329917401777722E-2</v>
      </c>
      <c r="B488">
        <f>'Raw Data'!B473*$B$11+B487*$B$12</f>
        <v>-0.3544192592875447</v>
      </c>
      <c r="C488">
        <f>'Raw Data'!C473*$B$11+C487*$B$12</f>
        <v>0.2936750436232381</v>
      </c>
      <c r="N488" s="66">
        <f>'Raw Data'!A473-$O$11</f>
        <v>-1.3427734375E-3</v>
      </c>
      <c r="O488" s="66">
        <f>'Raw Data'!B473-$O$12</f>
        <v>0.155029296875</v>
      </c>
      <c r="Q488" s="19">
        <f t="shared" si="497"/>
        <v>1.8030405044555664E-6</v>
      </c>
      <c r="R488" s="19">
        <f t="shared" si="498"/>
        <v>-2.0816922187805176E-4</v>
      </c>
      <c r="S488" s="19">
        <f t="shared" si="499"/>
        <v>-2.0816922187805176E-4</v>
      </c>
      <c r="T488" s="19">
        <f t="shared" si="500"/>
        <v>2.4034082889556885E-2</v>
      </c>
      <c r="V488" s="20">
        <f>('Raw Data'!A473+$X$12)*$V$12+('Raw Data'!B473+$X$13)*$W$12</f>
        <v>-0.16306350935363112</v>
      </c>
      <c r="W488" s="20">
        <f>('Raw Data'!B473+$X$13)*$W$13+('Raw Data'!A473+$X$12)*$V$13</f>
        <v>0.12504275509359561</v>
      </c>
      <c r="AD488" s="3">
        <f t="shared" si="501"/>
        <v>-3.9338971054897087E-2</v>
      </c>
      <c r="AE488" s="3">
        <f t="shared" si="502"/>
        <v>0.12867987715666829</v>
      </c>
      <c r="AH488">
        <f>SQRT(AD488*AD488+AE488*AE488)</f>
        <v>0.13455878057084669</v>
      </c>
      <c r="AM488">
        <f>AD488*$AM$11+AE488*$AM$12</f>
        <v>-0.12438973636961698</v>
      </c>
      <c r="AN488">
        <f>AD488*$AN$11+AE488*$AN$12</f>
        <v>5.1315289287019089E-2</v>
      </c>
      <c r="AO488">
        <f t="shared" si="503"/>
        <v>0.13455878057084669</v>
      </c>
      <c r="AQ488">
        <f t="shared" ref="AQ488:AR488" si="527">AM488*AR$13</f>
        <v>-0.21086967981910168</v>
      </c>
      <c r="AR488">
        <f t="shared" si="527"/>
        <v>5.1315289287019089E-2</v>
      </c>
    </row>
    <row r="489" spans="1:44" x14ac:dyDescent="0.25">
      <c r="A489">
        <f>'Raw Data'!A474*$B$11+A488*$B$12</f>
        <v>-5.9059913942849949E-2</v>
      </c>
      <c r="B489">
        <f>'Raw Data'!B474*$B$11+B488*$B$12</f>
        <v>-0.35189969664004023</v>
      </c>
      <c r="C489">
        <f>'Raw Data'!C474*$B$11+C488*$B$12</f>
        <v>0.29334806660466428</v>
      </c>
      <c r="N489" s="66">
        <f>'Raw Data'!A474-$O$11</f>
        <v>3.5400390625E-3</v>
      </c>
      <c r="O489" s="66">
        <f>'Raw Data'!B474-$O$12</f>
        <v>0.154541015625</v>
      </c>
      <c r="Q489" s="19">
        <f t="shared" si="497"/>
        <v>1.2531876564025879E-5</v>
      </c>
      <c r="R489" s="19">
        <f t="shared" si="498"/>
        <v>5.4708123207092285E-4</v>
      </c>
      <c r="S489" s="19">
        <f t="shared" si="499"/>
        <v>5.4708123207092285E-4</v>
      </c>
      <c r="T489" s="19">
        <f t="shared" si="500"/>
        <v>2.3882925510406494E-2</v>
      </c>
      <c r="V489" s="20">
        <f>('Raw Data'!A474+$X$12)*$V$12+('Raw Data'!B474+$X$13)*$W$12</f>
        <v>-0.15550515992640374</v>
      </c>
      <c r="W489" s="20">
        <f>('Raw Data'!B474+$X$13)*$W$13+('Raw Data'!A474+$X$12)*$V$13</f>
        <v>0.12749881878829725</v>
      </c>
      <c r="AD489" s="3">
        <f t="shared" si="501"/>
        <v>-3.5068967595969315E-2</v>
      </c>
      <c r="AE489" s="3">
        <f t="shared" si="502"/>
        <v>0.13119943980417276</v>
      </c>
      <c r="AH489">
        <f>SQRT(AD489*AD489+AE489*AE489)</f>
        <v>0.13580546930509055</v>
      </c>
      <c r="AM489">
        <f>AD489*$AM$11+AE489*$AM$12</f>
        <v>-0.12362493681791523</v>
      </c>
      <c r="AN489">
        <f>AD489*$AN$11+AE489*$AN$12</f>
        <v>5.6213881648062389E-2</v>
      </c>
      <c r="AO489">
        <f t="shared" si="503"/>
        <v>0.13580546930509058</v>
      </c>
      <c r="AQ489">
        <f t="shared" ref="AQ489:AR489" si="528">AM489*AR$13</f>
        <v>-0.20957316580355678</v>
      </c>
      <c r="AR489">
        <f t="shared" si="528"/>
        <v>5.6213881648062389E-2</v>
      </c>
    </row>
    <row r="490" spans="1:44" x14ac:dyDescent="0.25">
      <c r="A490">
        <f>'Raw Data'!A475*$B$11+A489*$B$12</f>
        <v>-5.6022574892314957E-2</v>
      </c>
      <c r="B490">
        <f>'Raw Data'!B475*$B$11+B489*$B$12</f>
        <v>-0.34885084025728624</v>
      </c>
      <c r="C490">
        <f>'Raw Data'!C475*$B$11+C489*$B$12</f>
        <v>0.29405476385044788</v>
      </c>
      <c r="N490" s="66">
        <f>'Raw Data'!A475-$O$11</f>
        <v>-4.5166015625E-3</v>
      </c>
      <c r="O490" s="66">
        <f>'Raw Data'!B475-$O$12</f>
        <v>0.162353515625</v>
      </c>
      <c r="Q490" s="19">
        <f t="shared" si="497"/>
        <v>2.0399689674377441E-5</v>
      </c>
      <c r="R490" s="19">
        <f t="shared" si="498"/>
        <v>-7.3328614234924316E-4</v>
      </c>
      <c r="S490" s="19">
        <f t="shared" si="499"/>
        <v>-7.3328614234924316E-4</v>
      </c>
      <c r="T490" s="19">
        <f t="shared" si="500"/>
        <v>2.6358664035797119E-2</v>
      </c>
      <c r="V490" s="20">
        <f>('Raw Data'!A475+$X$12)*$V$12+('Raw Data'!B475+$X$13)*$W$12</f>
        <v>-0.17525875730345014</v>
      </c>
      <c r="W490" s="20">
        <f>('Raw Data'!B475+$X$13)*$W$13+('Raw Data'!A475+$X$12)*$V$13</f>
        <v>0.12913330487163857</v>
      </c>
      <c r="AD490" s="3">
        <f t="shared" si="501"/>
        <v>-3.2031628545434322E-2</v>
      </c>
      <c r="AE490" s="3">
        <f t="shared" si="502"/>
        <v>0.13424829618692674</v>
      </c>
      <c r="AH490">
        <f>SQRT(AD490*AD490+AE490*AE490)</f>
        <v>0.13801677527157882</v>
      </c>
      <c r="AM490">
        <f>AD490*$AM$11+AE490*$AM$12</f>
        <v>-0.12405173230447723</v>
      </c>
      <c r="AN490">
        <f>AD490*$AN$11+AE490*$AN$12</f>
        <v>6.0496264088155144E-2</v>
      </c>
      <c r="AO490">
        <f t="shared" si="503"/>
        <v>0.13801677527157882</v>
      </c>
      <c r="AQ490">
        <f t="shared" ref="AQ490:AR490" si="529">AM490*AR$13</f>
        <v>-0.21029668391868603</v>
      </c>
      <c r="AR490">
        <f t="shared" si="529"/>
        <v>6.0496264088155144E-2</v>
      </c>
    </row>
    <row r="491" spans="1:44" x14ac:dyDescent="0.25">
      <c r="A491">
        <f>'Raw Data'!A476*$B$11+A490*$B$12</f>
        <v>-5.2629790059333464E-2</v>
      </c>
      <c r="B491">
        <f>'Raw Data'!B476*$B$11+B490*$B$12</f>
        <v>-0.34625335388780765</v>
      </c>
      <c r="C491">
        <f>'Raw Data'!C476*$B$11+C490*$B$12</f>
        <v>0.29415368199665309</v>
      </c>
      <c r="N491" s="66">
        <f>'Raw Data'!A476-$O$11</f>
        <v>2.0751953125E-3</v>
      </c>
      <c r="O491" s="66">
        <f>'Raw Data'!B476-$O$12</f>
        <v>0.160888671875</v>
      </c>
      <c r="Q491" s="19">
        <f t="shared" si="497"/>
        <v>4.3064355850219727E-6</v>
      </c>
      <c r="R491" s="19">
        <f t="shared" si="498"/>
        <v>3.3387541770935059E-4</v>
      </c>
      <c r="S491" s="19">
        <f t="shared" si="499"/>
        <v>3.3387541770935059E-4</v>
      </c>
      <c r="T491" s="19">
        <f t="shared" si="500"/>
        <v>2.5885164737701416E-2</v>
      </c>
      <c r="V491" s="20">
        <f>('Raw Data'!A476+$X$12)*$V$12+('Raw Data'!B476+$X$13)*$W$12</f>
        <v>-0.16421764555184998</v>
      </c>
      <c r="W491" s="20">
        <f>('Raw Data'!B476+$X$13)*$W$13+('Raw Data'!A476+$X$12)*$V$13</f>
        <v>0.13179508595033332</v>
      </c>
      <c r="AD491" s="3">
        <f t="shared" si="501"/>
        <v>-2.863884371245283E-2</v>
      </c>
      <c r="AE491" s="3">
        <f t="shared" si="502"/>
        <v>0.13684578255640534</v>
      </c>
      <c r="AH491">
        <f>SQRT(AD491*AD491+AE491*AE491)</f>
        <v>0.13981041296220131</v>
      </c>
      <c r="AM491">
        <f>AD491*$AM$11+AE491*$AM$12</f>
        <v>-0.12390413026846785</v>
      </c>
      <c r="AN491">
        <f>AD491*$AN$11+AE491*$AN$12</f>
        <v>6.4766643228407472E-2</v>
      </c>
      <c r="AO491">
        <f t="shared" si="503"/>
        <v>0.13981041296220131</v>
      </c>
      <c r="AQ491">
        <f t="shared" ref="AQ491:AR491" si="530">AM491*AR$13</f>
        <v>-0.21004646396499579</v>
      </c>
      <c r="AR491">
        <f t="shared" si="530"/>
        <v>6.4766643228407472E-2</v>
      </c>
    </row>
    <row r="492" spans="1:44" x14ac:dyDescent="0.25">
      <c r="A492">
        <f>'Raw Data'!A477*$B$11+A491*$B$12</f>
        <v>-5.0381947772150118E-2</v>
      </c>
      <c r="B492">
        <f>'Raw Data'!B477*$B$11+B491*$B$12</f>
        <v>-0.34418417084277686</v>
      </c>
      <c r="C492">
        <f>'Raw Data'!C477*$B$11+C491*$B$12</f>
        <v>0.2933149739532378</v>
      </c>
      <c r="N492" s="66">
        <f>'Raw Data'!A477-$O$11</f>
        <v>-5.9814453125E-3</v>
      </c>
      <c r="O492" s="66">
        <f>'Raw Data'!B477-$O$12</f>
        <v>0.158203125</v>
      </c>
      <c r="Q492" s="19">
        <f t="shared" si="497"/>
        <v>3.5777688026428223E-5</v>
      </c>
      <c r="R492" s="19">
        <f t="shared" si="498"/>
        <v>-9.4628334045410156E-4</v>
      </c>
      <c r="S492" s="19">
        <f t="shared" si="499"/>
        <v>-9.4628334045410156E-4</v>
      </c>
      <c r="T492" s="19">
        <f t="shared" si="500"/>
        <v>2.5028228759765625E-2</v>
      </c>
      <c r="V492" s="20">
        <f>('Raw Data'!A477+$X$12)*$V$12+('Raw Data'!B477+$X$13)*$W$12</f>
        <v>-0.17306044866578793</v>
      </c>
      <c r="W492" s="20">
        <f>('Raw Data'!B477+$X$13)*$W$13+('Raw Data'!A477+$X$12)*$V$13</f>
        <v>0.12490899291441473</v>
      </c>
      <c r="AD492" s="3">
        <f t="shared" si="501"/>
        <v>-2.6391001425269484E-2</v>
      </c>
      <c r="AE492" s="3">
        <f t="shared" si="502"/>
        <v>0.13891496560143612</v>
      </c>
      <c r="AH492">
        <f>SQRT(AD492*AD492+AE492*AE492)</f>
        <v>0.14139962031164283</v>
      </c>
      <c r="AM492">
        <f>AD492*$AM$11+AE492*$AM$12</f>
        <v>-0.12407538128719207</v>
      </c>
      <c r="AN492">
        <f>AD492*$AN$11+AE492*$AN$12</f>
        <v>6.7817050825840719E-2</v>
      </c>
      <c r="AO492">
        <f t="shared" si="503"/>
        <v>0.14139962031164283</v>
      </c>
      <c r="AQ492">
        <f t="shared" ref="AQ492:AR492" si="531">AM492*AR$13</f>
        <v>-0.21033677447244609</v>
      </c>
      <c r="AR492">
        <f t="shared" si="531"/>
        <v>6.7817050825840719E-2</v>
      </c>
    </row>
    <row r="493" spans="1:44" x14ac:dyDescent="0.25">
      <c r="A493">
        <f>'Raw Data'!A478*$B$11+A492*$B$12</f>
        <v>-4.7724124088685108E-2</v>
      </c>
      <c r="B493">
        <f>'Raw Data'!B478*$B$11+B492*$B$12</f>
        <v>-0.34193128110224918</v>
      </c>
      <c r="C493">
        <f>'Raw Data'!C478*$B$11+C492*$B$12</f>
        <v>0.29339021483916405</v>
      </c>
      <c r="N493" s="66">
        <f>'Raw Data'!A478-$O$11</f>
        <v>3.662109375E-4</v>
      </c>
      <c r="O493" s="66">
        <f>'Raw Data'!B478-$O$12</f>
        <v>0.162109375</v>
      </c>
      <c r="Q493" s="19">
        <f t="shared" si="497"/>
        <v>1.3411045074462891E-7</v>
      </c>
      <c r="R493" s="19">
        <f t="shared" si="498"/>
        <v>5.9366226196289063E-5</v>
      </c>
      <c r="S493" s="19">
        <f t="shared" si="499"/>
        <v>5.9366226196289063E-5</v>
      </c>
      <c r="T493" s="19">
        <f t="shared" si="500"/>
        <v>2.6279449462890625E-2</v>
      </c>
      <c r="V493" s="20">
        <f>('Raw Data'!A478+$X$12)*$V$12+('Raw Data'!B478+$X$13)*$W$12</f>
        <v>-0.1679541472776904</v>
      </c>
      <c r="W493" s="20">
        <f>('Raw Data'!B478+$X$13)*$W$13+('Raw Data'!A478+$X$12)*$V$13</f>
        <v>0.13178752156911375</v>
      </c>
      <c r="AD493" s="3">
        <f t="shared" si="501"/>
        <v>-2.3733177741804473E-2</v>
      </c>
      <c r="AE493" s="3">
        <f t="shared" si="502"/>
        <v>0.1411678553419638</v>
      </c>
      <c r="AH493">
        <f>SQRT(AD493*AD493+AE493*AE493)</f>
        <v>0.14314896823789441</v>
      </c>
      <c r="AM493">
        <f>AD493*$AM$11+AE493*$AM$12</f>
        <v>-0.12412823276610746</v>
      </c>
      <c r="AN493">
        <f>AD493*$AN$11+AE493*$AN$12</f>
        <v>7.1300834061999191E-2</v>
      </c>
      <c r="AO493">
        <f t="shared" si="503"/>
        <v>0.14314896823789439</v>
      </c>
      <c r="AQ493">
        <f t="shared" ref="AQ493:AR493" si="532">AM493*AR$13</f>
        <v>-0.21042637008348378</v>
      </c>
      <c r="AR493">
        <f t="shared" si="532"/>
        <v>7.1300834061999191E-2</v>
      </c>
    </row>
    <row r="494" spans="1:44" x14ac:dyDescent="0.25">
      <c r="A494">
        <f>'Raw Data'!A479*$B$11+A493*$B$12</f>
        <v>-4.5698293711066595E-2</v>
      </c>
      <c r="B494">
        <f>'Raw Data'!B479*$B$11+B493*$B$12</f>
        <v>-0.33983043814827429</v>
      </c>
      <c r="C494">
        <f>'Raw Data'!C479*$B$11+C493*$B$12</f>
        <v>0.29372648632399767</v>
      </c>
      <c r="N494" s="66">
        <f>'Raw Data'!A479-$O$11</f>
        <v>-3.2958984375E-3</v>
      </c>
      <c r="O494" s="66">
        <f>'Raw Data'!B479-$O$12</f>
        <v>0.162841796875</v>
      </c>
      <c r="Q494" s="19">
        <f t="shared" si="497"/>
        <v>1.0862946510314941E-5</v>
      </c>
      <c r="R494" s="19">
        <f t="shared" si="498"/>
        <v>-5.3671002388000488E-4</v>
      </c>
      <c r="S494" s="19">
        <f t="shared" si="499"/>
        <v>-5.3671002388000488E-4</v>
      </c>
      <c r="T494" s="19">
        <f t="shared" si="500"/>
        <v>2.651745080947876E-2</v>
      </c>
      <c r="V494" s="20">
        <f>('Raw Data'!A479+$X$12)*$V$12+('Raw Data'!B479+$X$13)*$W$12</f>
        <v>-0.17400351845031239</v>
      </c>
      <c r="W494" s="20">
        <f>('Raw Data'!B479+$X$13)*$W$13+('Raw Data'!A479+$X$12)*$V$13</f>
        <v>0.13024270330224774</v>
      </c>
      <c r="AD494" s="3">
        <f t="shared" si="501"/>
        <v>-2.1707347364185961E-2</v>
      </c>
      <c r="AE494" s="3">
        <f t="shared" si="502"/>
        <v>0.14326869829593869</v>
      </c>
      <c r="AH494">
        <f>SQRT(AD494*AD494+AE494*AE494)</f>
        <v>0.14490386068356542</v>
      </c>
      <c r="AM494">
        <f>AD494*$AM$11+AE494*$AM$12</f>
        <v>-0.12446491097748244</v>
      </c>
      <c r="AN494">
        <f>AD494*$AN$11+AE494*$AN$12</f>
        <v>7.4199830029249458E-2</v>
      </c>
      <c r="AO494">
        <f t="shared" si="503"/>
        <v>0.14490386068356542</v>
      </c>
      <c r="AQ494">
        <f t="shared" ref="AQ494:AR494" si="533">AM494*AR$13</f>
        <v>-0.21099711835184373</v>
      </c>
      <c r="AR494">
        <f t="shared" si="533"/>
        <v>7.4199830029249458E-2</v>
      </c>
    </row>
    <row r="495" spans="1:44" x14ac:dyDescent="0.25">
      <c r="A495">
        <f>'Raw Data'!A480*$B$11+A494*$B$12</f>
        <v>-4.3655319808709937E-2</v>
      </c>
      <c r="B495">
        <f>'Raw Data'!B480*$B$11+B494*$B$12</f>
        <v>-0.3379885076146969</v>
      </c>
      <c r="C495">
        <f>'Raw Data'!C480*$B$11+C494*$B$12</f>
        <v>0.29356526347284795</v>
      </c>
      <c r="N495" s="66">
        <f>'Raw Data'!A480-$O$11</f>
        <v>-1.0986328125E-3</v>
      </c>
      <c r="O495" s="66">
        <f>'Raw Data'!B480-$O$12</f>
        <v>0.162353515625</v>
      </c>
      <c r="Q495" s="19">
        <f t="shared" si="497"/>
        <v>1.2069940567016602E-6</v>
      </c>
      <c r="R495" s="19">
        <f t="shared" si="498"/>
        <v>-1.7836689949035645E-4</v>
      </c>
      <c r="S495" s="19">
        <f t="shared" si="499"/>
        <v>-1.7836689949035645E-4</v>
      </c>
      <c r="T495" s="19">
        <f t="shared" si="500"/>
        <v>2.6358664035797119E-2</v>
      </c>
      <c r="V495" s="20">
        <f>('Raw Data'!A480+$X$12)*$V$12+('Raw Data'!B480+$X$13)*$W$12</f>
        <v>-0.17032314786644567</v>
      </c>
      <c r="W495" s="20">
        <f>('Raw Data'!B480+$X$13)*$W$13+('Raw Data'!A480+$X$12)*$V$13</f>
        <v>0.13112996366181262</v>
      </c>
      <c r="AD495" s="3">
        <f t="shared" si="501"/>
        <v>-1.9664373461829303E-2</v>
      </c>
      <c r="AE495" s="3">
        <f t="shared" si="502"/>
        <v>0.14511062882951609</v>
      </c>
      <c r="AH495">
        <f>SQRT(AD495*AD495+AE495*AE495)</f>
        <v>0.14643695634280263</v>
      </c>
      <c r="AM495">
        <f>AD495*$AM$11+AE495*$AM$12</f>
        <v>-0.12459068204308149</v>
      </c>
      <c r="AN495">
        <f>AD495*$AN$11+AE495*$AN$12</f>
        <v>7.694767138116429E-2</v>
      </c>
      <c r="AO495">
        <f t="shared" si="503"/>
        <v>0.1464369563428026</v>
      </c>
      <c r="AQ495">
        <f t="shared" ref="AQ495:AR495" si="534">AM495*AR$13</f>
        <v>-0.21121032970759879</v>
      </c>
      <c r="AR495">
        <f t="shared" si="534"/>
        <v>7.694767138116429E-2</v>
      </c>
    </row>
    <row r="496" spans="1:44" x14ac:dyDescent="0.25">
      <c r="A496">
        <f>'Raw Data'!A481*$B$11+A495*$B$12</f>
        <v>-4.2256096421588944E-2</v>
      </c>
      <c r="B496">
        <f>'Raw Data'!B481*$B$11+B495*$B$12</f>
        <v>-0.33620869982197726</v>
      </c>
      <c r="C496">
        <f>'Raw Data'!C481*$B$11+C495*$B$12</f>
        <v>0.29363988946931313</v>
      </c>
      <c r="N496" s="66">
        <f>'Raw Data'!A481-$O$11</f>
        <v>-5.4931640625E-3</v>
      </c>
      <c r="O496" s="66">
        <f>'Raw Data'!B481-$O$12</f>
        <v>0.16357421875</v>
      </c>
      <c r="Q496" s="19">
        <f t="shared" si="497"/>
        <v>3.0174851417541504E-5</v>
      </c>
      <c r="R496" s="19">
        <f t="shared" si="498"/>
        <v>-8.9854001998901367E-4</v>
      </c>
      <c r="S496" s="19">
        <f t="shared" si="499"/>
        <v>-8.9854001998901367E-4</v>
      </c>
      <c r="T496" s="19">
        <f t="shared" si="500"/>
        <v>2.6756525039672852E-2</v>
      </c>
      <c r="V496" s="20">
        <f>('Raw Data'!A481+$X$12)*$V$12+('Raw Data'!B481+$X$13)*$W$12</f>
        <v>-0.17793762843564676</v>
      </c>
      <c r="W496" s="20">
        <f>('Raw Data'!B481+$X$13)*$W$13+('Raw Data'!A481+$X$12)*$V$13</f>
        <v>0.12955359594545629</v>
      </c>
      <c r="AD496" s="3">
        <f t="shared" si="501"/>
        <v>-1.826515007470831E-2</v>
      </c>
      <c r="AE496" s="3">
        <f t="shared" si="502"/>
        <v>0.14689043662223572</v>
      </c>
      <c r="AH496">
        <f>SQRT(AD496*AD496+AE496*AE496)</f>
        <v>0.14802167435319283</v>
      </c>
      <c r="AM496">
        <f>AD496*$AM$11+AE496*$AM$12</f>
        <v>-0.12507721563353608</v>
      </c>
      <c r="AN496">
        <f>AD496*$AN$11+AE496*$AN$12</f>
        <v>7.9158740564037433E-2</v>
      </c>
      <c r="AO496">
        <f t="shared" si="503"/>
        <v>0.14802167435319283</v>
      </c>
      <c r="AQ496">
        <f t="shared" ref="AQ496:AR496" si="535">AM496*AR$13</f>
        <v>-0.21203511787288229</v>
      </c>
      <c r="AR496">
        <f t="shared" si="535"/>
        <v>7.9158740564037433E-2</v>
      </c>
    </row>
    <row r="497" spans="1:44" x14ac:dyDescent="0.25">
      <c r="A497">
        <f>'Raw Data'!A482*$B$11+A496*$B$12</f>
        <v>-4.1021209435680051E-2</v>
      </c>
      <c r="B497">
        <f>'Raw Data'!B482*$B$11+B496*$B$12</f>
        <v>-0.33446038843352954</v>
      </c>
      <c r="C497">
        <f>'Raw Data'!C482*$B$11+C496*$B$12</f>
        <v>0.29308449427238181</v>
      </c>
      <c r="N497" s="66">
        <f>'Raw Data'!A482-$O$11</f>
        <v>-5.7373046875E-3</v>
      </c>
      <c r="O497" s="66">
        <f>'Raw Data'!B482-$O$12</f>
        <v>0.1650390625</v>
      </c>
      <c r="Q497" s="19">
        <f t="shared" si="497"/>
        <v>3.2916665077209473E-5</v>
      </c>
      <c r="R497" s="19">
        <f t="shared" si="498"/>
        <v>-9.4687938690185547E-4</v>
      </c>
      <c r="S497" s="19">
        <f t="shared" si="499"/>
        <v>-9.4687938690185547E-4</v>
      </c>
      <c r="T497" s="19">
        <f t="shared" si="500"/>
        <v>2.7237892150878906E-2</v>
      </c>
      <c r="V497" s="20">
        <f>('Raw Data'!A482+$X$12)*$V$12+('Raw Data'!B482+$X$13)*$W$12</f>
        <v>-0.1798126083756672</v>
      </c>
      <c r="W497" s="20">
        <f>('Raw Data'!B482+$X$13)*$W$13+('Raw Data'!A482+$X$12)*$V$13</f>
        <v>0.13059989547708478</v>
      </c>
      <c r="AD497" s="3">
        <f t="shared" si="501"/>
        <v>-1.7030263088799416E-2</v>
      </c>
      <c r="AE497" s="3">
        <f t="shared" si="502"/>
        <v>0.14863874801068344</v>
      </c>
      <c r="AH497">
        <f>SQRT(AD497*AD497+AE497*AE497)</f>
        <v>0.14961118698498843</v>
      </c>
      <c r="AM497">
        <f>AD497*$AM$11+AE497*$AM$12</f>
        <v>-0.12564376368670602</v>
      </c>
      <c r="AN497">
        <f>AD497*$AN$11+AE497*$AN$12</f>
        <v>8.1222853420058749E-2</v>
      </c>
      <c r="AO497">
        <f t="shared" si="503"/>
        <v>0.14961118698498843</v>
      </c>
      <c r="AQ497">
        <f t="shared" ref="AQ497:AR497" si="536">AM497*AR$13</f>
        <v>-0.21299554925621678</v>
      </c>
      <c r="AR497">
        <f t="shared" si="536"/>
        <v>8.1222853420058749E-2</v>
      </c>
    </row>
    <row r="498" spans="1:44" x14ac:dyDescent="0.25">
      <c r="A498">
        <f>'Raw Data'!A483*$B$11+A497*$B$12</f>
        <v>-3.9714498648362045E-2</v>
      </c>
      <c r="B498">
        <f>'Raw Data'!B483*$B$11+B497*$B$12</f>
        <v>-0.3329845644339266</v>
      </c>
      <c r="C498">
        <f>'Raw Data'!C483*$B$11+C497*$B$12</f>
        <v>0.29320719718889365</v>
      </c>
      <c r="N498" s="66">
        <f>'Raw Data'!A483-$O$11</f>
        <v>-3.7841796875E-3</v>
      </c>
      <c r="O498" s="66">
        <f>'Raw Data'!B483-$O$12</f>
        <v>0.1640625</v>
      </c>
      <c r="Q498" s="19">
        <f t="shared" si="497"/>
        <v>1.4320015907287598E-5</v>
      </c>
      <c r="R498" s="19">
        <f t="shared" si="498"/>
        <v>-6.2084197998046875E-4</v>
      </c>
      <c r="S498" s="19">
        <f t="shared" si="499"/>
        <v>-6.2084197998046875E-4</v>
      </c>
      <c r="T498" s="19">
        <f t="shared" si="500"/>
        <v>2.691650390625E-2</v>
      </c>
      <c r="V498" s="20">
        <f>('Raw Data'!A483+$X$12)*$V$12+('Raw Data'!B483+$X$13)*$W$12</f>
        <v>-0.17597730252007981</v>
      </c>
      <c r="W498" s="20">
        <f>('Raw Data'!B483+$X$13)*$W$13+('Raw Data'!A483+$X$12)*$V$13</f>
        <v>0.13094823134609029</v>
      </c>
      <c r="AD498" s="3">
        <f t="shared" si="501"/>
        <v>-1.5723552301481411E-2</v>
      </c>
      <c r="AE498" s="3">
        <f t="shared" si="502"/>
        <v>0.15011457201028638</v>
      </c>
      <c r="AH498">
        <f>SQRT(AD498*AD498+AE498*AE498)</f>
        <v>0.15093579703572269</v>
      </c>
      <c r="AM498">
        <f>AD498*$AM$11+AE498*$AM$12</f>
        <v>-0.12595419757457232</v>
      </c>
      <c r="AN498">
        <f>AD498*$AN$11+AE498*$AN$12</f>
        <v>8.3169435131870889E-2</v>
      </c>
      <c r="AO498">
        <f t="shared" si="503"/>
        <v>0.15093579703572271</v>
      </c>
      <c r="AQ498">
        <f t="shared" ref="AQ498:AR498" si="537">AM498*AR$13</f>
        <v>-0.21352180726149828</v>
      </c>
      <c r="AR498">
        <f t="shared" si="537"/>
        <v>8.3169435131870889E-2</v>
      </c>
    </row>
    <row r="499" spans="1:44" x14ac:dyDescent="0.25">
      <c r="A499">
        <f>'Raw Data'!A484*$B$11+A498*$B$12</f>
        <v>-3.9051154252275844E-2</v>
      </c>
      <c r="B499">
        <f>'Raw Data'!B484*$B$11+B498*$B$12</f>
        <v>-0.33168073689678396</v>
      </c>
      <c r="C499">
        <f>'Raw Data'!C484*$B$11+C498*$B$12</f>
        <v>0.29431860637625434</v>
      </c>
      <c r="N499" s="66">
        <f>'Raw Data'!A484-$O$11</f>
        <v>-8.9111328125E-3</v>
      </c>
      <c r="O499" s="66">
        <f>'Raw Data'!B484-$O$12</f>
        <v>0.163818359375</v>
      </c>
      <c r="Q499" s="19">
        <f t="shared" si="497"/>
        <v>7.940828800201416E-5</v>
      </c>
      <c r="R499" s="19">
        <f t="shared" si="498"/>
        <v>-1.4598071575164795E-3</v>
      </c>
      <c r="S499" s="19">
        <f t="shared" si="499"/>
        <v>-1.4598071575164795E-3</v>
      </c>
      <c r="T499" s="19">
        <f t="shared" si="500"/>
        <v>2.683645486831665E-2</v>
      </c>
      <c r="V499" s="20">
        <f>('Raw Data'!A484+$X$12)*$V$12+('Raw Data'!B484+$X$13)*$W$12</f>
        <v>-0.18312697727411886</v>
      </c>
      <c r="W499" s="20">
        <f>('Raw Data'!B484+$X$13)*$W$13+('Raw Data'!A484+$X$12)*$V$13</f>
        <v>0.12775509015805572</v>
      </c>
      <c r="AD499" s="3">
        <f t="shared" si="501"/>
        <v>-1.5060207905395209E-2</v>
      </c>
      <c r="AE499" s="3">
        <f t="shared" si="502"/>
        <v>0.15141839954742903</v>
      </c>
      <c r="AH499">
        <f>SQRT(AD499*AD499+AE499*AE499)</f>
        <v>0.1521655072073122</v>
      </c>
      <c r="AM499">
        <f>AD499*$AM$11+AE499*$AM$12</f>
        <v>-0.1265402675990227</v>
      </c>
      <c r="AN499">
        <f>AD499*$AN$11+AE499*$AN$12</f>
        <v>8.4509776118661617E-2</v>
      </c>
      <c r="AO499">
        <f t="shared" si="503"/>
        <v>0.1521655072073122</v>
      </c>
      <c r="AQ499">
        <f t="shared" ref="AQ499:AR499" si="538">AM499*AR$13</f>
        <v>-0.21451533294950359</v>
      </c>
      <c r="AR499">
        <f t="shared" si="538"/>
        <v>8.4509776118661617E-2</v>
      </c>
    </row>
    <row r="500" spans="1:44" x14ac:dyDescent="0.25">
      <c r="A500">
        <f>'Raw Data'!A485*$B$11+A499*$B$12</f>
        <v>-3.8210003670798263E-2</v>
      </c>
      <c r="B500">
        <f>'Raw Data'!B485*$B$11+B499*$B$12</f>
        <v>-0.33109322961335558</v>
      </c>
      <c r="C500">
        <f>'Raw Data'!C485*$B$11+C499*$B$12</f>
        <v>0.29497707776987891</v>
      </c>
      <c r="N500" s="66">
        <f>'Raw Data'!A485-$O$11</f>
        <v>-6.4697265625E-3</v>
      </c>
      <c r="O500" s="66">
        <f>'Raw Data'!B485-$O$12</f>
        <v>0.157958984375</v>
      </c>
      <c r="Q500" s="19">
        <f t="shared" si="497"/>
        <v>4.1857361793518066E-5</v>
      </c>
      <c r="R500" s="19">
        <f t="shared" si="498"/>
        <v>-1.02195143699646E-3</v>
      </c>
      <c r="S500" s="19">
        <f t="shared" si="499"/>
        <v>-1.02195143699646E-3</v>
      </c>
      <c r="T500" s="19">
        <f t="shared" si="500"/>
        <v>2.4951040744781494E-2</v>
      </c>
      <c r="V500" s="20">
        <f>('Raw Data'!A485+$X$12)*$V$12+('Raw Data'!B485+$X$13)*$W$12</f>
        <v>-0.17351179632674948</v>
      </c>
      <c r="W500" s="20">
        <f>('Raw Data'!B485+$X$13)*$W$13+('Raw Data'!A485+$X$12)*$V$13</f>
        <v>0.12442560294161639</v>
      </c>
      <c r="AD500" s="3">
        <f t="shared" si="501"/>
        <v>-1.4219057323917629E-2</v>
      </c>
      <c r="AE500" s="3">
        <f t="shared" si="502"/>
        <v>0.15200590683085741</v>
      </c>
      <c r="AH500">
        <f>SQRT(AD500*AD500+AE500*AE500)</f>
        <v>0.15266950351216893</v>
      </c>
      <c r="AM500">
        <f>AD500*$AM$11+AE500*$AM$12</f>
        <v>-0.12646004776041084</v>
      </c>
      <c r="AN500">
        <f>AD500*$AN$11+AE500*$AN$12</f>
        <v>8.5532646533863152E-2</v>
      </c>
      <c r="AO500">
        <f t="shared" si="503"/>
        <v>0.15266950351216893</v>
      </c>
      <c r="AQ500">
        <f t="shared" ref="AQ500:AR500" si="539">AM500*AR$13</f>
        <v>-0.21437934157130051</v>
      </c>
      <c r="AR500">
        <f t="shared" si="539"/>
        <v>8.5532646533863152E-2</v>
      </c>
    </row>
    <row r="501" spans="1:44" x14ac:dyDescent="0.25">
      <c r="A501">
        <f>'Raw Data'!A486*$B$11+A500*$B$12</f>
        <v>-3.7550624397468438E-2</v>
      </c>
      <c r="B501">
        <f>'Raw Data'!B486*$B$11+B500*$B$12</f>
        <v>-0.33051564493327001</v>
      </c>
      <c r="C501">
        <f>'Raw Data'!C486*$B$11+C500*$B$12</f>
        <v>0.29534997546164099</v>
      </c>
      <c r="N501" s="66">
        <f>'Raw Data'!A486-$O$11</f>
        <v>-7.4462890625E-3</v>
      </c>
      <c r="O501" s="66">
        <f>'Raw Data'!B486-$O$12</f>
        <v>0.158447265625</v>
      </c>
      <c r="Q501" s="19">
        <f t="shared" si="497"/>
        <v>5.5447220802307129E-5</v>
      </c>
      <c r="R501" s="19">
        <f t="shared" si="498"/>
        <v>-1.1798441410064697E-3</v>
      </c>
      <c r="S501" s="19">
        <f t="shared" si="499"/>
        <v>-1.1798441410064697E-3</v>
      </c>
      <c r="T501" s="19">
        <f t="shared" si="500"/>
        <v>2.5105535984039307E-2</v>
      </c>
      <c r="V501" s="20">
        <f>('Raw Data'!A486+$X$12)*$V$12+('Raw Data'!B486+$X$13)*$W$12</f>
        <v>-0.17542944925454318</v>
      </c>
      <c r="W501" s="20">
        <f>('Raw Data'!B486+$X$13)*$W$13+('Raw Data'!A486+$X$12)*$V$13</f>
        <v>0.12425143500711362</v>
      </c>
      <c r="AD501" s="3">
        <f t="shared" si="501"/>
        <v>-1.3559678050587803E-2</v>
      </c>
      <c r="AE501" s="3">
        <f t="shared" si="502"/>
        <v>0.15258349151094297</v>
      </c>
      <c r="AH501">
        <f>SQRT(AD501*AD501+AE501*AE501)</f>
        <v>0.15318481240157458</v>
      </c>
      <c r="AM501">
        <f>AD501*$AM$11+AE501*$AM$12</f>
        <v>-0.12648757958565349</v>
      </c>
      <c r="AN501">
        <f>AD501*$AN$11+AE501*$AN$12</f>
        <v>8.6408789836848063E-2</v>
      </c>
      <c r="AO501">
        <f t="shared" si="503"/>
        <v>0.15318481240157458</v>
      </c>
      <c r="AQ501">
        <f t="shared" ref="AQ501:AR501" si="540">AM501*AR$13</f>
        <v>-0.21442601445077747</v>
      </c>
      <c r="AR501">
        <f t="shared" si="540"/>
        <v>8.6408789836848063E-2</v>
      </c>
    </row>
    <row r="502" spans="1:44" x14ac:dyDescent="0.25">
      <c r="A502">
        <f>'Raw Data'!A487*$B$11+A501*$B$12</f>
        <v>-3.6322417426471597E-2</v>
      </c>
      <c r="B502">
        <f>'Raw Data'!B487*$B$11+B501*$B$12</f>
        <v>-0.32921456872119303</v>
      </c>
      <c r="C502">
        <f>'Raw Data'!C487*$B$11+C501*$B$12</f>
        <v>0.29549027088422691</v>
      </c>
      <c r="N502" s="66">
        <f>'Raw Data'!A487-$O$11</f>
        <v>-1.0986328125E-3</v>
      </c>
      <c r="O502" s="66">
        <f>'Raw Data'!B487-$O$12</f>
        <v>0.166259765625</v>
      </c>
      <c r="Q502" s="19">
        <f t="shared" si="497"/>
        <v>1.2069940567016602E-6</v>
      </c>
      <c r="R502" s="19">
        <f t="shared" si="498"/>
        <v>-1.8265843391418457E-4</v>
      </c>
      <c r="S502" s="19">
        <f t="shared" si="499"/>
        <v>-1.8265843391418457E-4</v>
      </c>
      <c r="T502" s="19">
        <f t="shared" si="500"/>
        <v>2.7642309665679932E-2</v>
      </c>
      <c r="V502" s="20">
        <f>('Raw Data'!A487+$X$12)*$V$12+('Raw Data'!B487+$X$13)*$W$12</f>
        <v>-0.17438297828992791</v>
      </c>
      <c r="W502" s="20">
        <f>('Raw Data'!B487+$X$13)*$W$13+('Raw Data'!A487+$X$12)*$V$13</f>
        <v>0.13430041170618842</v>
      </c>
      <c r="AD502" s="3">
        <f t="shared" si="501"/>
        <v>-1.2331471079590962E-2</v>
      </c>
      <c r="AE502" s="3">
        <f t="shared" si="502"/>
        <v>0.15388456772301995</v>
      </c>
      <c r="AH502">
        <f>SQRT(AD502*AD502+AE502*AE502)</f>
        <v>0.15437786551927546</v>
      </c>
      <c r="AM502">
        <f>AD502*$AM$11+AE502*$AM$12</f>
        <v>-0.12671285950465347</v>
      </c>
      <c r="AN502">
        <f>AD502*$AN$11+AE502*$AN$12</f>
        <v>8.8183766070867309E-2</v>
      </c>
      <c r="AO502">
        <f t="shared" si="503"/>
        <v>0.15437786551927546</v>
      </c>
      <c r="AQ502">
        <f t="shared" ref="AQ502:AR502" si="541">AM502*AR$13</f>
        <v>-0.21480791657369896</v>
      </c>
      <c r="AR502">
        <f t="shared" si="541"/>
        <v>8.8183766070867309E-2</v>
      </c>
    </row>
    <row r="503" spans="1:44" x14ac:dyDescent="0.25">
      <c r="A503">
        <f>'Raw Data'!A488*$B$11+A502*$B$12</f>
        <v>-3.5143788965074439E-2</v>
      </c>
      <c r="B503">
        <f>'Raw Data'!B488*$B$11+B502*$B$12</f>
        <v>-0.32880043606782378</v>
      </c>
      <c r="C503">
        <f>'Raw Data'!C488*$B$11+C502*$B$12</f>
        <v>0.29533577504580427</v>
      </c>
      <c r="N503" s="66">
        <f>'Raw Data'!A488-$O$11</f>
        <v>-3.662109375E-4</v>
      </c>
      <c r="O503" s="66">
        <f>'Raw Data'!B488-$O$12</f>
        <v>0.15869140625</v>
      </c>
      <c r="Q503" s="19">
        <f t="shared" si="497"/>
        <v>1.3411045074462891E-7</v>
      </c>
      <c r="R503" s="19">
        <f t="shared" si="498"/>
        <v>-5.8114528656005859E-5</v>
      </c>
      <c r="S503" s="19">
        <f t="shared" si="499"/>
        <v>-5.8114528656005859E-5</v>
      </c>
      <c r="T503" s="19">
        <f t="shared" si="500"/>
        <v>2.5182962417602539E-2</v>
      </c>
      <c r="V503" s="20">
        <f>('Raw Data'!A488+$X$12)*$V$12+('Raw Data'!B488+$X$13)*$W$12</f>
        <v>-0.16545942625078727</v>
      </c>
      <c r="W503" s="20">
        <f>('Raw Data'!B488+$X$13)*$W$13+('Raw Data'!A488+$X$12)*$V$13</f>
        <v>0.12858552407524762</v>
      </c>
      <c r="AD503" s="3">
        <f t="shared" si="501"/>
        <v>-1.1152842618193805E-2</v>
      </c>
      <c r="AE503" s="3">
        <f t="shared" si="502"/>
        <v>0.15429870037638921</v>
      </c>
      <c r="AH503">
        <f>SQRT(AD503*AD503+AE503*AE503)</f>
        <v>0.1547012438098315</v>
      </c>
      <c r="AM503">
        <f>AD503*$AM$11+AE503*$AM$12</f>
        <v>-0.12628441519866895</v>
      </c>
      <c r="AN503">
        <f>AD503*$AN$11+AE503*$AN$12</f>
        <v>8.9357267831100998E-2</v>
      </c>
      <c r="AO503">
        <f t="shared" si="503"/>
        <v>0.1547012438098315</v>
      </c>
      <c r="AQ503">
        <f t="shared" ref="AQ503:AR503" si="542">AM503*AR$13</f>
        <v>-0.21408160332422946</v>
      </c>
      <c r="AR503">
        <f t="shared" si="542"/>
        <v>8.9357267831100998E-2</v>
      </c>
    </row>
    <row r="504" spans="1:44" x14ac:dyDescent="0.25">
      <c r="A504">
        <f>'Raw Data'!A489*$B$11+A503*$B$12</f>
        <v>-3.5157242099816993E-2</v>
      </c>
      <c r="B504">
        <f>'Raw Data'!B489*$B$11+B503*$B$12</f>
        <v>-0.32854978699229143</v>
      </c>
      <c r="C504">
        <f>'Raw Data'!C489*$B$11+C503*$B$12</f>
        <v>0.29544086941622388</v>
      </c>
      <c r="N504" s="66">
        <f>'Raw Data'!A489-$O$11</f>
        <v>-1.11083984375E-2</v>
      </c>
      <c r="O504" s="66">
        <f>'Raw Data'!B489-$O$12</f>
        <v>0.157470703125</v>
      </c>
      <c r="Q504" s="19">
        <f t="shared" si="497"/>
        <v>1.2339651584625244E-4</v>
      </c>
      <c r="R504" s="19">
        <f t="shared" si="498"/>
        <v>-1.7492473125457764E-3</v>
      </c>
      <c r="S504" s="19">
        <f t="shared" si="499"/>
        <v>-1.7492473125457764E-3</v>
      </c>
      <c r="T504" s="19">
        <f t="shared" si="500"/>
        <v>2.4797022342681885E-2</v>
      </c>
      <c r="V504" s="20">
        <f>('Raw Data'!A489+$X$12)*$V$12+('Raw Data'!B489+$X$13)*$W$12</f>
        <v>-0.1797026446168917</v>
      </c>
      <c r="W504" s="20">
        <f>('Raw Data'!B489+$X$13)*$W$13+('Raw Data'!A489+$X$12)*$V$13</f>
        <v>0.12131954572083319</v>
      </c>
      <c r="AD504" s="3">
        <f t="shared" si="501"/>
        <v>-1.1166295752936359E-2</v>
      </c>
      <c r="AE504" s="3">
        <f t="shared" si="502"/>
        <v>0.15454934945192156</v>
      </c>
      <c r="AH504">
        <f>SQRT(AD504*AD504+AE504*AE504)</f>
        <v>0.1549522106226762</v>
      </c>
      <c r="AM504">
        <f>AD504*$AM$11+AE504*$AM$12</f>
        <v>-0.12648659528546652</v>
      </c>
      <c r="AN504">
        <f>AD504*$AN$11+AE504*$AN$12</f>
        <v>8.9506026556566642E-2</v>
      </c>
      <c r="AO504">
        <f t="shared" si="503"/>
        <v>0.15495221062267622</v>
      </c>
      <c r="AQ504">
        <f t="shared" ref="AQ504:AR504" si="543">AM504*AR$13</f>
        <v>-0.21442434583187589</v>
      </c>
      <c r="AR504">
        <f t="shared" si="543"/>
        <v>8.9506026556566642E-2</v>
      </c>
    </row>
    <row r="505" spans="1:44" x14ac:dyDescent="0.25">
      <c r="A505">
        <f>'Raw Data'!A490*$B$11+A504*$B$12</f>
        <v>-3.4900795233585295E-2</v>
      </c>
      <c r="B505">
        <f>'Raw Data'!B490*$B$11+B504*$B$12</f>
        <v>-0.32873924188681225</v>
      </c>
      <c r="C505">
        <f>'Raw Data'!C490*$B$11+C504*$B$12</f>
        <v>0.2954622121621015</v>
      </c>
      <c r="N505" s="66">
        <f>'Raw Data'!A490-$O$11</f>
        <v>-8.4228515625E-3</v>
      </c>
      <c r="O505" s="66">
        <f>'Raw Data'!B490-$O$12</f>
        <v>0.1533203125</v>
      </c>
      <c r="Q505" s="19">
        <f t="shared" si="497"/>
        <v>7.0944428443908691E-5</v>
      </c>
      <c r="R505" s="19">
        <f t="shared" si="498"/>
        <v>-1.2913942337036133E-3</v>
      </c>
      <c r="S505" s="19">
        <f t="shared" si="499"/>
        <v>-1.2913942337036133E-3</v>
      </c>
      <c r="T505" s="19">
        <f t="shared" si="500"/>
        <v>2.3507118225097656E-2</v>
      </c>
      <c r="V505" s="20">
        <f>('Raw Data'!A490+$X$12)*$V$12+('Raw Data'!B490+$X$13)*$W$12</f>
        <v>-0.17151109594858116</v>
      </c>
      <c r="W505" s="20">
        <f>('Raw Data'!B490+$X$13)*$W$13+('Raw Data'!A490+$X$12)*$V$13</f>
        <v>0.11951974800882068</v>
      </c>
      <c r="AD505" s="3">
        <f t="shared" si="501"/>
        <v>-1.0909848886704661E-2</v>
      </c>
      <c r="AE505" s="3">
        <f t="shared" si="502"/>
        <v>0.15435989455740073</v>
      </c>
      <c r="AH505">
        <f>SQRT(AD505*AD505+AE505*AE505)</f>
        <v>0.15474495743158354</v>
      </c>
      <c r="AM505">
        <f>AD505*$AM$11+AE505*$AM$12</f>
        <v>-0.12617739944900849</v>
      </c>
      <c r="AN505">
        <f>AD505*$AN$11+AE505*$AN$12</f>
        <v>8.9583847421217361E-2</v>
      </c>
      <c r="AO505">
        <f t="shared" si="503"/>
        <v>0.15474495743158354</v>
      </c>
      <c r="AQ505">
        <f t="shared" ref="AQ505:AR505" si="544">AM505*AR$13</f>
        <v>-0.21390018661313162</v>
      </c>
      <c r="AR505">
        <f t="shared" si="544"/>
        <v>8.9583847421217361E-2</v>
      </c>
    </row>
    <row r="506" spans="1:44" x14ac:dyDescent="0.25">
      <c r="A506">
        <f>'Raw Data'!A491*$B$11+A505*$B$12</f>
        <v>-3.3839914928976762E-2</v>
      </c>
      <c r="B506">
        <f>'Raw Data'!B491*$B$11+B505*$B$12</f>
        <v>-0.32864119660438101</v>
      </c>
      <c r="C506">
        <f>'Raw Data'!C491*$B$11+C505*$B$12</f>
        <v>0.29556686985214137</v>
      </c>
      <c r="N506" s="66">
        <f>'Raw Data'!A491-$O$11</f>
        <v>-1.220703125E-4</v>
      </c>
      <c r="O506" s="66">
        <f>'Raw Data'!B491-$O$12</f>
        <v>0.156005859375</v>
      </c>
      <c r="Q506" s="19">
        <f t="shared" si="497"/>
        <v>1.4901161193847656E-8</v>
      </c>
      <c r="R506" s="19">
        <f t="shared" si="498"/>
        <v>-1.9043684005737305E-5</v>
      </c>
      <c r="S506" s="19">
        <f t="shared" si="499"/>
        <v>-1.9043684005737305E-5</v>
      </c>
      <c r="T506" s="19">
        <f t="shared" si="500"/>
        <v>2.4337828159332275E-2</v>
      </c>
      <c r="V506" s="20">
        <f>('Raw Data'!A491+$X$12)*$V$12+('Raw Data'!B491+$X$13)*$W$12</f>
        <v>-0.16231574930342865</v>
      </c>
      <c r="W506" s="20">
        <f>('Raw Data'!B491+$X$13)*$W$13+('Raw Data'!A491+$X$12)*$V$13</f>
        <v>0.12654845952975169</v>
      </c>
      <c r="AD506" s="3">
        <f t="shared" si="501"/>
        <v>-9.8489685820961279E-3</v>
      </c>
      <c r="AE506" s="3">
        <f t="shared" si="502"/>
        <v>0.15445793983983197</v>
      </c>
      <c r="AH506">
        <f>SQRT(AD506*AD506+AE506*AE506)</f>
        <v>0.15477162970549954</v>
      </c>
      <c r="AM506">
        <f>AD506*$AM$11+AE506*$AM$12</f>
        <v>-0.12557952841613462</v>
      </c>
      <c r="AN506">
        <f>AD506*$AN$11+AE506*$AN$12</f>
        <v>9.0465680810335514E-2</v>
      </c>
      <c r="AO506">
        <f t="shared" si="503"/>
        <v>0.15477162970549954</v>
      </c>
      <c r="AQ506">
        <f t="shared" ref="AQ506:AR506" si="545">AM506*AR$13</f>
        <v>-0.2128866554573085</v>
      </c>
      <c r="AR506">
        <f t="shared" si="545"/>
        <v>9.0465680810335514E-2</v>
      </c>
    </row>
    <row r="507" spans="1:44" x14ac:dyDescent="0.25">
      <c r="A507">
        <f>'Raw Data'!A492*$B$11+A506*$B$12</f>
        <v>-3.3641958592329088E-2</v>
      </c>
      <c r="B507">
        <f>'Raw Data'!B492*$B$11+B506*$B$12</f>
        <v>-0.32838205741269288</v>
      </c>
      <c r="C507">
        <f>'Raw Data'!C492*$B$11+C506*$B$12</f>
        <v>0.29517278052317725</v>
      </c>
      <c r="N507" s="66">
        <f>'Raw Data'!A492-$O$11</f>
        <v>-7.6904296875E-3</v>
      </c>
      <c r="O507" s="66">
        <f>'Raw Data'!B492-$O$12</f>
        <v>0.15771484375</v>
      </c>
      <c r="Q507" s="19">
        <f t="shared" si="497"/>
        <v>5.9142708778381348E-5</v>
      </c>
      <c r="R507" s="19">
        <f t="shared" si="498"/>
        <v>-1.2128949165344238E-3</v>
      </c>
      <c r="S507" s="19">
        <f t="shared" si="499"/>
        <v>-1.2128949165344238E-3</v>
      </c>
      <c r="T507" s="19">
        <f t="shared" si="500"/>
        <v>2.4873971939086914E-2</v>
      </c>
      <c r="V507" s="20">
        <f>('Raw Data'!A492+$X$12)*$V$12+('Raw Data'!B492+$X$13)*$W$12</f>
        <v>-0.17502077458135487</v>
      </c>
      <c r="W507" s="20">
        <f>('Raw Data'!B492+$X$13)*$W$13+('Raw Data'!A492+$X$12)*$V$13</f>
        <v>0.12351435751378072</v>
      </c>
      <c r="AD507" s="3">
        <f t="shared" si="501"/>
        <v>-9.6510122454484537E-3</v>
      </c>
      <c r="AE507" s="3">
        <f t="shared" si="502"/>
        <v>0.1547170790315201</v>
      </c>
      <c r="AH507">
        <f>SQRT(AD507*AD507+AE507*AE507)</f>
        <v>0.15501779440247312</v>
      </c>
      <c r="AM507">
        <f>AD507*$AM$11+AE507*$AM$12</f>
        <v>-0.12565403115831802</v>
      </c>
      <c r="AN507">
        <f>AD507*$AN$11+AE507*$AN$12</f>
        <v>9.078315391674753E-2</v>
      </c>
      <c r="AO507">
        <f t="shared" si="503"/>
        <v>0.15501779440247312</v>
      </c>
      <c r="AQ507">
        <f t="shared" ref="AQ507:AR507" si="546">AM507*AR$13</f>
        <v>-0.2130129550206678</v>
      </c>
      <c r="AR507">
        <f t="shared" si="546"/>
        <v>9.078315391674753E-2</v>
      </c>
    </row>
    <row r="508" spans="1:44" x14ac:dyDescent="0.25">
      <c r="A508">
        <f>'Raw Data'!A493*$B$11+A507*$B$12</f>
        <v>-3.3341727576846183E-2</v>
      </c>
      <c r="B508">
        <f>'Raw Data'!B493*$B$11+B507*$B$12</f>
        <v>-0.32763613682767362</v>
      </c>
      <c r="C508">
        <f>'Raw Data'!C493*$B$11+C507*$B$12</f>
        <v>0.29511106887710953</v>
      </c>
      <c r="N508" s="66">
        <f>'Raw Data'!A493-$O$11</f>
        <v>-6.4697265625E-3</v>
      </c>
      <c r="O508" s="66">
        <f>'Raw Data'!B493-$O$12</f>
        <v>0.162841796875</v>
      </c>
      <c r="Q508" s="19">
        <f t="shared" si="497"/>
        <v>4.1857361793518066E-5</v>
      </c>
      <c r="R508" s="19">
        <f t="shared" si="498"/>
        <v>-1.053541898727417E-3</v>
      </c>
      <c r="S508" s="19">
        <f t="shared" si="499"/>
        <v>-1.053541898727417E-3</v>
      </c>
      <c r="T508" s="19">
        <f t="shared" si="500"/>
        <v>2.651745080947876E-2</v>
      </c>
      <c r="V508" s="20">
        <f>('Raw Data'!A493+$X$12)*$V$12+('Raw Data'!B493+$X$13)*$W$12</f>
        <v>-0.17858658435610225</v>
      </c>
      <c r="W508" s="20">
        <f>('Raw Data'!B493+$X$13)*$W$13+('Raw Data'!A493+$X$12)*$V$13</f>
        <v>0.12838866299708612</v>
      </c>
      <c r="AD508" s="3">
        <f t="shared" si="501"/>
        <v>-9.3507812299655491E-3</v>
      </c>
      <c r="AE508" s="3">
        <f t="shared" si="502"/>
        <v>0.15546299961653937</v>
      </c>
      <c r="AH508">
        <f>SQRT(AD508*AD508+AE508*AE508)</f>
        <v>0.15574396090822526</v>
      </c>
      <c r="AM508">
        <f>AD508*$AM$11+AE508*$AM$12</f>
        <v>-0.12603965460654917</v>
      </c>
      <c r="AN508">
        <f>AD508*$AN$11+AE508*$AN$12</f>
        <v>9.1488725130720802E-2</v>
      </c>
      <c r="AO508">
        <f t="shared" si="503"/>
        <v>0.15574396090822526</v>
      </c>
      <c r="AQ508">
        <f t="shared" ref="AQ508:AR508" si="547">AM508*AR$13</f>
        <v>-0.21366667690667304</v>
      </c>
      <c r="AR508">
        <f t="shared" si="547"/>
        <v>9.1488725130720802E-2</v>
      </c>
    </row>
    <row r="509" spans="1:44" x14ac:dyDescent="0.25">
      <c r="A509">
        <f>'Raw Data'!A494*$B$11+A508*$B$12</f>
        <v>-3.2705308725411567E-2</v>
      </c>
      <c r="B509">
        <f>'Raw Data'!B494*$B$11+B508*$B$12</f>
        <v>-0.32645211298865623</v>
      </c>
      <c r="C509">
        <f>'Raw Data'!C494*$B$11+C508*$B$12</f>
        <v>0.29645933698939858</v>
      </c>
      <c r="N509" s="66">
        <f>'Raw Data'!A494-$O$11</f>
        <v>-2.8076171875E-3</v>
      </c>
      <c r="O509" s="66">
        <f>'Raw Data'!B494-$O$12</f>
        <v>0.16796875</v>
      </c>
      <c r="Q509" s="19">
        <f t="shared" si="497"/>
        <v>7.8827142715454102E-6</v>
      </c>
      <c r="R509" s="19">
        <f t="shared" si="498"/>
        <v>-4.7159194946289063E-4</v>
      </c>
      <c r="S509" s="19">
        <f t="shared" si="499"/>
        <v>-4.7159194946289063E-4</v>
      </c>
      <c r="T509" s="19">
        <f t="shared" si="500"/>
        <v>2.82135009765625E-2</v>
      </c>
      <c r="V509" s="20">
        <f>('Raw Data'!A494+$X$12)*$V$12+('Raw Data'!B494+$X$13)*$W$12</f>
        <v>-0.17862695881870361</v>
      </c>
      <c r="W509" s="20">
        <f>('Raw Data'!B494+$X$13)*$W$13+('Raw Data'!A494+$X$12)*$V$13</f>
        <v>0.13468915333051582</v>
      </c>
      <c r="AD509" s="3">
        <f t="shared" si="501"/>
        <v>-8.7143623785309321E-3</v>
      </c>
      <c r="AE509" s="3">
        <f t="shared" si="502"/>
        <v>0.15664702345555676</v>
      </c>
      <c r="AH509">
        <f>SQRT(AD509*AD509+AE509*AE509)</f>
        <v>0.15688922865879004</v>
      </c>
      <c r="AM509">
        <f>AD509*$AM$11+AE509*$AM$12</f>
        <v>-0.12655026740093317</v>
      </c>
      <c r="AN509">
        <f>AD509*$AN$11+AE509*$AN$12</f>
        <v>9.2732194462885539E-2</v>
      </c>
      <c r="AO509">
        <f t="shared" si="503"/>
        <v>0.15688922865879004</v>
      </c>
      <c r="AQ509">
        <f t="shared" ref="AQ509:AR509" si="548">AM509*AR$13</f>
        <v>-0.21453228495124149</v>
      </c>
      <c r="AR509">
        <f t="shared" si="548"/>
        <v>9.2732194462885539E-2</v>
      </c>
    </row>
    <row r="510" spans="1:44" x14ac:dyDescent="0.25">
      <c r="A510">
        <f>'Raw Data'!A495*$B$11+A509*$B$12</f>
        <v>-3.1375695821620413E-2</v>
      </c>
      <c r="B510">
        <f>'Raw Data'!B495*$B$11+B509*$B$12</f>
        <v>-0.32541090559604063</v>
      </c>
      <c r="C510">
        <f>'Raw Data'!C495*$B$11+C509*$B$12</f>
        <v>0.29659855954045872</v>
      </c>
      <c r="N510" s="66">
        <f>'Raw Data'!A495-$O$11</f>
        <v>4.7607421875E-3</v>
      </c>
      <c r="O510" s="66">
        <f>'Raw Data'!B495-$O$12</f>
        <v>0.167724609375</v>
      </c>
      <c r="Q510" s="19">
        <f t="shared" si="497"/>
        <v>2.2664666175842285E-5</v>
      </c>
      <c r="R510" s="19">
        <f t="shared" si="498"/>
        <v>7.9849362373352051E-4</v>
      </c>
      <c r="S510" s="19">
        <f t="shared" si="499"/>
        <v>7.9849362373352051E-4</v>
      </c>
      <c r="T510" s="19">
        <f t="shared" si="500"/>
        <v>2.8131544589996338E-2</v>
      </c>
      <c r="V510" s="20">
        <f>('Raw Data'!A495+$X$12)*$V$12+('Raw Data'!B495+$X$13)*$W$12</f>
        <v>-0.16744436994958323</v>
      </c>
      <c r="W510" s="20">
        <f>('Raw Data'!B495+$X$13)*$W$13+('Raw Data'!A495+$X$12)*$V$13</f>
        <v>0.13891217336312772</v>
      </c>
      <c r="AD510" s="3">
        <f t="shared" si="501"/>
        <v>-7.3847494747397782E-3</v>
      </c>
      <c r="AE510" s="3">
        <f t="shared" si="502"/>
        <v>0.15768823084817235</v>
      </c>
      <c r="AH510">
        <f>SQRT(AD510*AD510+AE510*AE510)</f>
        <v>0.15786105495919872</v>
      </c>
      <c r="AM510">
        <f>AD510*$AM$11+AE510*$AM$12</f>
        <v>-0.12651039813694057</v>
      </c>
      <c r="AN510">
        <f>AD510*$AN$11+AE510*$AN$12</f>
        <v>9.4420505379202185E-2</v>
      </c>
      <c r="AO510">
        <f t="shared" si="503"/>
        <v>0.15786105495919872</v>
      </c>
      <c r="AQ510">
        <f t="shared" ref="AQ510:AR510" si="549">AM510*AR$13</f>
        <v>-0.21446469722915032</v>
      </c>
      <c r="AR510">
        <f t="shared" si="549"/>
        <v>9.4420505379202185E-2</v>
      </c>
    </row>
    <row r="511" spans="1:44" x14ac:dyDescent="0.25">
      <c r="A511">
        <f>'Raw Data'!A496*$B$11+A510*$B$12</f>
        <v>-3.1302091083208375E-2</v>
      </c>
      <c r="B511">
        <f>'Raw Data'!B496*$B$11+B510*$B$12</f>
        <v>-0.32476678769268658</v>
      </c>
      <c r="C511">
        <f>'Raw Data'!C496*$B$11+C510*$B$12</f>
        <v>0.29737083249266288</v>
      </c>
      <c r="N511" s="66">
        <f>'Raw Data'!A496-$O$11</f>
        <v>-6.4697265625E-3</v>
      </c>
      <c r="O511" s="66">
        <f>'Raw Data'!B496-$O$12</f>
        <v>0.164794921875</v>
      </c>
      <c r="Q511" s="19">
        <f t="shared" si="497"/>
        <v>4.1857361793518066E-5</v>
      </c>
      <c r="R511" s="19">
        <f t="shared" si="498"/>
        <v>-1.0661780834197998E-3</v>
      </c>
      <c r="S511" s="19">
        <f t="shared" si="499"/>
        <v>-1.0661780834197998E-3</v>
      </c>
      <c r="T511" s="19">
        <f t="shared" si="500"/>
        <v>2.7157366275787354E-2</v>
      </c>
      <c r="V511" s="20">
        <f>('Raw Data'!A496+$X$12)*$V$12+('Raw Data'!B496+$X$13)*$W$12</f>
        <v>-0.18061649956784337</v>
      </c>
      <c r="W511" s="20">
        <f>('Raw Data'!B496+$X$13)*$W$13+('Raw Data'!A496+$X$12)*$V$13</f>
        <v>0.12997388701927401</v>
      </c>
      <c r="AD511" s="3">
        <f t="shared" si="501"/>
        <v>-7.3111447363277404E-3</v>
      </c>
      <c r="AE511" s="3">
        <f t="shared" si="502"/>
        <v>0.15833234875152641</v>
      </c>
      <c r="AH511">
        <f>SQRT(AD511*AD511+AE511*AE511)</f>
        <v>0.1585010583514524</v>
      </c>
      <c r="AM511">
        <f>AD511*$AM$11+AE511*$AM$12</f>
        <v>-0.12696127274441849</v>
      </c>
      <c r="AN511">
        <f>AD511*$AN$11+AE511*$AN$12</f>
        <v>9.4886356878362138E-2</v>
      </c>
      <c r="AO511">
        <f t="shared" si="503"/>
        <v>0.1585010583514524</v>
      </c>
      <c r="AQ511">
        <f t="shared" ref="AQ511:AR511" si="550">AM511*AR$13</f>
        <v>-0.21522903508283722</v>
      </c>
      <c r="AR511">
        <f t="shared" si="550"/>
        <v>9.4886356878362138E-2</v>
      </c>
    </row>
    <row r="512" spans="1:44" x14ac:dyDescent="0.25">
      <c r="A512">
        <f>'Raw Data'!A497*$B$11+A511*$B$12</f>
        <v>-3.1479987443637537E-2</v>
      </c>
      <c r="B512">
        <f>'Raw Data'!B497*$B$11+B511*$B$12</f>
        <v>-0.32496833157966792</v>
      </c>
      <c r="C512">
        <f>'Raw Data'!C497*$B$11+C511*$B$12</f>
        <v>0.29766304611839661</v>
      </c>
      <c r="N512" s="66">
        <f>'Raw Data'!A497-$O$11</f>
        <v>-8.9111328125E-3</v>
      </c>
      <c r="O512" s="66">
        <f>'Raw Data'!B497-$O$12</f>
        <v>0.156982421875</v>
      </c>
      <c r="Q512" s="19">
        <f t="shared" si="497"/>
        <v>7.940828800201416E-5</v>
      </c>
      <c r="R512" s="19">
        <f t="shared" si="498"/>
        <v>-1.3988912105560303E-3</v>
      </c>
      <c r="S512" s="19">
        <f t="shared" si="499"/>
        <v>-1.3988912105560303E-3</v>
      </c>
      <c r="T512" s="19">
        <f t="shared" si="500"/>
        <v>2.4643480777740479E-2</v>
      </c>
      <c r="V512" s="20">
        <f>('Raw Data'!A497+$X$12)*$V$12+('Raw Data'!B497+$X$13)*$W$12</f>
        <v>-0.17602227403302498</v>
      </c>
      <c r="W512" s="20">
        <f>('Raw Data'!B497+$X$13)*$W$13+('Raw Data'!A497+$X$12)*$V$13</f>
        <v>0.12220680608039811</v>
      </c>
      <c r="AD512" s="3">
        <f t="shared" si="501"/>
        <v>-7.4890410967569029E-3</v>
      </c>
      <c r="AE512" s="3">
        <f t="shared" si="502"/>
        <v>0.15813080486454506</v>
      </c>
      <c r="AH512">
        <f>SQRT(AD512*AD512+AE512*AE512)</f>
        <v>0.15830804522720171</v>
      </c>
      <c r="AM512">
        <f>AD512*$AM$11+AE512*$AM$12</f>
        <v>-0.12691852775200269</v>
      </c>
      <c r="AN512">
        <f>AD512*$AN$11+AE512*$AN$12</f>
        <v>9.4620951680491283E-2</v>
      </c>
      <c r="AO512">
        <f t="shared" si="503"/>
        <v>0.15830804522720171</v>
      </c>
      <c r="AQ512">
        <f t="shared" ref="AQ512:AR512" si="551">AM512*AR$13</f>
        <v>-0.21515657232885399</v>
      </c>
      <c r="AR512">
        <f t="shared" si="551"/>
        <v>9.4620951680491283E-2</v>
      </c>
    </row>
    <row r="513" spans="1:44" x14ac:dyDescent="0.25">
      <c r="A513">
        <f>'Raw Data'!A498*$B$11+A512*$B$12</f>
        <v>-3.1054156668023785E-2</v>
      </c>
      <c r="B513">
        <f>'Raw Data'!B498*$B$11+B512*$B$12</f>
        <v>-0.32439288514045111</v>
      </c>
      <c r="C513">
        <f>'Raw Data'!C498*$B$11+C512*$B$12</f>
        <v>0.29760865556905697</v>
      </c>
      <c r="N513" s="66">
        <f>'Raw Data'!A498-$O$11</f>
        <v>-3.0517578125E-3</v>
      </c>
      <c r="O513" s="66">
        <f>'Raw Data'!B498-$O$12</f>
        <v>0.16455078125</v>
      </c>
      <c r="Q513" s="19">
        <f t="shared" si="497"/>
        <v>9.3132257461547852E-6</v>
      </c>
      <c r="R513" s="19">
        <f t="shared" si="498"/>
        <v>-5.0216913223266602E-4</v>
      </c>
      <c r="S513" s="19">
        <f t="shared" si="499"/>
        <v>-5.0216913223266602E-4</v>
      </c>
      <c r="T513" s="19">
        <f t="shared" si="500"/>
        <v>2.7076959609985352E-2</v>
      </c>
      <c r="V513" s="20">
        <f>('Raw Data'!A498+$X$12)*$V$12+('Raw Data'!B498+$X$13)*$W$12</f>
        <v>-0.17542715072937126</v>
      </c>
      <c r="W513" s="20">
        <f>('Raw Data'!B498+$X$13)*$W$13+('Raw Data'!A498+$X$12)*$V$13</f>
        <v>0.13177239280667458</v>
      </c>
      <c r="AD513" s="3">
        <f t="shared" si="501"/>
        <v>-7.0632103211431506E-3</v>
      </c>
      <c r="AE513" s="3">
        <f t="shared" si="502"/>
        <v>0.15870625130376187</v>
      </c>
      <c r="AH513">
        <f>SQRT(AD513*AD513+AE513*AE513)</f>
        <v>0.15886334738678246</v>
      </c>
      <c r="AM513">
        <f>AD513*$AM$11+AE513*$AM$12</f>
        <v>-0.12709270141082954</v>
      </c>
      <c r="AN513">
        <f>AD513*$AN$11+AE513*$AN$12</f>
        <v>9.5315310370534104E-2</v>
      </c>
      <c r="AO513">
        <f t="shared" si="503"/>
        <v>0.15886334738678246</v>
      </c>
      <c r="AQ513">
        <f t="shared" ref="AQ513:AR513" si="552">AM513*AR$13</f>
        <v>-0.21545183739445881</v>
      </c>
      <c r="AR513">
        <f t="shared" si="552"/>
        <v>9.5315310370534104E-2</v>
      </c>
    </row>
  </sheetData>
  <mergeCells count="7">
    <mergeCell ref="Q14:T14"/>
    <mergeCell ref="V14:W14"/>
    <mergeCell ref="S3:T3"/>
    <mergeCell ref="O6:P6"/>
    <mergeCell ref="S11:T11"/>
    <mergeCell ref="V11:W11"/>
    <mergeCell ref="N14:O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CompassCalibrationData_03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Petersen</dc:creator>
  <cp:lastModifiedBy>Petersen</cp:lastModifiedBy>
  <dcterms:created xsi:type="dcterms:W3CDTF">2018-08-10T21:13:27Z</dcterms:created>
  <dcterms:modified xsi:type="dcterms:W3CDTF">2018-08-11T01:25:32Z</dcterms:modified>
</cp:coreProperties>
</file>