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workbookProtection workbookPassword="CC73" lockStructure="1"/>
  <bookViews>
    <workbookView xWindow="14385" yWindow="-15" windowWidth="14430" windowHeight="12240" tabRatio="659"/>
  </bookViews>
  <sheets>
    <sheet name="PROF DEVELOPMENT" sheetId="13" r:id="rId1"/>
    <sheet name="Submission and Pts Overview" sheetId="11" r:id="rId2"/>
    <sheet name="I. Prof Dev Cmt" sheetId="2" r:id="rId3"/>
    <sheet name="II. Program &amp; Events" sheetId="4" r:id="rId4"/>
    <sheet name="III. Professional Development" sheetId="5" r:id="rId5"/>
    <sheet name="IV. NAHU Ed Resources" sheetId="6" r:id="rId6"/>
    <sheet name="V. Chapter Management" sheetId="8" r:id="rId7"/>
    <sheet name="VI.Other - Bonus" sheetId="12" r:id="rId8"/>
  </sheets>
  <definedNames>
    <definedName name="_xlnm.Print_Area" localSheetId="2">'I. Prof Dev Cmt'!$A$1:$G$13</definedName>
    <definedName name="_xlnm.Print_Area" localSheetId="3">'II. Program &amp; Events'!$A$1:$G$20</definedName>
    <definedName name="_xlnm.Print_Area" localSheetId="4">'III. Professional Development'!$A$1:$G$17</definedName>
    <definedName name="_xlnm.Print_Area" localSheetId="5">'IV. NAHU Ed Resources'!$A$1:$G$14</definedName>
    <definedName name="_xlnm.Print_Area" localSheetId="1">'Submission and Pts Overview'!$A$1:$G$22</definedName>
    <definedName name="_xlnm.Print_Area" localSheetId="6">'V. Chapter Management'!$A$1:$G$23</definedName>
    <definedName name="_xlnm.Print_Area" localSheetId="7">'VI.Other - Bonus'!$A$1:$G$11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8" i="5" l="1"/>
  <c r="F14" i="5" l="1"/>
  <c r="F12" i="5" l="1"/>
  <c r="F19" i="8" l="1"/>
  <c r="F18" i="8"/>
  <c r="F17" i="8"/>
  <c r="F13" i="8"/>
  <c r="F12" i="8"/>
  <c r="F11" i="8"/>
  <c r="F7" i="8"/>
  <c r="F4" i="8"/>
  <c r="F10" i="6"/>
  <c r="F7" i="6"/>
  <c r="F4" i="6"/>
  <c r="F10" i="5"/>
  <c r="F6" i="5"/>
  <c r="F17" i="4"/>
  <c r="F16" i="4"/>
  <c r="F15" i="4"/>
  <c r="F11" i="4"/>
  <c r="F7" i="4"/>
  <c r="F6" i="4"/>
  <c r="F5" i="4"/>
  <c r="F8" i="4"/>
  <c r="F10" i="2"/>
  <c r="F7" i="2"/>
  <c r="F4" i="2"/>
  <c r="F14" i="6" l="1"/>
  <c r="F4" i="5"/>
  <c r="F17" i="5" s="1"/>
  <c r="G21" i="11"/>
  <c r="F22" i="11"/>
  <c r="F23" i="8" l="1"/>
  <c r="D18" i="11" s="1"/>
  <c r="G18" i="11" s="1"/>
  <c r="D17" i="11"/>
  <c r="G17" i="11" s="1"/>
  <c r="D16" i="11"/>
  <c r="G16" i="11" s="1"/>
  <c r="F13" i="2"/>
  <c r="D14" i="11" s="1"/>
  <c r="G14" i="11" s="1"/>
  <c r="F20" i="4"/>
  <c r="D15" i="11" s="1"/>
  <c r="G15" i="11" s="1"/>
  <c r="D22" i="11" l="1"/>
  <c r="G22" i="11" s="1"/>
</calcChain>
</file>

<file path=xl/sharedStrings.xml><?xml version="1.0" encoding="utf-8"?>
<sst xmlns="http://schemas.openxmlformats.org/spreadsheetml/2006/main" count="209" uniqueCount="133">
  <si>
    <t>I.</t>
  </si>
  <si>
    <t>x 25 pts =</t>
  </si>
  <si>
    <t>(max 75 pts)</t>
  </si>
  <si>
    <t>1.</t>
  </si>
  <si>
    <t>2.</t>
  </si>
  <si>
    <t>x 5 pts =</t>
  </si>
  <si>
    <t>(max 50 pts)</t>
  </si>
  <si>
    <t>3.</t>
  </si>
  <si>
    <t>1 x 75 pts =</t>
  </si>
  <si>
    <t>Chapter Management</t>
  </si>
  <si>
    <t>1 x 50 pts =</t>
  </si>
  <si>
    <t>1 x 25 pts =</t>
  </si>
  <si>
    <t>1 x 100 pts =</t>
  </si>
  <si>
    <t>II.</t>
  </si>
  <si>
    <t>III.</t>
  </si>
  <si>
    <t>x 10 pts =</t>
  </si>
  <si>
    <t>IV.</t>
  </si>
  <si>
    <t>(max 150 pts)</t>
  </si>
  <si>
    <t>V.</t>
  </si>
  <si>
    <t>VI.</t>
  </si>
  <si>
    <t>(max 100 pts)</t>
  </si>
  <si>
    <t>Application Form/Score Sheet</t>
  </si>
  <si>
    <t>Phone:</t>
  </si>
  <si>
    <t>President's Name:</t>
  </si>
  <si>
    <t>Email:</t>
  </si>
  <si>
    <t>Other</t>
  </si>
  <si>
    <t>Excellent</t>
  </si>
  <si>
    <t>= 50 pts</t>
  </si>
  <si>
    <t>Good</t>
  </si>
  <si>
    <t>Fair</t>
  </si>
  <si>
    <t>= 25 pts</t>
  </si>
  <si>
    <t>= 10 pts</t>
  </si>
  <si>
    <t>Summary of Criteria</t>
  </si>
  <si>
    <t>out of</t>
  </si>
  <si>
    <t>Max Pts</t>
  </si>
  <si>
    <t>Points</t>
  </si>
  <si>
    <t>Earned</t>
  </si>
  <si>
    <t>(max 25 pts)</t>
  </si>
  <si>
    <t>Other - BONUS POINTS</t>
  </si>
  <si>
    <t>(Scored by NAHU Awards Committee)</t>
  </si>
  <si>
    <t xml:space="preserve">TOTAL: </t>
  </si>
  <si>
    <r>
      <t>BONUS POINTS</t>
    </r>
    <r>
      <rPr>
        <b/>
        <sz val="12"/>
        <rFont val="Arial"/>
        <family val="2"/>
      </rPr>
      <t>: (Scored by NAHU Awards Committee) Please do not complete this section.</t>
    </r>
  </si>
  <si>
    <t xml:space="preserve">Chapter Name: </t>
  </si>
  <si>
    <t xml:space="preserve">CHAPTER NAME: </t>
  </si>
  <si>
    <t>Official Application Information and Instructions</t>
  </si>
  <si>
    <t>Instructions:</t>
  </si>
  <si>
    <t>Due date:</t>
  </si>
  <si>
    <t>SUB-TOTAL (50  possible)</t>
  </si>
  <si>
    <t xml:space="preserve">• The official application must be completed, including the scoring for all items. </t>
  </si>
  <si>
    <t xml:space="preserve">• Documentation must accompany the application. </t>
  </si>
  <si>
    <t>• All documentation requirements are listed in the box(es) below each criterion.</t>
  </si>
  <si>
    <t>• Documentation must be organized in the submission to follow the order of the application.</t>
  </si>
  <si>
    <t xml:space="preserve">• The timeframe for the award criteria is April 1 through March 31, unless otherwise stated. </t>
  </si>
  <si>
    <t>• Make a copy of everything you submit for your own records.</t>
  </si>
  <si>
    <t>• Submissions received without an official application will be disqualified.</t>
  </si>
  <si>
    <t xml:space="preserve">• Applications received after the posted due date will not be considered. </t>
  </si>
  <si>
    <t>Chapter Name:</t>
  </si>
  <si>
    <t>Submitter:</t>
  </si>
  <si>
    <r>
      <rPr>
        <b/>
        <sz val="12"/>
        <color theme="1"/>
        <rFont val="Arial"/>
        <family val="2"/>
      </rPr>
      <t>Description:</t>
    </r>
    <r>
      <rPr>
        <sz val="12"/>
        <color theme="1"/>
        <rFont val="Arial"/>
        <family val="2"/>
      </rPr>
      <t>The Professional Development-Robert W. Osler Award honors state and local chapters that demonstrate exceptional leadership by providing outstanding educational programs and professional development on health insurance and related topics and by promoting advanced professional development to members, associates and the general public.  Two awards will be presented: one to a state chapter and one to a local chapter.</t>
    </r>
  </si>
  <si>
    <t>Professonal Development Committee</t>
  </si>
  <si>
    <t>Programs &amp; Events</t>
  </si>
  <si>
    <t>Professonal Development</t>
  </si>
  <si>
    <t>Professional Development Committee</t>
  </si>
  <si>
    <t>Appointed a committee chair</t>
  </si>
  <si>
    <t xml:space="preserve">Verified by NAHU. No documentation required. </t>
  </si>
  <si>
    <t>Active committee</t>
  </si>
  <si>
    <r>
      <t xml:space="preserve">• Documentation should include at </t>
    </r>
    <r>
      <rPr>
        <b/>
        <sz val="10"/>
        <rFont val="Arial"/>
        <family val="2"/>
      </rPr>
      <t>least two</t>
    </r>
    <r>
      <rPr>
        <sz val="10"/>
        <rFont val="Arial"/>
        <family val="2"/>
      </rPr>
      <t xml:space="preserve"> of the following:
     o A list of committee members
     o Minutes of the committee meetings
     o Board minutes showing committee reports to Board of Directors</t>
    </r>
  </si>
  <si>
    <t>SUB-TOTAL (75 possible)</t>
  </si>
  <si>
    <t>Program &amp; Events</t>
  </si>
  <si>
    <t>Total number of CE hours offered by the chapter</t>
  </si>
  <si>
    <t xml:space="preserve">     25 to 34 CE hours</t>
  </si>
  <si>
    <t xml:space="preserve">     35+ CE hours</t>
  </si>
  <si>
    <t xml:space="preserve">     10 to 24 CE hours</t>
  </si>
  <si>
    <t xml:space="preserve">    1 to 9 CE hours</t>
  </si>
  <si>
    <t>Hosted a special CE seminar of 4 or more accredited CE hours</t>
  </si>
  <si>
    <t>• The special CE seminar must be a unique event and not coincide with a regular membership meeting. 
• Document with at least two of the following: 
     o DOI certificates (It is acceptable for locals to use the state's Provider number) 
     o Flyers
     o Board minutes
     o Chapter newsletter showing the time, date and location and a list of attendees.</t>
  </si>
  <si>
    <t>Number of educational courses held/sponsored by chapter</t>
  </si>
  <si>
    <t xml:space="preserve">     6+ courses</t>
  </si>
  <si>
    <t xml:space="preserve">     1-2 courses</t>
  </si>
  <si>
    <t xml:space="preserve">     3-5 courses</t>
  </si>
  <si>
    <t>Professional Development</t>
  </si>
  <si>
    <t>Number of members who completed an NAHU certification.</t>
  </si>
  <si>
    <t>Actively promote NAHU certifications at least 3 times.</t>
  </si>
  <si>
    <t>Included specific training on available education opportunities during a leadership and/or strategic planning meeting.</t>
  </si>
  <si>
    <t>SUB-TOTAL (125 possible)</t>
  </si>
  <si>
    <t>Develop an education program that can be shared with NAHU and other chapters.</t>
  </si>
  <si>
    <t>• Provide an outline of the program and sample materials. The program should be available as a packet for easy distribution and sharing.</t>
  </si>
  <si>
    <t>x 100 pts =</t>
  </si>
  <si>
    <t>(max 600 pts)</t>
  </si>
  <si>
    <t xml:space="preserve">     21+ programs</t>
  </si>
  <si>
    <t xml:space="preserve">     11-20 programs</t>
  </si>
  <si>
    <t xml:space="preserve">     6-10 programs</t>
  </si>
  <si>
    <t>• Speaker information must include contact information, topic and date updated. Program documentation should include program outline.</t>
  </si>
  <si>
    <t xml:space="preserve">     8+ programs</t>
  </si>
  <si>
    <t xml:space="preserve">     5-7 programs</t>
  </si>
  <si>
    <t xml:space="preserve">     1-4 programs</t>
  </si>
  <si>
    <t>• To document program, provide an outline of the program and communication used to share with the state chapter.</t>
  </si>
  <si>
    <t>Questions?</t>
  </si>
  <si>
    <t>Contact your Regional Awards chair.</t>
  </si>
  <si>
    <t>• Print list of attendees from Regional meeting and highlight name of the chair.</t>
  </si>
  <si>
    <t>Presentation on NAHU educational resources at a membership meeting.</t>
  </si>
  <si>
    <r>
      <t xml:space="preserve">• Document with </t>
    </r>
    <r>
      <rPr>
        <b/>
        <sz val="10"/>
        <rFont val="Arial"/>
        <family val="2"/>
      </rPr>
      <t xml:space="preserve">at least one </t>
    </r>
    <r>
      <rPr>
        <sz val="10"/>
        <rFont val="Arial"/>
        <family val="2"/>
      </rPr>
      <t>of the following:
     o Copy of the meeting notice
     o Announcement or flyer
     o Promotion in chapter newsletter including time, date and place,
     o Agenda or program
     o Board minutes indicating time, date and place the presentation occurred.</t>
    </r>
  </si>
  <si>
    <r>
      <t xml:space="preserve">• Document with </t>
    </r>
    <r>
      <rPr>
        <b/>
        <sz val="10"/>
        <rFont val="Arial"/>
        <family val="2"/>
      </rPr>
      <t xml:space="preserve">at least one </t>
    </r>
    <r>
      <rPr>
        <sz val="10"/>
        <rFont val="Arial"/>
        <family val="2"/>
      </rPr>
      <t>of the following:
     o Copy of the meeting notice
     o Announcement or flyer
     o Agenda or program
     o Board minutes indicating time, date and place the presentation occurred.
• Presentation must show that meeting content was leadership/strategic planning training.</t>
    </r>
  </si>
  <si>
    <r>
      <t xml:space="preserve">Promoted educational programs, sessions and/or events to the general public. </t>
    </r>
    <r>
      <rPr>
        <b/>
        <i/>
        <sz val="12"/>
        <rFont val="Arial"/>
        <family val="2"/>
      </rPr>
      <t>(not industry specific)</t>
    </r>
  </si>
  <si>
    <r>
      <t xml:space="preserve">• Document with </t>
    </r>
    <r>
      <rPr>
        <b/>
        <sz val="10"/>
        <rFont val="Arial"/>
        <family val="2"/>
      </rPr>
      <t>at least one</t>
    </r>
    <r>
      <rPr>
        <sz val="10"/>
        <rFont val="Arial"/>
        <family val="2"/>
      </rPr>
      <t xml:space="preserve"> of the following:
     o Copy of announcement
     o Flyer promotion 
     o Board minutes along with the distribution list and mode of distribution</t>
    </r>
  </si>
  <si>
    <t>4.</t>
  </si>
  <si>
    <t xml:space="preserve">Professional Development chair participates in NAHU webinars and national or regional conference call. </t>
  </si>
  <si>
    <r>
      <rPr>
        <b/>
        <u/>
        <sz val="12"/>
        <rFont val="Arial"/>
        <family val="2"/>
      </rPr>
      <t>STATE:</t>
    </r>
    <r>
      <rPr>
        <b/>
        <sz val="12"/>
        <rFont val="Arial"/>
        <family val="2"/>
      </rPr>
      <t xml:space="preserve"> Development of a State Speakers Bureau including speaker information, contact information, topic(s) and date updated</t>
    </r>
  </si>
  <si>
    <r>
      <rPr>
        <b/>
        <u/>
        <sz val="12"/>
        <rFont val="Arial"/>
        <family val="2"/>
      </rPr>
      <t>LOCAL:</t>
    </r>
    <r>
      <rPr>
        <b/>
        <sz val="12"/>
        <rFont val="Arial"/>
        <family val="2"/>
      </rPr>
      <t xml:space="preserve"> Contributed programs to State Speakers Bureau</t>
    </r>
  </si>
  <si>
    <t>Use of NAHU Educational Resources</t>
  </si>
  <si>
    <t>Chair attended regional leadership conference</t>
  </si>
  <si>
    <t>• Courses do not have to be CE qualified but must be courses to advance professional designations and/or certifications.
• Documentation must Include at least two of the following:
     o Flyers
     o Board minutes
     o Articles or promotional information in chapter newsletter
     o Committee reports 
• Time, date and location the courses were conducted must be included in the documentation.</t>
  </si>
  <si>
    <t>SUB-TOTAL (300 possible)</t>
  </si>
  <si>
    <t>• Certifications are:  Benefits Accounts Managers;  Benefits Technology;  Consumer Directed Health Care;  HIPPA;  Individual Health Insurance;  Medicare;  PPACA;  Self-Funded;  Advanced Self-Funded;  Voluntary/Worksite;  Wellness
• Show multiple communications to members regarding the value of the designations program and encouraging them to participate
• Document with at least two of the following:
     o Chapter newsletter notice
     o Presentation at meetings and events
     o Testimonial letters from board members to the membership
     o Website postings</t>
  </si>
  <si>
    <t>SUB-TOTAL (900 possible)</t>
  </si>
  <si>
    <r>
      <t xml:space="preserve">• Document with the following:
     o Promo flyer indicating # of hours being offered
     o DOI-approved certificate or copies of sign in sheets
• If the state does not issue certificates of completion, document </t>
    </r>
    <r>
      <rPr>
        <b/>
        <sz val="10"/>
        <rFont val="Arial"/>
        <family val="2"/>
      </rPr>
      <t>with two of the following</t>
    </r>
    <r>
      <rPr>
        <sz val="10"/>
        <rFont val="Arial"/>
        <family val="2"/>
      </rPr>
      <t>:
     o Post Board minutes
     o Program flyers, including dates presented and number of hours completed 
     o Sign in or registration sheets
• Hours must coincide with dates and times on the documentation
• Vouchers ARE NOT acceptable</t>
    </r>
  </si>
  <si>
    <t>THE DEADLINE FOR RECEIPT OF THE APPLICATION AND ALL ITS SUPPORTING DOCUMENTATION IS April 5.</t>
  </si>
  <si>
    <t xml:space="preserve">Organization of award documentation </t>
  </si>
  <si>
    <t>Chapter host a live NAHU certification classroom event.</t>
  </si>
  <si>
    <t xml:space="preserve"> x 100 pts =</t>
  </si>
  <si>
    <t>(max 300 pts)</t>
  </si>
  <si>
    <t>5.</t>
  </si>
  <si>
    <t>6.</t>
  </si>
  <si>
    <t>• Show multiple communications to members regarding the value of the designations program and encouraging them to participate. 
• Provide at least two of the following:
     o Chapter newsletter notice
     o Presentation at meetings and events
     o Recognition ceremony/Pinning
     o Website postings</t>
  </si>
  <si>
    <t>• Certifications are:  Benefits Accounts Managers;  Benefits Technology;  Consumer Directed Health Care;   Medicare;  PPACA;  Self-Funded;  Advanced Self-Funded;  Voluntary/Worksite;  Wellness
•  Verified by NAHU. No documentation required.</t>
  </si>
  <si>
    <r>
      <t xml:space="preserve">• Documentation must include </t>
    </r>
    <r>
      <rPr>
        <b/>
        <sz val="10"/>
        <rFont val="Arial"/>
        <family val="2"/>
      </rPr>
      <t>at least two</t>
    </r>
    <r>
      <rPr>
        <sz val="10"/>
        <rFont val="Arial"/>
        <family val="2"/>
      </rPr>
      <t xml:space="preserve"> of the following:
     o Pre </t>
    </r>
    <r>
      <rPr>
        <b/>
        <sz val="10"/>
        <rFont val="Arial"/>
        <family val="2"/>
      </rPr>
      <t>AND</t>
    </r>
    <r>
      <rPr>
        <sz val="10"/>
        <rFont val="Arial"/>
        <family val="2"/>
      </rPr>
      <t xml:space="preserve"> post Board Meeting Minutes
     o Flyers or Announcements
     o Published Agenda or Program
     o CE Certifications
     o Newsletter announcement(s)
     o Registration Forms or list of attendees</t>
    </r>
  </si>
  <si>
    <t>Have a link to NAHU's Speakers Bureau on chapter web site and share the chapter's speakers information with NAHU.</t>
  </si>
  <si>
    <t>Number of Live Compliance Corner or NAHU Live Chapter hosted CE events.</t>
  </si>
  <si>
    <t xml:space="preserve">Actively promote the designations REBC between 01/01-12/31 at least 3 times. </t>
  </si>
  <si>
    <t>2020 NAHU PROFESSIONAL DEVELOPMENT AWARD</t>
  </si>
  <si>
    <r>
      <t xml:space="preserve">• </t>
    </r>
    <r>
      <rPr>
        <b/>
        <sz val="12"/>
        <rFont val="Arial"/>
        <family val="2"/>
      </rPr>
      <t>Enter scores in the blue boxes</t>
    </r>
    <r>
      <rPr>
        <sz val="12"/>
        <rFont val="Arial"/>
        <family val="2"/>
      </rPr>
      <t>, everything else will auto-populate.</t>
    </r>
  </si>
  <si>
    <t>• Criteria verified by NAHU can be seen on NAHU's website in the "Awards" section.</t>
  </si>
  <si>
    <r>
      <t xml:space="preserve">   • Submit applications to </t>
    </r>
    <r>
      <rPr>
        <b/>
        <sz val="12"/>
        <rFont val="Arial"/>
        <family val="2"/>
      </rPr>
      <t>AWARDS@NAHU.ORG</t>
    </r>
    <r>
      <rPr>
        <sz val="12"/>
        <rFont val="Arial"/>
        <family val="2"/>
      </rPr>
      <t xml:space="preserve"> via Dropbox or other fileshare program. </t>
    </r>
  </si>
</sst>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0"/>
      <name val="Arial"/>
      <family val="2"/>
    </font>
    <font>
      <b/>
      <sz val="12"/>
      <name val="Arial"/>
      <family val="2"/>
    </font>
    <font>
      <sz val="12"/>
      <name val="Arial"/>
      <family val="2"/>
    </font>
    <font>
      <b/>
      <sz val="14"/>
      <name val="Arial"/>
      <family val="2"/>
    </font>
    <font>
      <sz val="10"/>
      <color indexed="18"/>
      <name val="Arial"/>
      <family val="2"/>
    </font>
    <font>
      <b/>
      <sz val="12"/>
      <color indexed="18"/>
      <name val="Arial"/>
      <family val="2"/>
    </font>
    <font>
      <sz val="8"/>
      <name val="Arial"/>
      <family val="2"/>
    </font>
    <font>
      <i/>
      <sz val="10"/>
      <name val="Arial"/>
      <family val="2"/>
    </font>
    <font>
      <b/>
      <u/>
      <sz val="12"/>
      <name val="Arial"/>
      <family val="2"/>
    </font>
    <font>
      <u/>
      <sz val="10"/>
      <color indexed="12"/>
      <name val="Arial"/>
      <family val="2"/>
    </font>
    <font>
      <u/>
      <sz val="12"/>
      <color indexed="12"/>
      <name val="Arial"/>
      <family val="2"/>
    </font>
    <font>
      <sz val="10"/>
      <name val="Arial"/>
      <family val="2"/>
    </font>
    <font>
      <b/>
      <i/>
      <sz val="12"/>
      <name val="Arial"/>
      <family val="2"/>
    </font>
    <font>
      <sz val="10"/>
      <name val="Arial"/>
      <family val="2"/>
    </font>
    <font>
      <sz val="14"/>
      <name val="Arial"/>
      <family val="2"/>
    </font>
    <font>
      <u/>
      <sz val="10"/>
      <color indexed="12"/>
      <name val="Arial"/>
      <family val="2"/>
    </font>
    <font>
      <sz val="11"/>
      <color theme="1"/>
      <name val="Calibri"/>
      <family val="2"/>
      <scheme val="minor"/>
    </font>
    <font>
      <b/>
      <sz val="10"/>
      <name val="Arial"/>
      <family val="2"/>
    </font>
    <font>
      <b/>
      <sz val="16"/>
      <color indexed="18"/>
      <name val="Arial"/>
      <family val="2"/>
    </font>
    <font>
      <u/>
      <sz val="10"/>
      <color theme="11"/>
      <name val="Arial"/>
      <family val="2"/>
    </font>
    <font>
      <b/>
      <sz val="12"/>
      <color rgb="FFFF0000"/>
      <name val="Arial"/>
      <family val="2"/>
    </font>
    <font>
      <b/>
      <sz val="18"/>
      <color indexed="18"/>
      <name val="Arial"/>
      <family val="2"/>
    </font>
    <font>
      <i/>
      <sz val="12"/>
      <name val="Arial"/>
      <family val="2"/>
    </font>
    <font>
      <b/>
      <sz val="16"/>
      <color indexed="18"/>
      <name val="Arial"/>
      <family val="2"/>
    </font>
    <font>
      <b/>
      <u/>
      <sz val="14"/>
      <name val="Arial"/>
      <family val="2"/>
    </font>
    <font>
      <b/>
      <sz val="14"/>
      <color indexed="18"/>
      <name val="Arial"/>
      <family val="2"/>
    </font>
    <font>
      <b/>
      <u/>
      <sz val="12"/>
      <color theme="1"/>
      <name val="Arial"/>
      <family val="2"/>
    </font>
    <font>
      <sz val="12"/>
      <color theme="1"/>
      <name val="Arial"/>
      <family val="2"/>
    </font>
    <font>
      <b/>
      <sz val="12"/>
      <color theme="1"/>
      <name val="Arial"/>
      <family val="2"/>
    </font>
  </fonts>
  <fills count="4">
    <fill>
      <patternFill patternType="none"/>
    </fill>
    <fill>
      <patternFill patternType="gray125"/>
    </fill>
    <fill>
      <patternFill patternType="solid">
        <fgColor rgb="FFCCFFFF"/>
        <bgColor indexed="64"/>
      </patternFill>
    </fill>
    <fill>
      <patternFill patternType="solid">
        <fgColor rgb="FFFFFF00"/>
        <bgColor indexed="64"/>
      </patternFill>
    </fill>
  </fills>
  <borders count="5">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2">
    <xf numFmtId="0" fontId="0" fillId="0" borderId="0"/>
    <xf numFmtId="0" fontId="10"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4" fillId="0" borderId="0"/>
    <xf numFmtId="0" fontId="12" fillId="0" borderId="0"/>
    <xf numFmtId="0" fontId="17" fillId="0" borderId="0"/>
    <xf numFmtId="9" fontId="1"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58">
    <xf numFmtId="0" fontId="0" fillId="0" borderId="0" xfId="0"/>
    <xf numFmtId="0" fontId="0" fillId="0" borderId="0" xfId="0" applyAlignment="1">
      <alignment horizontal="center"/>
    </xf>
    <xf numFmtId="0" fontId="0" fillId="0" borderId="0" xfId="0" applyAlignment="1">
      <alignment horizontal="right"/>
    </xf>
    <xf numFmtId="0" fontId="0" fillId="0" borderId="0" xfId="0" quotePrefix="1"/>
    <xf numFmtId="0" fontId="2" fillId="0" borderId="0" xfId="0" applyFont="1"/>
    <xf numFmtId="1" fontId="2" fillId="0" borderId="0" xfId="0" applyNumberFormat="1" applyFont="1" applyAlignment="1">
      <alignment horizontal="center"/>
    </xf>
    <xf numFmtId="1" fontId="2" fillId="0" borderId="1" xfId="0" applyNumberFormat="1" applyFont="1" applyBorder="1" applyAlignment="1">
      <alignment horizontal="center"/>
    </xf>
    <xf numFmtId="1" fontId="2" fillId="0" borderId="0" xfId="0" applyNumberFormat="1" applyFont="1" applyBorder="1" applyAlignment="1">
      <alignment horizontal="center"/>
    </xf>
    <xf numFmtId="0" fontId="0" fillId="0" borderId="0" xfId="0" applyBorder="1" applyAlignment="1">
      <alignment horizontal="right"/>
    </xf>
    <xf numFmtId="0" fontId="8" fillId="0" borderId="0" xfId="0" applyFont="1" applyAlignment="1">
      <alignment vertical="top"/>
    </xf>
    <xf numFmtId="0" fontId="2" fillId="0" borderId="0" xfId="0" applyFont="1" applyAlignment="1">
      <alignment horizontal="left"/>
    </xf>
    <xf numFmtId="0" fontId="2" fillId="0" borderId="0" xfId="0" applyFont="1" applyAlignment="1">
      <alignment horizontal="right"/>
    </xf>
    <xf numFmtId="0" fontId="6" fillId="0" borderId="0" xfId="0" applyFont="1" applyBorder="1" applyAlignment="1">
      <alignment horizontal="left"/>
    </xf>
    <xf numFmtId="0" fontId="6" fillId="0" borderId="0" xfId="0" applyFont="1" applyBorder="1" applyAlignment="1">
      <alignment horizontal="center"/>
    </xf>
    <xf numFmtId="0" fontId="0" fillId="0" borderId="0" xfId="0" applyBorder="1"/>
    <xf numFmtId="0" fontId="9" fillId="0" borderId="0" xfId="0" applyFont="1" applyAlignment="1">
      <alignment horizontal="left"/>
    </xf>
    <xf numFmtId="0" fontId="2" fillId="0" borderId="0" xfId="0" applyFont="1" applyBorder="1" applyAlignment="1">
      <alignment horizontal="center"/>
    </xf>
    <xf numFmtId="1" fontId="6" fillId="0" borderId="0" xfId="0" applyNumberFormat="1" applyFont="1" applyAlignment="1">
      <alignment horizontal="center"/>
    </xf>
    <xf numFmtId="1" fontId="6" fillId="0" borderId="1" xfId="0" applyNumberFormat="1" applyFont="1" applyBorder="1" applyAlignment="1">
      <alignment horizontal="center"/>
    </xf>
    <xf numFmtId="0" fontId="13" fillId="0" borderId="0" xfId="0" applyFont="1" applyAlignment="1">
      <alignment horizontal="right"/>
    </xf>
    <xf numFmtId="1" fontId="2" fillId="2" borderId="1" xfId="0" applyNumberFormat="1" applyFont="1" applyFill="1" applyBorder="1" applyAlignment="1" applyProtection="1">
      <alignment horizontal="center"/>
      <protection locked="0"/>
    </xf>
    <xf numFmtId="0" fontId="4" fillId="0" borderId="0" xfId="0" applyFont="1" applyAlignment="1">
      <alignment horizontal="center"/>
    </xf>
    <xf numFmtId="0" fontId="4" fillId="0" borderId="0" xfId="0" applyFont="1"/>
    <xf numFmtId="0" fontId="15" fillId="0" borderId="0" xfId="0" applyFont="1"/>
    <xf numFmtId="1" fontId="4" fillId="0" borderId="0" xfId="0" applyNumberFormat="1" applyFont="1" applyAlignment="1">
      <alignment horizontal="center"/>
    </xf>
    <xf numFmtId="0" fontId="15" fillId="0" borderId="0" xfId="0" applyFont="1" applyAlignment="1">
      <alignment horizontal="right"/>
    </xf>
    <xf numFmtId="0" fontId="2" fillId="0" borderId="0" xfId="0" quotePrefix="1" applyFont="1"/>
    <xf numFmtId="0" fontId="0" fillId="0" borderId="0" xfId="0" applyFont="1" applyBorder="1" applyAlignment="1">
      <alignment horizontal="left" wrapText="1"/>
    </xf>
    <xf numFmtId="0" fontId="2" fillId="0" borderId="0" xfId="0" applyFont="1" applyAlignment="1">
      <alignment horizontal="center"/>
    </xf>
    <xf numFmtId="0" fontId="2" fillId="0" borderId="0" xfId="0" applyFont="1" applyFill="1" applyAlignment="1">
      <alignment horizontal="right"/>
    </xf>
    <xf numFmtId="0" fontId="3" fillId="0" borderId="0" xfId="0" applyFont="1" applyAlignment="1">
      <alignment horizontal="left"/>
    </xf>
    <xf numFmtId="0" fontId="2" fillId="0" borderId="0" xfId="0" applyFont="1" applyAlignment="1">
      <alignment horizontal="center"/>
    </xf>
    <xf numFmtId="1" fontId="2" fillId="0" borderId="0" xfId="0" applyNumberFormat="1" applyFont="1" applyFill="1" applyBorder="1" applyAlignment="1" applyProtection="1">
      <alignment horizontal="center"/>
      <protection locked="0"/>
    </xf>
    <xf numFmtId="0" fontId="0" fillId="0" borderId="0" xfId="0" applyFill="1"/>
    <xf numFmtId="0" fontId="2" fillId="0" borderId="0" xfId="0" applyFont="1" applyBorder="1" applyAlignment="1">
      <alignment horizontal="right"/>
    </xf>
    <xf numFmtId="0" fontId="2" fillId="0" borderId="0" xfId="0" applyFont="1" applyFill="1"/>
    <xf numFmtId="0" fontId="2" fillId="0" borderId="0" xfId="0" applyFont="1" applyAlignment="1">
      <alignment horizontal="center"/>
    </xf>
    <xf numFmtId="0" fontId="3" fillId="0" borderId="0" xfId="0" applyFont="1" applyAlignment="1">
      <alignment horizontal="center"/>
    </xf>
    <xf numFmtId="0" fontId="3" fillId="0" borderId="0" xfId="0" applyFont="1"/>
    <xf numFmtId="1" fontId="3" fillId="0" borderId="0" xfId="0" applyNumberFormat="1" applyFont="1" applyBorder="1" applyAlignment="1">
      <alignment horizontal="center"/>
    </xf>
    <xf numFmtId="0" fontId="4" fillId="0" borderId="0" xfId="0" applyFont="1" applyAlignment="1">
      <alignment horizontal="right"/>
    </xf>
    <xf numFmtId="0" fontId="3" fillId="0" borderId="0" xfId="0" applyFont="1" applyAlignment="1">
      <alignment horizontal="right"/>
    </xf>
    <xf numFmtId="0" fontId="9" fillId="0" borderId="0" xfId="0" applyFont="1" applyBorder="1" applyAlignment="1">
      <alignment horizontal="left"/>
    </xf>
    <xf numFmtId="0" fontId="3" fillId="0" borderId="0" xfId="0" quotePrefix="1" applyFont="1"/>
    <xf numFmtId="0" fontId="2" fillId="0" borderId="0" xfId="0" applyFont="1" applyBorder="1" applyAlignment="1">
      <alignment horizontal="right"/>
    </xf>
    <xf numFmtId="0" fontId="2" fillId="0" borderId="0" xfId="0" quotePrefix="1" applyFont="1" applyBorder="1"/>
    <xf numFmtId="0" fontId="2" fillId="0" borderId="0" xfId="0" applyFont="1" applyBorder="1" applyAlignment="1">
      <alignment horizontal="left"/>
    </xf>
    <xf numFmtId="0" fontId="2" fillId="0" borderId="0" xfId="0" applyFont="1" applyBorder="1"/>
    <xf numFmtId="0" fontId="2" fillId="0" borderId="0" xfId="0" applyFont="1" applyAlignment="1">
      <alignment horizontal="left" indent="5"/>
    </xf>
    <xf numFmtId="1" fontId="2" fillId="0" borderId="0" xfId="0" quotePrefix="1" applyNumberFormat="1" applyFont="1" applyBorder="1" applyAlignment="1">
      <alignment horizontal="center"/>
    </xf>
    <xf numFmtId="1" fontId="23" fillId="0" borderId="0" xfId="0" applyNumberFormat="1" applyFont="1" applyBorder="1" applyAlignment="1">
      <alignment horizontal="center"/>
    </xf>
    <xf numFmtId="0" fontId="13" fillId="0" borderId="0" xfId="0" applyFont="1"/>
    <xf numFmtId="0" fontId="6" fillId="0" borderId="0" xfId="0" applyFont="1" applyBorder="1" applyAlignment="1">
      <alignment horizontal="right"/>
    </xf>
    <xf numFmtId="9" fontId="3" fillId="0" borderId="0" xfId="6" applyFont="1" applyAlignment="1">
      <alignment horizontal="right"/>
    </xf>
    <xf numFmtId="1" fontId="2" fillId="0" borderId="0" xfId="0" applyNumberFormat="1" applyFont="1" applyAlignment="1">
      <alignment horizontal="right"/>
    </xf>
    <xf numFmtId="0" fontId="0" fillId="0" borderId="0" xfId="0" applyFont="1" applyFill="1" applyBorder="1" applyAlignment="1">
      <alignment horizontal="left" wrapText="1"/>
    </xf>
    <xf numFmtId="0" fontId="0" fillId="0" borderId="0" xfId="0" applyFill="1" applyAlignment="1">
      <alignment horizontal="right"/>
    </xf>
    <xf numFmtId="1" fontId="2" fillId="0" borderId="0" xfId="0" applyNumberFormat="1" applyFont="1" applyFill="1" applyBorder="1" applyAlignment="1">
      <alignment horizontal="center"/>
    </xf>
    <xf numFmtId="0" fontId="12" fillId="0" borderId="0" xfId="0" applyFont="1" applyBorder="1" applyAlignment="1">
      <alignment wrapText="1"/>
    </xf>
    <xf numFmtId="1" fontId="21" fillId="0" borderId="0" xfId="0" applyNumberFormat="1" applyFont="1" applyFill="1" applyBorder="1" applyAlignment="1" applyProtection="1">
      <alignment horizontal="center"/>
      <protection locked="0"/>
    </xf>
    <xf numFmtId="1" fontId="6" fillId="0" borderId="0" xfId="0" applyNumberFormat="1" applyFont="1" applyBorder="1" applyAlignment="1">
      <alignment horizontal="center"/>
    </xf>
    <xf numFmtId="0" fontId="2" fillId="0" borderId="0" xfId="0" applyFont="1" applyFill="1" applyBorder="1"/>
    <xf numFmtId="1" fontId="2" fillId="0" borderId="1" xfId="0" applyNumberFormat="1" applyFont="1" applyFill="1" applyBorder="1" applyAlignment="1">
      <alignment horizontal="center"/>
    </xf>
    <xf numFmtId="0" fontId="2" fillId="0" borderId="0" xfId="0" applyFont="1" applyFill="1" applyBorder="1" applyAlignment="1">
      <alignment horizontal="right"/>
    </xf>
    <xf numFmtId="0" fontId="2" fillId="0" borderId="0" xfId="0" applyFont="1" applyAlignment="1">
      <alignment vertical="center"/>
    </xf>
    <xf numFmtId="0" fontId="3" fillId="0" borderId="0" xfId="0" applyFont="1" applyAlignment="1">
      <alignment horizontal="left" vertical="center" indent="1"/>
    </xf>
    <xf numFmtId="0" fontId="9" fillId="0" borderId="0" xfId="0" applyFont="1" applyAlignment="1">
      <alignment vertical="center" wrapText="1"/>
    </xf>
    <xf numFmtId="0" fontId="6" fillId="2" borderId="2" xfId="0" applyFont="1" applyFill="1" applyBorder="1" applyAlignment="1" applyProtection="1">
      <alignment horizontal="left"/>
      <protection locked="0"/>
    </xf>
    <xf numFmtId="0" fontId="2" fillId="0" borderId="0" xfId="0" applyFont="1" applyFill="1" applyAlignment="1">
      <alignment horizontal="right"/>
    </xf>
    <xf numFmtId="0" fontId="13" fillId="0" borderId="0" xfId="0" applyFont="1" applyBorder="1" applyAlignment="1">
      <alignment horizontal="center"/>
    </xf>
    <xf numFmtId="0" fontId="2" fillId="0" borderId="0" xfId="0" applyFont="1" applyAlignment="1">
      <alignment horizontal="center"/>
    </xf>
    <xf numFmtId="0" fontId="0" fillId="0" borderId="0" xfId="0" applyAlignment="1">
      <alignment horizontal="left"/>
    </xf>
    <xf numFmtId="0" fontId="27" fillId="0" borderId="0" xfId="0" applyFont="1"/>
    <xf numFmtId="0" fontId="1" fillId="0" borderId="3" xfId="0" applyFont="1" applyFill="1" applyBorder="1" applyAlignment="1">
      <alignment horizontal="left" wrapText="1"/>
    </xf>
    <xf numFmtId="0" fontId="1" fillId="0" borderId="3" xfId="0" applyFont="1" applyFill="1" applyBorder="1" applyAlignment="1">
      <alignment wrapText="1"/>
    </xf>
    <xf numFmtId="0" fontId="1" fillId="0" borderId="3" xfId="0" applyFont="1" applyBorder="1" applyAlignment="1">
      <alignment wrapText="1"/>
    </xf>
    <xf numFmtId="0" fontId="2" fillId="0" borderId="0" xfId="0" quotePrefix="1" applyFont="1" applyAlignment="1">
      <alignment vertical="top"/>
    </xf>
    <xf numFmtId="0" fontId="29" fillId="0" borderId="0" xfId="0" applyFont="1" applyAlignment="1">
      <alignment vertical="top" wrapText="1"/>
    </xf>
    <xf numFmtId="0" fontId="0" fillId="0" borderId="0" xfId="0" applyFill="1" applyAlignment="1">
      <alignment horizontal="left" vertical="center" wrapText="1"/>
    </xf>
    <xf numFmtId="0" fontId="25" fillId="0" borderId="0" xfId="0" applyFont="1" applyAlignment="1">
      <alignment vertical="center"/>
    </xf>
    <xf numFmtId="0" fontId="1" fillId="0" borderId="0" xfId="0" applyFont="1" applyFill="1"/>
    <xf numFmtId="0" fontId="0" fillId="0" borderId="0" xfId="0" applyAlignment="1" applyProtection="1">
      <alignment horizontal="center"/>
    </xf>
    <xf numFmtId="0" fontId="0" fillId="0" borderId="0" xfId="0" applyProtection="1"/>
    <xf numFmtId="0" fontId="0" fillId="0" borderId="0" xfId="0" applyFill="1" applyAlignment="1" applyProtection="1">
      <alignment horizontal="center"/>
    </xf>
    <xf numFmtId="0" fontId="0" fillId="0" borderId="0" xfId="0" applyFill="1" applyProtection="1"/>
    <xf numFmtId="0" fontId="4" fillId="0" borderId="0" xfId="0" applyFont="1" applyAlignment="1" applyProtection="1">
      <alignment horizontal="center"/>
    </xf>
    <xf numFmtId="0" fontId="4" fillId="0" borderId="0" xfId="0" applyFont="1" applyProtection="1"/>
    <xf numFmtId="0" fontId="15" fillId="0" borderId="0" xfId="0" applyFont="1" applyProtection="1"/>
    <xf numFmtId="1" fontId="4" fillId="0" borderId="0" xfId="0" applyNumberFormat="1" applyFont="1" applyAlignment="1" applyProtection="1">
      <alignment horizontal="center"/>
    </xf>
    <xf numFmtId="0" fontId="15" fillId="0" borderId="0" xfId="0" applyFont="1" applyAlignment="1" applyProtection="1">
      <alignment horizontal="right"/>
    </xf>
    <xf numFmtId="0" fontId="2" fillId="0" borderId="0" xfId="0" applyFont="1" applyAlignment="1" applyProtection="1">
      <alignment horizontal="center"/>
    </xf>
    <xf numFmtId="0" fontId="2" fillId="0" borderId="0" xfId="0" quotePrefix="1" applyFont="1" applyProtection="1"/>
    <xf numFmtId="0" fontId="2" fillId="0" borderId="0" xfId="0" applyFont="1" applyProtection="1"/>
    <xf numFmtId="0" fontId="2" fillId="0" borderId="0" xfId="0" applyFont="1" applyAlignment="1" applyProtection="1">
      <alignment horizontal="right"/>
    </xf>
    <xf numFmtId="1" fontId="2" fillId="0" borderId="1" xfId="0" applyNumberFormat="1" applyFont="1" applyBorder="1" applyAlignment="1" applyProtection="1">
      <alignment horizontal="center"/>
    </xf>
    <xf numFmtId="0" fontId="0" fillId="0" borderId="0" xfId="0" applyFont="1" applyAlignment="1" applyProtection="1">
      <alignment horizontal="center"/>
    </xf>
    <xf numFmtId="0" fontId="0" fillId="0" borderId="0" xfId="0" applyFont="1" applyProtection="1"/>
    <xf numFmtId="0" fontId="0" fillId="0" borderId="0" xfId="0" applyFont="1" applyBorder="1" applyAlignment="1" applyProtection="1">
      <alignment horizontal="left" wrapText="1"/>
    </xf>
    <xf numFmtId="0" fontId="0" fillId="0" borderId="0" xfId="0" applyFont="1" applyAlignment="1" applyProtection="1">
      <alignment horizontal="right"/>
    </xf>
    <xf numFmtId="1" fontId="18" fillId="0" borderId="0" xfId="0" applyNumberFormat="1" applyFont="1" applyBorder="1" applyAlignment="1" applyProtection="1">
      <alignment horizontal="center"/>
    </xf>
    <xf numFmtId="1" fontId="2" fillId="0" borderId="0" xfId="0" applyNumberFormat="1" applyFont="1" applyAlignment="1" applyProtection="1">
      <alignment horizontal="center"/>
    </xf>
    <xf numFmtId="0" fontId="0" fillId="0" borderId="0" xfId="0" applyAlignment="1" applyProtection="1">
      <alignment horizontal="right"/>
    </xf>
    <xf numFmtId="0" fontId="0" fillId="0" borderId="0" xfId="0" quotePrefix="1" applyProtection="1"/>
    <xf numFmtId="1" fontId="2" fillId="0" borderId="0" xfId="0" applyNumberFormat="1" applyFont="1" applyBorder="1" applyAlignment="1" applyProtection="1">
      <alignment horizontal="center"/>
    </xf>
    <xf numFmtId="0" fontId="2" fillId="0" borderId="0" xfId="0" applyFont="1" applyAlignment="1">
      <alignment horizontal="center"/>
    </xf>
    <xf numFmtId="0" fontId="2" fillId="0" borderId="0" xfId="0" applyFont="1" applyAlignment="1"/>
    <xf numFmtId="0" fontId="1" fillId="0" borderId="3" xfId="0" applyFont="1" applyBorder="1" applyAlignment="1" applyProtection="1">
      <alignment wrapText="1"/>
    </xf>
    <xf numFmtId="0" fontId="2" fillId="0" borderId="0" xfId="0" applyFont="1" applyAlignment="1">
      <alignment wrapText="1"/>
    </xf>
    <xf numFmtId="0" fontId="11" fillId="0" borderId="0" xfId="1" applyFont="1" applyAlignment="1" applyProtection="1"/>
    <xf numFmtId="0" fontId="2" fillId="0" borderId="0" xfId="0" quotePrefix="1" applyFont="1" applyAlignment="1"/>
    <xf numFmtId="1" fontId="2" fillId="0" borderId="1" xfId="0" applyNumberFormat="1" applyFont="1" applyFill="1" applyBorder="1" applyAlignment="1"/>
    <xf numFmtId="1" fontId="2" fillId="2" borderId="3" xfId="0" applyNumberFormat="1" applyFont="1" applyFill="1" applyBorder="1" applyAlignment="1" applyProtection="1">
      <alignment horizontal="center"/>
      <protection locked="0"/>
    </xf>
    <xf numFmtId="1" fontId="2" fillId="2" borderId="4" xfId="0" applyNumberFormat="1" applyFont="1" applyFill="1" applyBorder="1" applyAlignment="1" applyProtection="1">
      <alignment horizontal="center"/>
      <protection locked="0"/>
    </xf>
    <xf numFmtId="2" fontId="0" fillId="0" borderId="0" xfId="0" applyNumberFormat="1"/>
    <xf numFmtId="2" fontId="4" fillId="0" borderId="0" xfId="0" applyNumberFormat="1" applyFont="1"/>
    <xf numFmtId="2" fontId="2" fillId="0" borderId="0" xfId="0" quotePrefix="1" applyNumberFormat="1" applyFont="1" applyAlignment="1">
      <alignment vertical="top"/>
    </xf>
    <xf numFmtId="2" fontId="0" fillId="0" borderId="0" xfId="0" quotePrefix="1" applyNumberFormat="1"/>
    <xf numFmtId="2" fontId="2" fillId="0" borderId="0" xfId="0" applyNumberFormat="1" applyFont="1"/>
    <xf numFmtId="2" fontId="2" fillId="0" borderId="0" xfId="0" quotePrefix="1" applyNumberFormat="1" applyFont="1"/>
    <xf numFmtId="0" fontId="21" fillId="0" borderId="0" xfId="0" applyFont="1"/>
    <xf numFmtId="0" fontId="21" fillId="0" borderId="0" xfId="0" applyFont="1" applyAlignment="1">
      <alignment horizontal="right"/>
    </xf>
    <xf numFmtId="0" fontId="21" fillId="0" borderId="0" xfId="0" applyFont="1" applyAlignment="1">
      <alignment horizontal="center"/>
    </xf>
    <xf numFmtId="1" fontId="21" fillId="0" borderId="0" xfId="0" applyNumberFormat="1" applyFont="1" applyBorder="1" applyAlignment="1">
      <alignment horizontal="center"/>
    </xf>
    <xf numFmtId="2" fontId="21" fillId="0" borderId="0" xfId="0" applyNumberFormat="1" applyFont="1"/>
    <xf numFmtId="0" fontId="21" fillId="0" borderId="0" xfId="0" applyFont="1" applyAlignment="1">
      <alignment vertical="top" wrapText="1"/>
    </xf>
    <xf numFmtId="0" fontId="2" fillId="0" borderId="0" xfId="0" applyFont="1" applyAlignment="1">
      <alignment horizontal="center"/>
    </xf>
    <xf numFmtId="0" fontId="1" fillId="0" borderId="0" xfId="0" applyFont="1" applyAlignment="1">
      <alignment horizontal="center"/>
    </xf>
    <xf numFmtId="0" fontId="1" fillId="0" borderId="0" xfId="0" applyFont="1"/>
    <xf numFmtId="2" fontId="1" fillId="0" borderId="0" xfId="0" quotePrefix="1" applyNumberFormat="1" applyFont="1"/>
    <xf numFmtId="0" fontId="1" fillId="0" borderId="0" xfId="0" applyFont="1" applyBorder="1" applyAlignment="1">
      <alignment horizontal="left" wrapText="1"/>
    </xf>
    <xf numFmtId="0" fontId="1" fillId="0" borderId="0" xfId="0" applyFont="1" applyAlignment="1">
      <alignment horizontal="right"/>
    </xf>
    <xf numFmtId="2" fontId="2" fillId="0" borderId="0" xfId="0" quotePrefix="1" applyNumberFormat="1" applyFont="1" applyAlignment="1">
      <alignment horizontal="left" vertical="top"/>
    </xf>
    <xf numFmtId="0" fontId="2" fillId="0" borderId="0" xfId="0" applyFont="1" applyBorder="1" applyAlignment="1" applyProtection="1">
      <alignment wrapText="1"/>
    </xf>
    <xf numFmtId="0" fontId="2" fillId="0" borderId="0" xfId="0" applyFont="1" applyAlignment="1">
      <alignment vertical="top" wrapText="1"/>
    </xf>
    <xf numFmtId="2" fontId="2" fillId="0" borderId="0" xfId="0" quotePrefix="1" applyNumberFormat="1" applyFont="1" applyAlignment="1">
      <alignment horizontal="left"/>
    </xf>
    <xf numFmtId="0" fontId="22" fillId="0" borderId="0" xfId="0" applyFont="1" applyAlignment="1">
      <alignment horizontal="center" vertical="center" wrapText="1"/>
    </xf>
    <xf numFmtId="0" fontId="28" fillId="0" borderId="0" xfId="0" applyFont="1" applyFill="1" applyAlignment="1">
      <alignment horizontal="left" vertical="center" wrapText="1"/>
    </xf>
    <xf numFmtId="0" fontId="29" fillId="0" borderId="0" xfId="0" applyFont="1" applyAlignment="1">
      <alignment horizontal="left" vertical="top" wrapText="1"/>
    </xf>
    <xf numFmtId="0" fontId="25" fillId="0" borderId="0" xfId="0" applyFont="1" applyAlignment="1">
      <alignment horizontal="center" vertical="center"/>
    </xf>
    <xf numFmtId="0" fontId="2" fillId="0" borderId="0" xfId="0" applyFont="1" applyAlignment="1">
      <alignment horizontal="center"/>
    </xf>
    <xf numFmtId="0" fontId="2" fillId="0" borderId="0" xfId="0" applyFont="1" applyFill="1" applyAlignment="1">
      <alignment horizontal="right"/>
    </xf>
    <xf numFmtId="0" fontId="6" fillId="2" borderId="1" xfId="0" applyFont="1" applyFill="1" applyBorder="1" applyAlignment="1" applyProtection="1">
      <alignment horizontal="left"/>
      <protection locked="0"/>
    </xf>
    <xf numFmtId="0" fontId="6" fillId="2" borderId="2" xfId="0" applyFont="1" applyFill="1" applyBorder="1" applyAlignment="1" applyProtection="1">
      <alignment horizontal="center"/>
      <protection locked="0"/>
    </xf>
    <xf numFmtId="0" fontId="11" fillId="2" borderId="2" xfId="1" applyFont="1" applyFill="1" applyBorder="1" applyAlignment="1" applyProtection="1">
      <alignment horizontal="center"/>
      <protection locked="0"/>
    </xf>
    <xf numFmtId="0" fontId="22" fillId="0" borderId="0" xfId="0" applyFont="1" applyAlignment="1" applyProtection="1">
      <alignment horizontal="center" vertical="center"/>
    </xf>
    <xf numFmtId="0" fontId="22" fillId="2" borderId="0" xfId="0" applyFont="1" applyFill="1" applyAlignment="1" applyProtection="1">
      <alignment horizontal="left" vertical="center"/>
      <protection locked="0"/>
    </xf>
    <xf numFmtId="0" fontId="22" fillId="0" borderId="0" xfId="0" applyFont="1" applyAlignment="1">
      <alignment horizontal="center" vertical="center"/>
    </xf>
    <xf numFmtId="0" fontId="5" fillId="0" borderId="0" xfId="0" applyFont="1" applyAlignment="1">
      <alignment horizontal="center" vertical="center"/>
    </xf>
    <xf numFmtId="0" fontId="24" fillId="2" borderId="0" xfId="0" applyFont="1" applyFill="1" applyAlignment="1">
      <alignment horizontal="left" vertical="center"/>
    </xf>
    <xf numFmtId="0" fontId="19" fillId="2" borderId="0" xfId="0" applyFont="1" applyFill="1" applyAlignment="1">
      <alignment horizontal="left" vertical="center"/>
    </xf>
    <xf numFmtId="0" fontId="26" fillId="2" borderId="0" xfId="0" applyFont="1" applyFill="1" applyAlignment="1">
      <alignment horizontal="left" vertical="center"/>
    </xf>
    <xf numFmtId="0" fontId="2" fillId="0" borderId="0" xfId="0" applyFont="1" applyBorder="1" applyAlignment="1">
      <alignment horizontal="right"/>
    </xf>
    <xf numFmtId="0" fontId="3" fillId="3" borderId="0" xfId="0" applyFont="1" applyFill="1" applyAlignment="1">
      <alignment horizontal="left" vertical="center" wrapText="1"/>
    </xf>
    <xf numFmtId="0" fontId="3" fillId="0" borderId="0" xfId="0" applyFont="1" applyFill="1" applyAlignment="1">
      <alignment vertical="center" wrapText="1"/>
    </xf>
    <xf numFmtId="0" fontId="4" fillId="0" borderId="0" xfId="0" applyFont="1" applyBorder="1"/>
    <xf numFmtId="0" fontId="2" fillId="0" borderId="0" xfId="0" applyFont="1" applyBorder="1" applyAlignment="1"/>
    <xf numFmtId="0" fontId="24" fillId="2" borderId="0" xfId="0" applyFont="1" applyFill="1" applyBorder="1" applyAlignment="1">
      <alignment horizontal="left" vertical="center"/>
    </xf>
    <xf numFmtId="1" fontId="2" fillId="0" borderId="3" xfId="0" applyNumberFormat="1" applyFont="1" applyBorder="1" applyAlignment="1" applyProtection="1">
      <alignment horizontal="center"/>
    </xf>
  </cellXfs>
  <cellStyles count="12">
    <cellStyle name="Followed Hyperlink" xfId="9" builtinId="9" hidden="1"/>
    <cellStyle name="Followed Hyperlink" xfId="10" builtinId="9" hidden="1"/>
    <cellStyle name="Followed Hyperlink" xfId="11" builtinId="9" hidden="1"/>
    <cellStyle name="Hyperlink" xfId="1" builtinId="8"/>
    <cellStyle name="Hyperlink 2" xfId="2"/>
    <cellStyle name="Normal" xfId="0" builtinId="0"/>
    <cellStyle name="Normal 2" xfId="3"/>
    <cellStyle name="Normal 3" xfId="4"/>
    <cellStyle name="Normal 4" xfId="5"/>
    <cellStyle name="Percent" xfId="6" builtinId="5"/>
    <cellStyle name="Percent 2" xfId="7"/>
    <cellStyle name="Percent 3" xfId="8"/>
  </cellStyles>
  <dxfs count="0"/>
  <tableStyles count="0" defaultTableStyle="TableStyleMedium2" defaultPivotStyle="PivotStyleLight16"/>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298262</xdr:colOff>
      <xdr:row>1</xdr:row>
      <xdr:rowOff>219075</xdr:rowOff>
    </xdr:to>
    <xdr:pic>
      <xdr:nvPicPr>
        <xdr:cNvPr id="4"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345887</xdr:colOff>
      <xdr:row>1</xdr:row>
      <xdr:rowOff>219075</xdr:rowOff>
    </xdr:to>
    <xdr:pic>
      <xdr:nvPicPr>
        <xdr:cNvPr id="3"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269688</xdr:colOff>
      <xdr:row>1</xdr:row>
      <xdr:rowOff>76200</xdr:rowOff>
    </xdr:to>
    <xdr:pic>
      <xdr:nvPicPr>
        <xdr:cNvPr id="1053"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1</xdr:row>
      <xdr:rowOff>76200</xdr:rowOff>
    </xdr:to>
    <xdr:pic>
      <xdr:nvPicPr>
        <xdr:cNvPr id="4"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1</xdr:row>
      <xdr:rowOff>76200</xdr:rowOff>
    </xdr:to>
    <xdr:pic>
      <xdr:nvPicPr>
        <xdr:cNvPr id="7"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1</xdr:row>
      <xdr:rowOff>76200</xdr:rowOff>
    </xdr:to>
    <xdr:pic>
      <xdr:nvPicPr>
        <xdr:cNvPr id="8"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1</xdr:row>
      <xdr:rowOff>76200</xdr:rowOff>
    </xdr:to>
    <xdr:pic>
      <xdr:nvPicPr>
        <xdr:cNvPr id="3"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269687</xdr:colOff>
      <xdr:row>1</xdr:row>
      <xdr:rowOff>76200</xdr:rowOff>
    </xdr:to>
    <xdr:pic>
      <xdr:nvPicPr>
        <xdr:cNvPr id="3" name="Picture 2">
          <a:extLst>
            <a:ext uri="{FF2B5EF4-FFF2-40B4-BE49-F238E27FC236}">
              <a16:creationId xmlns="" xmlns:a16="http://schemas.microsoft.com/office/drawing/2014/main" id="{DE129DA4-15CA-4E80-8482-C299C5020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0786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hu.org/membership/leadership-chapter-search/leadership-committe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zoomScaleNormal="100" workbookViewId="0">
      <selection activeCell="A4" sqref="A4:H4"/>
    </sheetView>
  </sheetViews>
  <sheetFormatPr defaultRowHeight="12.75" x14ac:dyDescent="0.2"/>
  <cols>
    <col min="7" max="7" width="31.140625" customWidth="1"/>
    <col min="8" max="8" width="6" customWidth="1"/>
  </cols>
  <sheetData>
    <row r="1" spans="1:11" s="38" customFormat="1" ht="42" customHeight="1" x14ac:dyDescent="0.2">
      <c r="A1" s="37"/>
      <c r="B1" s="135" t="s">
        <v>129</v>
      </c>
      <c r="C1" s="135"/>
      <c r="D1" s="135"/>
      <c r="E1" s="135"/>
      <c r="F1" s="135"/>
      <c r="G1" s="135"/>
      <c r="H1" s="135"/>
    </row>
    <row r="2" spans="1:11" s="38" customFormat="1" ht="26.25" customHeight="1" x14ac:dyDescent="0.2">
      <c r="A2" s="37"/>
      <c r="B2" s="135"/>
      <c r="C2" s="135"/>
      <c r="D2" s="135"/>
      <c r="E2" s="135"/>
      <c r="F2" s="135"/>
      <c r="G2" s="135"/>
      <c r="H2" s="135"/>
    </row>
    <row r="4" spans="1:11" ht="18" x14ac:dyDescent="0.2">
      <c r="A4" s="138" t="s">
        <v>44</v>
      </c>
      <c r="B4" s="138"/>
      <c r="C4" s="138"/>
      <c r="D4" s="138"/>
      <c r="E4" s="138"/>
      <c r="F4" s="138"/>
      <c r="G4" s="138"/>
      <c r="H4" s="138"/>
      <c r="I4" s="79"/>
      <c r="J4" s="80"/>
      <c r="K4" s="33"/>
    </row>
    <row r="5" spans="1:11" ht="15.75" x14ac:dyDescent="0.2">
      <c r="A5" s="64"/>
      <c r="J5" s="80"/>
      <c r="K5" s="33"/>
    </row>
    <row r="6" spans="1:11" ht="78" customHeight="1" x14ac:dyDescent="0.2">
      <c r="A6" s="136" t="s">
        <v>58</v>
      </c>
      <c r="B6" s="136"/>
      <c r="C6" s="136"/>
      <c r="D6" s="136"/>
      <c r="E6" s="136"/>
      <c r="F6" s="136"/>
      <c r="G6" s="136"/>
      <c r="H6" s="136"/>
      <c r="I6" s="78"/>
      <c r="J6" s="66"/>
    </row>
    <row r="7" spans="1:11" ht="15" customHeight="1" x14ac:dyDescent="0.2">
      <c r="H7" s="71"/>
      <c r="J7" s="66"/>
    </row>
    <row r="8" spans="1:11" ht="15" customHeight="1" x14ac:dyDescent="0.25">
      <c r="A8" s="72" t="s">
        <v>45</v>
      </c>
      <c r="H8" s="71"/>
      <c r="J8" s="66"/>
    </row>
    <row r="9" spans="1:11" ht="15" customHeight="1" x14ac:dyDescent="0.2">
      <c r="A9" s="65" t="s">
        <v>48</v>
      </c>
      <c r="H9" s="71"/>
      <c r="J9" s="66"/>
    </row>
    <row r="10" spans="1:11" ht="15" customHeight="1" x14ac:dyDescent="0.2">
      <c r="A10" s="65" t="s">
        <v>130</v>
      </c>
      <c r="H10" s="71"/>
      <c r="J10" s="66"/>
    </row>
    <row r="11" spans="1:11" ht="15" customHeight="1" x14ac:dyDescent="0.2">
      <c r="A11" s="65" t="s">
        <v>49</v>
      </c>
      <c r="H11" s="71"/>
      <c r="J11" s="66"/>
    </row>
    <row r="12" spans="1:11" ht="15" x14ac:dyDescent="0.2">
      <c r="A12" s="65" t="s">
        <v>131</v>
      </c>
      <c r="H12" s="71"/>
    </row>
    <row r="13" spans="1:11" ht="15" x14ac:dyDescent="0.2">
      <c r="A13" s="65" t="s">
        <v>50</v>
      </c>
      <c r="H13" s="71"/>
    </row>
    <row r="14" spans="1:11" ht="15" x14ac:dyDescent="0.2">
      <c r="A14" s="65" t="s">
        <v>51</v>
      </c>
      <c r="H14" s="71"/>
    </row>
    <row r="15" spans="1:11" ht="15" x14ac:dyDescent="0.2">
      <c r="A15" s="65" t="s">
        <v>52</v>
      </c>
      <c r="H15" s="71"/>
    </row>
    <row r="16" spans="1:11" ht="15" x14ac:dyDescent="0.2">
      <c r="A16" s="65" t="s">
        <v>53</v>
      </c>
      <c r="H16" s="71"/>
    </row>
    <row r="17" spans="1:9" ht="15" x14ac:dyDescent="0.2">
      <c r="A17" s="65" t="s">
        <v>54</v>
      </c>
      <c r="H17" s="71"/>
    </row>
    <row r="18" spans="1:9" ht="15" x14ac:dyDescent="0.2">
      <c r="A18" s="65" t="s">
        <v>55</v>
      </c>
      <c r="H18" s="71"/>
    </row>
    <row r="19" spans="1:9" ht="15" x14ac:dyDescent="0.2">
      <c r="A19" s="152" t="s">
        <v>132</v>
      </c>
      <c r="B19" s="152"/>
      <c r="C19" s="152"/>
      <c r="D19" s="152"/>
      <c r="E19" s="152"/>
      <c r="F19" s="152"/>
      <c r="G19" s="152"/>
      <c r="H19" s="153"/>
    </row>
    <row r="20" spans="1:9" x14ac:dyDescent="0.2">
      <c r="H20" s="71"/>
    </row>
    <row r="21" spans="1:9" ht="15" customHeight="1" x14ac:dyDescent="0.25">
      <c r="A21" s="72" t="s">
        <v>46</v>
      </c>
      <c r="H21" s="71"/>
    </row>
    <row r="22" spans="1:9" ht="33.75" customHeight="1" x14ac:dyDescent="0.2">
      <c r="A22" s="137" t="s">
        <v>116</v>
      </c>
      <c r="B22" s="137"/>
      <c r="C22" s="137"/>
      <c r="D22" s="137"/>
      <c r="E22" s="137"/>
      <c r="F22" s="137"/>
      <c r="G22" s="137"/>
      <c r="H22" s="137"/>
      <c r="I22" s="77"/>
    </row>
    <row r="24" spans="1:9" ht="15.75" x14ac:dyDescent="0.25">
      <c r="A24" s="72" t="s">
        <v>97</v>
      </c>
    </row>
    <row r="25" spans="1:9" ht="15" x14ac:dyDescent="0.2">
      <c r="A25" s="108" t="s">
        <v>98</v>
      </c>
    </row>
  </sheetData>
  <sheetProtection password="CC73" sheet="1" objects="1" scenarios="1"/>
  <mergeCells count="5">
    <mergeCell ref="B1:H2"/>
    <mergeCell ref="A6:H6"/>
    <mergeCell ref="A22:H22"/>
    <mergeCell ref="A4:H4"/>
    <mergeCell ref="A19:G19"/>
  </mergeCells>
  <hyperlinks>
    <hyperlink ref="A25"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Normal="100" workbookViewId="0">
      <selection activeCell="C6" sqref="C6:G6"/>
    </sheetView>
  </sheetViews>
  <sheetFormatPr defaultColWidth="8.85546875" defaultRowHeight="15.75" x14ac:dyDescent="0.25"/>
  <cols>
    <col min="1" max="1" width="8.42578125" style="37" customWidth="1"/>
    <col min="2" max="2" width="14.7109375" style="38" customWidth="1"/>
    <col min="3" max="3" width="34.85546875" style="38" customWidth="1"/>
    <col min="4" max="4" width="9.140625" style="5" bestFit="1" customWidth="1"/>
    <col min="5" max="5" width="7.7109375" style="5" bestFit="1" customWidth="1"/>
    <col min="6" max="6" width="9.28515625" style="5" bestFit="1" customWidth="1"/>
    <col min="7" max="7" width="12.140625" style="54" customWidth="1"/>
    <col min="8" max="16384" width="8.85546875" style="38"/>
  </cols>
  <sheetData>
    <row r="1" spans="1:7" ht="42" customHeight="1" x14ac:dyDescent="0.2">
      <c r="B1" s="135" t="s">
        <v>129</v>
      </c>
      <c r="C1" s="135"/>
      <c r="D1" s="135"/>
      <c r="E1" s="135"/>
      <c r="F1" s="135"/>
      <c r="G1" s="135"/>
    </row>
    <row r="2" spans="1:7" ht="28.5" customHeight="1" x14ac:dyDescent="0.2">
      <c r="B2" s="135"/>
      <c r="C2" s="135"/>
      <c r="D2" s="135"/>
      <c r="E2" s="135"/>
      <c r="F2" s="135"/>
      <c r="G2" s="135"/>
    </row>
    <row r="3" spans="1:7" x14ac:dyDescent="0.25">
      <c r="A3" s="70"/>
      <c r="B3" s="70"/>
      <c r="C3" s="70"/>
      <c r="D3" s="70"/>
      <c r="E3" s="70"/>
      <c r="F3" s="70"/>
      <c r="G3" s="70"/>
    </row>
    <row r="4" spans="1:7" x14ac:dyDescent="0.25">
      <c r="A4" s="139" t="s">
        <v>21</v>
      </c>
      <c r="B4" s="139"/>
      <c r="C4" s="139"/>
      <c r="D4" s="139"/>
      <c r="E4" s="139"/>
      <c r="F4" s="139"/>
      <c r="G4" s="139"/>
    </row>
    <row r="5" spans="1:7" x14ac:dyDescent="0.25">
      <c r="A5" s="70"/>
      <c r="B5" s="70"/>
      <c r="C5" s="70"/>
      <c r="D5" s="70"/>
      <c r="E5" s="70"/>
      <c r="F5" s="70"/>
      <c r="G5" s="70"/>
    </row>
    <row r="6" spans="1:7" ht="21.95" customHeight="1" x14ac:dyDescent="0.25">
      <c r="A6" s="140" t="s">
        <v>56</v>
      </c>
      <c r="B6" s="140"/>
      <c r="C6" s="141"/>
      <c r="D6" s="141"/>
      <c r="E6" s="141"/>
      <c r="F6" s="141"/>
      <c r="G6" s="141"/>
    </row>
    <row r="7" spans="1:7" ht="21.95" customHeight="1" x14ac:dyDescent="0.25">
      <c r="A7" s="140" t="s">
        <v>57</v>
      </c>
      <c r="B7" s="140"/>
      <c r="C7" s="142"/>
      <c r="D7" s="142"/>
      <c r="E7" s="142"/>
      <c r="F7" s="142"/>
      <c r="G7" s="142"/>
    </row>
    <row r="8" spans="1:7" ht="21.95" customHeight="1" x14ac:dyDescent="0.25">
      <c r="A8" s="140" t="s">
        <v>22</v>
      </c>
      <c r="B8" s="140"/>
      <c r="C8" s="67"/>
      <c r="D8" s="68" t="s">
        <v>24</v>
      </c>
      <c r="E8" s="143"/>
      <c r="F8" s="143"/>
      <c r="G8" s="143"/>
    </row>
    <row r="9" spans="1:7" ht="21.95" customHeight="1" x14ac:dyDescent="0.25">
      <c r="A9" s="140" t="s">
        <v>23</v>
      </c>
      <c r="B9" s="140"/>
      <c r="C9" s="141"/>
      <c r="D9" s="141"/>
      <c r="E9" s="141"/>
      <c r="F9" s="141"/>
      <c r="G9" s="141"/>
    </row>
    <row r="10" spans="1:7" ht="13.5" customHeight="1" x14ac:dyDescent="0.25">
      <c r="A10" s="11"/>
      <c r="B10" s="11"/>
      <c r="C10" s="12"/>
      <c r="D10" s="12"/>
      <c r="E10" s="12"/>
      <c r="F10" s="12"/>
      <c r="G10" s="52"/>
    </row>
    <row r="11" spans="1:7" ht="21.95" customHeight="1" x14ac:dyDescent="0.25">
      <c r="A11" s="16"/>
      <c r="B11" s="69"/>
      <c r="C11" s="69"/>
      <c r="D11" s="69"/>
      <c r="E11" s="69"/>
      <c r="F11" s="69"/>
      <c r="G11" s="69"/>
    </row>
    <row r="12" spans="1:7" ht="27.75" customHeight="1" x14ac:dyDescent="0.25">
      <c r="A12" s="16"/>
      <c r="B12" s="30"/>
      <c r="C12" s="12"/>
      <c r="D12" s="13" t="s">
        <v>36</v>
      </c>
      <c r="E12" s="12"/>
      <c r="F12" s="12"/>
      <c r="G12" s="52"/>
    </row>
    <row r="13" spans="1:7" x14ac:dyDescent="0.25">
      <c r="A13" s="15" t="s">
        <v>32</v>
      </c>
      <c r="B13" s="43"/>
      <c r="D13" s="17" t="s">
        <v>35</v>
      </c>
      <c r="F13" s="5" t="s">
        <v>34</v>
      </c>
      <c r="G13" s="41"/>
    </row>
    <row r="14" spans="1:7" ht="20.25" customHeight="1" x14ac:dyDescent="0.25">
      <c r="A14" s="31" t="s">
        <v>0</v>
      </c>
      <c r="B14" s="4" t="s">
        <v>59</v>
      </c>
      <c r="D14" s="18">
        <f>+'I. Prof Dev Cmt'!F13</f>
        <v>0</v>
      </c>
      <c r="E14" s="50" t="s">
        <v>33</v>
      </c>
      <c r="F14" s="39">
        <v>75</v>
      </c>
      <c r="G14" s="53">
        <f t="shared" ref="G14:G18" si="0">+D14/F14</f>
        <v>0</v>
      </c>
    </row>
    <row r="15" spans="1:7" ht="20.25" customHeight="1" x14ac:dyDescent="0.25">
      <c r="A15" s="31" t="s">
        <v>13</v>
      </c>
      <c r="B15" s="4" t="s">
        <v>60</v>
      </c>
      <c r="D15" s="18">
        <f>+'II. Program &amp; Events'!F20</f>
        <v>0</v>
      </c>
      <c r="E15" s="50" t="s">
        <v>33</v>
      </c>
      <c r="F15" s="39">
        <v>300</v>
      </c>
      <c r="G15" s="53">
        <f t="shared" si="0"/>
        <v>0</v>
      </c>
    </row>
    <row r="16" spans="1:7" ht="20.25" customHeight="1" x14ac:dyDescent="0.25">
      <c r="A16" s="31" t="s">
        <v>14</v>
      </c>
      <c r="B16" s="4" t="s">
        <v>61</v>
      </c>
      <c r="D16" s="18">
        <f>+'III. Professional Development'!F17</f>
        <v>0</v>
      </c>
      <c r="E16" s="50" t="s">
        <v>33</v>
      </c>
      <c r="F16" s="39">
        <v>900</v>
      </c>
      <c r="G16" s="53">
        <f t="shared" si="0"/>
        <v>0</v>
      </c>
    </row>
    <row r="17" spans="1:7" ht="20.25" customHeight="1" x14ac:dyDescent="0.25">
      <c r="A17" s="31" t="s">
        <v>16</v>
      </c>
      <c r="B17" s="4" t="s">
        <v>109</v>
      </c>
      <c r="D17" s="18">
        <f>+'IV. NAHU Ed Resources'!F14</f>
        <v>0</v>
      </c>
      <c r="E17" s="50" t="s">
        <v>33</v>
      </c>
      <c r="F17" s="39">
        <v>125</v>
      </c>
      <c r="G17" s="53">
        <f t="shared" si="0"/>
        <v>0</v>
      </c>
    </row>
    <row r="18" spans="1:7" ht="20.25" customHeight="1" x14ac:dyDescent="0.25">
      <c r="A18" s="31" t="s">
        <v>18</v>
      </c>
      <c r="B18" s="4" t="s">
        <v>9</v>
      </c>
      <c r="D18" s="18">
        <f>+'V. Chapter Management'!F23</f>
        <v>0</v>
      </c>
      <c r="E18" s="50" t="s">
        <v>33</v>
      </c>
      <c r="F18" s="39">
        <v>900</v>
      </c>
      <c r="G18" s="53">
        <f t="shared" si="0"/>
        <v>0</v>
      </c>
    </row>
    <row r="19" spans="1:7" ht="20.25" customHeight="1" x14ac:dyDescent="0.25">
      <c r="G19" s="41"/>
    </row>
    <row r="20" spans="1:7" ht="20.25" customHeight="1" x14ac:dyDescent="0.25">
      <c r="A20" s="31" t="s">
        <v>19</v>
      </c>
      <c r="B20" s="4" t="s">
        <v>38</v>
      </c>
      <c r="D20" s="60"/>
      <c r="E20" s="7"/>
      <c r="F20" s="39"/>
      <c r="G20" s="41"/>
    </row>
    <row r="21" spans="1:7" ht="20.25" customHeight="1" x14ac:dyDescent="0.25">
      <c r="A21" s="31"/>
      <c r="C21" s="51" t="s">
        <v>39</v>
      </c>
      <c r="D21" s="60"/>
      <c r="E21" s="50" t="s">
        <v>33</v>
      </c>
      <c r="F21" s="39">
        <v>50</v>
      </c>
      <c r="G21" s="53">
        <f>+D21/F21</f>
        <v>0</v>
      </c>
    </row>
    <row r="22" spans="1:7" ht="22.5" customHeight="1" x14ac:dyDescent="0.25">
      <c r="B22" s="19"/>
      <c r="C22" s="11" t="s">
        <v>40</v>
      </c>
      <c r="D22" s="18">
        <f>SUM(D14:D21)</f>
        <v>0</v>
      </c>
      <c r="E22" s="7"/>
      <c r="F22" s="39">
        <f>SUM(F14:F21)</f>
        <v>2350</v>
      </c>
      <c r="G22" s="53">
        <f>+D22/F22</f>
        <v>0</v>
      </c>
    </row>
  </sheetData>
  <sheetProtection password="CC73" sheet="1" objects="1" scenarios="1"/>
  <mergeCells count="10">
    <mergeCell ref="B1:G2"/>
    <mergeCell ref="A4:G4"/>
    <mergeCell ref="A6:B6"/>
    <mergeCell ref="A9:B9"/>
    <mergeCell ref="A7:B7"/>
    <mergeCell ref="A8:B8"/>
    <mergeCell ref="C6:G6"/>
    <mergeCell ref="C7:G7"/>
    <mergeCell ref="E8:G8"/>
    <mergeCell ref="C9:G9"/>
  </mergeCells>
  <phoneticPr fontId="7" type="noConversion"/>
  <pageMargins left="0.5" right="0.25" top="0.73" bottom="0.69" header="0.42" footer="0.38"/>
  <pageSetup orientation="portrait" r:id="rId1"/>
  <headerFooter alignWithMargins="0">
    <oddFooter>&amp;R NAHU Professional Development Award - &amp;A</oddFooter>
  </headerFooter>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Normal="100" zoomScalePageLayoutView="150" workbookViewId="0">
      <selection activeCell="C2" sqref="C2:G2"/>
    </sheetView>
  </sheetViews>
  <sheetFormatPr defaultColWidth="8.85546875" defaultRowHeight="15.75" x14ac:dyDescent="0.25"/>
  <cols>
    <col min="1" max="1" width="4.7109375" style="81" customWidth="1"/>
    <col min="2" max="2" width="4.85546875" style="82" customWidth="1"/>
    <col min="3" max="3" width="80.7109375" style="82" customWidth="1"/>
    <col min="4" max="4" width="5.7109375" style="100" customWidth="1"/>
    <col min="5" max="5" width="14.85546875" style="101" bestFit="1" customWidth="1"/>
    <col min="6" max="6" width="5.7109375" style="100" customWidth="1"/>
    <col min="7" max="7" width="15.85546875" style="82" bestFit="1" customWidth="1"/>
    <col min="8" max="16384" width="8.85546875" style="82"/>
  </cols>
  <sheetData>
    <row r="1" spans="1:7" ht="53.25" customHeight="1" x14ac:dyDescent="0.2">
      <c r="C1" s="144" t="s">
        <v>129</v>
      </c>
      <c r="D1" s="144"/>
      <c r="E1" s="144"/>
      <c r="F1" s="144"/>
      <c r="G1" s="144"/>
    </row>
    <row r="2" spans="1:7" s="84" customFormat="1" ht="50.1" customHeight="1" x14ac:dyDescent="0.2">
      <c r="A2" s="83"/>
      <c r="C2" s="145" t="s">
        <v>42</v>
      </c>
      <c r="D2" s="145"/>
      <c r="E2" s="145"/>
      <c r="F2" s="145"/>
      <c r="G2" s="145"/>
    </row>
    <row r="3" spans="1:7" s="87" customFormat="1" ht="18" x14ac:dyDescent="0.25">
      <c r="A3" s="85" t="s">
        <v>0</v>
      </c>
      <c r="B3" s="86" t="s">
        <v>62</v>
      </c>
      <c r="D3" s="88"/>
      <c r="E3" s="89"/>
      <c r="F3" s="88"/>
    </row>
    <row r="4" spans="1:7" s="92" customFormat="1" x14ac:dyDescent="0.25">
      <c r="A4" s="90"/>
      <c r="B4" s="91" t="s">
        <v>3</v>
      </c>
      <c r="C4" s="92" t="s">
        <v>63</v>
      </c>
      <c r="D4" s="20"/>
      <c r="E4" s="93" t="s">
        <v>11</v>
      </c>
      <c r="F4" s="94">
        <f>IF(+D4&gt;1,25,(D4*25))</f>
        <v>0</v>
      </c>
      <c r="G4" s="92" t="s">
        <v>37</v>
      </c>
    </row>
    <row r="5" spans="1:7" s="96" customFormat="1" ht="12.75" x14ac:dyDescent="0.2">
      <c r="A5" s="95"/>
      <c r="C5" s="106" t="s">
        <v>64</v>
      </c>
      <c r="D5" s="97"/>
      <c r="E5" s="98"/>
      <c r="F5" s="99"/>
    </row>
    <row r="7" spans="1:7" s="92" customFormat="1" x14ac:dyDescent="0.25">
      <c r="A7" s="90"/>
      <c r="B7" s="91" t="s">
        <v>4</v>
      </c>
      <c r="C7" s="92" t="s">
        <v>65</v>
      </c>
      <c r="D7" s="20"/>
      <c r="E7" s="93" t="s">
        <v>11</v>
      </c>
      <c r="F7" s="94">
        <f>IF(+D7&gt;1,25,(D7*25))</f>
        <v>0</v>
      </c>
      <c r="G7" s="92" t="s">
        <v>37</v>
      </c>
    </row>
    <row r="8" spans="1:7" ht="51.75" x14ac:dyDescent="0.25">
      <c r="B8" s="102"/>
      <c r="C8" s="106" t="s">
        <v>66</v>
      </c>
      <c r="D8" s="97"/>
      <c r="F8" s="103"/>
    </row>
    <row r="9" spans="1:7" x14ac:dyDescent="0.25">
      <c r="F9" s="103"/>
    </row>
    <row r="10" spans="1:7" s="92" customFormat="1" x14ac:dyDescent="0.25">
      <c r="A10" s="90"/>
      <c r="B10" s="91" t="s">
        <v>7</v>
      </c>
      <c r="C10" s="92" t="s">
        <v>110</v>
      </c>
      <c r="D10" s="20"/>
      <c r="E10" s="93" t="s">
        <v>11</v>
      </c>
      <c r="F10" s="94">
        <f>IF(+D10&gt;1,25,(D10*25))</f>
        <v>0</v>
      </c>
      <c r="G10" s="92" t="s">
        <v>37</v>
      </c>
    </row>
    <row r="11" spans="1:7" x14ac:dyDescent="0.25">
      <c r="B11" s="102"/>
      <c r="C11" s="106" t="s">
        <v>99</v>
      </c>
      <c r="D11" s="97"/>
      <c r="F11" s="103"/>
    </row>
    <row r="13" spans="1:7" ht="30" customHeight="1" x14ac:dyDescent="0.25">
      <c r="C13" s="93" t="s">
        <v>67</v>
      </c>
      <c r="F13" s="157">
        <f>SUM(F4:F12)</f>
        <v>0</v>
      </c>
    </row>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&amp;RNAHU Professional Development Award - &amp;A</oddFooter>
  </headerFooter>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2" sqref="C2:G2"/>
    </sheetView>
  </sheetViews>
  <sheetFormatPr defaultColWidth="8.85546875" defaultRowHeight="15.75" x14ac:dyDescent="0.25"/>
  <cols>
    <col min="1" max="1" width="4.7109375" style="1" customWidth="1"/>
    <col min="2" max="2" width="4.85546875" customWidth="1"/>
    <col min="3" max="3" width="80.7109375" customWidth="1"/>
    <col min="4" max="4" width="5.7109375" style="5" customWidth="1"/>
    <col min="5" max="5" width="14.85546875" style="2" bestFit="1" customWidth="1"/>
    <col min="6" max="6" width="5.7109375" style="5" customWidth="1"/>
    <col min="7" max="7" width="15.85546875" style="4" bestFit="1" customWidth="1"/>
  </cols>
  <sheetData>
    <row r="1" spans="1:7" ht="53.25" customHeight="1" x14ac:dyDescent="0.2">
      <c r="C1" s="146" t="s">
        <v>129</v>
      </c>
      <c r="D1" s="147"/>
      <c r="E1" s="147"/>
      <c r="F1" s="147"/>
      <c r="G1" s="147"/>
    </row>
    <row r="2" spans="1:7" ht="54.95" customHeight="1" x14ac:dyDescent="0.2">
      <c r="C2" s="148" t="s">
        <v>43</v>
      </c>
      <c r="D2" s="149"/>
      <c r="E2" s="149"/>
      <c r="F2" s="149"/>
      <c r="G2" s="149"/>
    </row>
    <row r="3" spans="1:7" s="23" customFormat="1" ht="30" customHeight="1" x14ac:dyDescent="0.25">
      <c r="A3" s="21" t="s">
        <v>13</v>
      </c>
      <c r="B3" s="22" t="s">
        <v>68</v>
      </c>
      <c r="D3" s="24"/>
      <c r="E3" s="25"/>
      <c r="F3" s="24"/>
      <c r="G3" s="4"/>
    </row>
    <row r="4" spans="1:7" s="4" customFormat="1" x14ac:dyDescent="0.25">
      <c r="A4" s="28"/>
      <c r="B4" s="26" t="s">
        <v>3</v>
      </c>
      <c r="C4" s="4" t="s">
        <v>69</v>
      </c>
      <c r="D4" s="32"/>
      <c r="E4" s="11"/>
      <c r="F4" s="57"/>
    </row>
    <row r="5" spans="1:7" s="4" customFormat="1" x14ac:dyDescent="0.25">
      <c r="A5" s="104"/>
      <c r="B5" s="26"/>
      <c r="C5" s="4" t="s">
        <v>71</v>
      </c>
      <c r="D5" s="20"/>
      <c r="E5" s="11" t="s">
        <v>12</v>
      </c>
      <c r="F5" s="62">
        <f>IF(+D5&gt;1,100,(D5*100))</f>
        <v>0</v>
      </c>
      <c r="G5" s="4" t="s">
        <v>20</v>
      </c>
    </row>
    <row r="6" spans="1:7" s="4" customFormat="1" x14ac:dyDescent="0.25">
      <c r="A6" s="104"/>
      <c r="B6" s="26"/>
      <c r="C6" s="4" t="s">
        <v>70</v>
      </c>
      <c r="D6" s="20"/>
      <c r="E6" s="11" t="s">
        <v>8</v>
      </c>
      <c r="F6" s="62">
        <f>IF(+D6&gt;1,75,(D6*75))</f>
        <v>0</v>
      </c>
    </row>
    <row r="7" spans="1:7" s="4" customFormat="1" x14ac:dyDescent="0.25">
      <c r="A7" s="104"/>
      <c r="B7" s="26"/>
      <c r="C7" s="4" t="s">
        <v>72</v>
      </c>
      <c r="D7" s="20"/>
      <c r="E7" s="11" t="s">
        <v>10</v>
      </c>
      <c r="F7" s="62">
        <f>IF(+D7&gt;1,50,(D7*50))</f>
        <v>0</v>
      </c>
    </row>
    <row r="8" spans="1:7" s="4" customFormat="1" x14ac:dyDescent="0.25">
      <c r="A8" s="104"/>
      <c r="B8" s="26"/>
      <c r="C8" s="4" t="s">
        <v>73</v>
      </c>
      <c r="D8" s="20"/>
      <c r="E8" s="11" t="s">
        <v>11</v>
      </c>
      <c r="F8" s="62">
        <f t="shared" ref="F8" si="0">IF(+D8&gt;1,25,(D8*25))</f>
        <v>0</v>
      </c>
    </row>
    <row r="9" spans="1:7" ht="115.5" x14ac:dyDescent="0.25">
      <c r="B9" s="3"/>
      <c r="C9" s="74" t="s">
        <v>115</v>
      </c>
      <c r="D9" s="27"/>
      <c r="F9" s="7"/>
      <c r="G9"/>
    </row>
    <row r="10" spans="1:7" ht="21.95" customHeight="1" x14ac:dyDescent="0.25">
      <c r="B10" s="26"/>
      <c r="C10" s="4"/>
      <c r="D10" s="7"/>
      <c r="E10" s="44"/>
      <c r="F10" s="7"/>
    </row>
    <row r="11" spans="1:7" s="4" customFormat="1" x14ac:dyDescent="0.25">
      <c r="A11" s="36"/>
      <c r="B11" s="26" t="s">
        <v>4</v>
      </c>
      <c r="C11" s="4" t="s">
        <v>74</v>
      </c>
      <c r="D11" s="20"/>
      <c r="E11" s="11" t="s">
        <v>12</v>
      </c>
      <c r="F11" s="62">
        <f>IF(+D11&gt;1,100,(D11*100))</f>
        <v>0</v>
      </c>
      <c r="G11" s="4" t="s">
        <v>20</v>
      </c>
    </row>
    <row r="12" spans="1:7" ht="90" x14ac:dyDescent="0.25">
      <c r="B12" s="3"/>
      <c r="C12" s="74" t="s">
        <v>75</v>
      </c>
      <c r="D12" s="27"/>
      <c r="F12" s="7"/>
      <c r="G12"/>
    </row>
    <row r="13" spans="1:7" ht="21.95" customHeight="1" x14ac:dyDescent="0.25">
      <c r="B13" s="3"/>
      <c r="C13" s="4"/>
      <c r="D13" s="7"/>
      <c r="E13" s="8"/>
      <c r="F13" s="7"/>
    </row>
    <row r="14" spans="1:7" s="4" customFormat="1" x14ac:dyDescent="0.25">
      <c r="A14" s="36"/>
      <c r="B14" s="26" t="s">
        <v>7</v>
      </c>
      <c r="C14" s="4" t="s">
        <v>76</v>
      </c>
      <c r="D14" s="32"/>
      <c r="E14" s="11"/>
      <c r="F14" s="57"/>
    </row>
    <row r="15" spans="1:7" s="4" customFormat="1" x14ac:dyDescent="0.25">
      <c r="A15" s="104"/>
      <c r="B15" s="26"/>
      <c r="C15" s="4" t="s">
        <v>77</v>
      </c>
      <c r="D15" s="20"/>
      <c r="E15" s="11" t="s">
        <v>12</v>
      </c>
      <c r="F15" s="62">
        <f>IF(+D15&gt;1,100,(D15*100))</f>
        <v>0</v>
      </c>
      <c r="G15" s="4" t="s">
        <v>20</v>
      </c>
    </row>
    <row r="16" spans="1:7" s="4" customFormat="1" x14ac:dyDescent="0.25">
      <c r="A16" s="104"/>
      <c r="B16" s="26"/>
      <c r="C16" s="4" t="s">
        <v>79</v>
      </c>
      <c r="D16" s="20"/>
      <c r="E16" s="11" t="s">
        <v>8</v>
      </c>
      <c r="F16" s="62">
        <f>IF(+D16&gt;1,75,(D16*75))</f>
        <v>0</v>
      </c>
    </row>
    <row r="17" spans="1:7" s="4" customFormat="1" x14ac:dyDescent="0.25">
      <c r="A17" s="104"/>
      <c r="B17" s="26"/>
      <c r="C17" s="4" t="s">
        <v>78</v>
      </c>
      <c r="D17" s="20"/>
      <c r="E17" s="11" t="s">
        <v>11</v>
      </c>
      <c r="F17" s="62">
        <f>IF(+D17&gt;1,25,(D17*25))</f>
        <v>0</v>
      </c>
    </row>
    <row r="18" spans="1:7" ht="106.5" customHeight="1" x14ac:dyDescent="0.25">
      <c r="B18" s="3"/>
      <c r="C18" s="74" t="s">
        <v>111</v>
      </c>
      <c r="D18" s="27"/>
      <c r="F18" s="7"/>
      <c r="G18"/>
    </row>
    <row r="19" spans="1:7" ht="12.6" customHeight="1" x14ac:dyDescent="0.25">
      <c r="C19" s="9"/>
    </row>
    <row r="20" spans="1:7" ht="22.35" customHeight="1" x14ac:dyDescent="0.25">
      <c r="C20" s="11" t="s">
        <v>112</v>
      </c>
      <c r="F20" s="6">
        <f>SUM(F4:F19)</f>
        <v>0</v>
      </c>
    </row>
    <row r="22" spans="1:7" x14ac:dyDescent="0.25">
      <c r="C22" s="80"/>
    </row>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&amp;RNAHU Professional Development Award - &amp;A</oddFooter>
  </headerFooter>
  <rowBreaks count="1" manualBreakCount="1">
    <brk id="13" max="16383" man="1"/>
  </rowBreak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Normal="100" workbookViewId="0">
      <selection activeCell="C2" sqref="C2:G2"/>
    </sheetView>
  </sheetViews>
  <sheetFormatPr defaultColWidth="8.85546875" defaultRowHeight="15.75" x14ac:dyDescent="0.25"/>
  <cols>
    <col min="1" max="1" width="4.7109375" style="1" customWidth="1"/>
    <col min="2" max="2" width="4.85546875" style="113" customWidth="1"/>
    <col min="3" max="3" width="80.7109375" customWidth="1"/>
    <col min="4" max="4" width="5.7109375" style="5" customWidth="1"/>
    <col min="5" max="5" width="14.85546875" style="2" bestFit="1" customWidth="1"/>
    <col min="6" max="6" width="5.7109375" style="5" customWidth="1"/>
    <col min="7" max="7" width="15.85546875" bestFit="1" customWidth="1"/>
  </cols>
  <sheetData>
    <row r="1" spans="1:7" ht="53.25" customHeight="1" x14ac:dyDescent="0.2">
      <c r="C1" s="146" t="s">
        <v>129</v>
      </c>
      <c r="D1" s="147"/>
      <c r="E1" s="147"/>
      <c r="F1" s="147"/>
      <c r="G1" s="147"/>
    </row>
    <row r="2" spans="1:7" ht="54.95" customHeight="1" x14ac:dyDescent="0.2">
      <c r="C2" s="148" t="s">
        <v>43</v>
      </c>
      <c r="D2" s="149"/>
      <c r="E2" s="149"/>
      <c r="F2" s="149"/>
      <c r="G2" s="149"/>
    </row>
    <row r="3" spans="1:7" s="22" customFormat="1" ht="18" x14ac:dyDescent="0.25">
      <c r="A3" s="21" t="s">
        <v>14</v>
      </c>
      <c r="B3" s="114" t="s">
        <v>80</v>
      </c>
      <c r="D3" s="24"/>
      <c r="E3" s="40"/>
      <c r="F3" s="24"/>
    </row>
    <row r="4" spans="1:7" s="4" customFormat="1" ht="31.5" x14ac:dyDescent="0.25">
      <c r="A4" s="31"/>
      <c r="B4" s="115" t="s">
        <v>3</v>
      </c>
      <c r="C4" s="107" t="s">
        <v>128</v>
      </c>
      <c r="D4" s="111"/>
      <c r="E4" s="11" t="s">
        <v>12</v>
      </c>
      <c r="F4" s="6">
        <f>IF(+D4&gt;1,100,(D4*100))</f>
        <v>0</v>
      </c>
      <c r="G4" s="4" t="s">
        <v>20</v>
      </c>
    </row>
    <row r="5" spans="1:7" ht="90" x14ac:dyDescent="0.25">
      <c r="B5" s="116"/>
      <c r="C5" s="74" t="s">
        <v>123</v>
      </c>
      <c r="D5" s="55"/>
      <c r="E5" s="56"/>
      <c r="F5" s="57"/>
      <c r="G5" s="33"/>
    </row>
    <row r="6" spans="1:7" s="4" customFormat="1" x14ac:dyDescent="0.25">
      <c r="A6" s="31"/>
      <c r="B6" s="118" t="s">
        <v>4</v>
      </c>
      <c r="C6" s="4" t="s">
        <v>82</v>
      </c>
      <c r="D6" s="111"/>
      <c r="E6" s="11" t="s">
        <v>12</v>
      </c>
      <c r="F6" s="6">
        <f>IF(+D6&gt;1,100,(D6*100))</f>
        <v>0</v>
      </c>
      <c r="G6" s="4" t="s">
        <v>20</v>
      </c>
    </row>
    <row r="7" spans="1:7" ht="131.25" customHeight="1" x14ac:dyDescent="0.25">
      <c r="B7" s="116"/>
      <c r="C7" s="74" t="s">
        <v>113</v>
      </c>
      <c r="D7" s="27"/>
      <c r="F7" s="7"/>
    </row>
    <row r="8" spans="1:7" s="127" customFormat="1" ht="21" customHeight="1" x14ac:dyDescent="0.25">
      <c r="A8" s="126"/>
      <c r="B8" s="118" t="s">
        <v>7</v>
      </c>
      <c r="C8" s="4" t="s">
        <v>118</v>
      </c>
      <c r="D8" s="111"/>
      <c r="E8" s="11" t="s">
        <v>119</v>
      </c>
      <c r="F8" s="6">
        <f>IF(+D8&gt;3,300,(D8*100))</f>
        <v>0</v>
      </c>
      <c r="G8" s="4" t="s">
        <v>120</v>
      </c>
    </row>
    <row r="9" spans="1:7" s="4" customFormat="1" ht="51.75" x14ac:dyDescent="0.25">
      <c r="A9" s="125"/>
      <c r="B9" s="128"/>
      <c r="C9" s="74" t="s">
        <v>124</v>
      </c>
      <c r="D9" s="129"/>
      <c r="E9" s="130"/>
      <c r="F9" s="7"/>
      <c r="G9" s="127"/>
    </row>
    <row r="10" spans="1:7" s="4" customFormat="1" x14ac:dyDescent="0.25">
      <c r="A10" s="31"/>
      <c r="B10" s="118" t="s">
        <v>105</v>
      </c>
      <c r="C10" s="4" t="s">
        <v>81</v>
      </c>
      <c r="D10" s="111"/>
      <c r="E10" s="11" t="s">
        <v>1</v>
      </c>
      <c r="F10" s="6">
        <f>IF(+D10&gt;6,150,(D10*25))</f>
        <v>0</v>
      </c>
      <c r="G10" s="4" t="s">
        <v>17</v>
      </c>
    </row>
    <row r="11" spans="1:7" x14ac:dyDescent="0.25">
      <c r="B11" s="116"/>
      <c r="C11" s="106" t="s">
        <v>64</v>
      </c>
      <c r="D11" s="32"/>
      <c r="E11" s="29"/>
      <c r="F11" s="57"/>
      <c r="G11" s="35"/>
    </row>
    <row r="12" spans="1:7" s="4" customFormat="1" ht="31.5" x14ac:dyDescent="0.25">
      <c r="A12" s="125"/>
      <c r="B12" s="134" t="s">
        <v>121</v>
      </c>
      <c r="C12" s="132" t="s">
        <v>127</v>
      </c>
      <c r="D12" s="111"/>
      <c r="E12" s="11" t="s">
        <v>1</v>
      </c>
      <c r="F12" s="6">
        <f>IF(+D12&gt;6,150,(D12*25))</f>
        <v>0</v>
      </c>
      <c r="G12" s="4" t="s">
        <v>17</v>
      </c>
    </row>
    <row r="13" spans="1:7" s="119" customFormat="1" ht="90" x14ac:dyDescent="0.25">
      <c r="A13" s="121"/>
      <c r="B13" s="123"/>
      <c r="C13" s="74" t="s">
        <v>125</v>
      </c>
    </row>
    <row r="14" spans="1:7" s="119" customFormat="1" ht="31.5" x14ac:dyDescent="0.25">
      <c r="A14" s="121"/>
      <c r="B14" s="131" t="s">
        <v>122</v>
      </c>
      <c r="C14" s="133" t="s">
        <v>126</v>
      </c>
      <c r="D14" s="111"/>
      <c r="E14" s="11" t="s">
        <v>12</v>
      </c>
      <c r="F14" s="6">
        <f>IF(+D14&gt;1,100,(D14*100))</f>
        <v>0</v>
      </c>
      <c r="G14" s="4" t="s">
        <v>20</v>
      </c>
    </row>
    <row r="15" spans="1:7" s="119" customFormat="1" x14ac:dyDescent="0.25">
      <c r="A15" s="121"/>
      <c r="B15" s="131"/>
      <c r="C15" s="106" t="s">
        <v>64</v>
      </c>
      <c r="D15" s="32"/>
      <c r="E15" s="120"/>
      <c r="F15" s="122"/>
    </row>
    <row r="16" spans="1:7" s="119" customFormat="1" x14ac:dyDescent="0.25">
      <c r="A16" s="121"/>
      <c r="B16" s="131"/>
      <c r="C16" s="124"/>
      <c r="D16" s="32"/>
      <c r="E16" s="120"/>
      <c r="F16" s="122"/>
    </row>
    <row r="17" spans="1:6" s="4" customFormat="1" ht="30" customHeight="1" x14ac:dyDescent="0.25">
      <c r="A17" s="31"/>
      <c r="B17" s="117"/>
      <c r="C17" s="11" t="s">
        <v>114</v>
      </c>
      <c r="D17" s="5"/>
      <c r="E17" s="11"/>
      <c r="F17" s="6">
        <f>SUM(F4:F14)</f>
        <v>0</v>
      </c>
    </row>
    <row r="18" spans="1:6" s="4" customFormat="1" x14ac:dyDescent="0.25">
      <c r="A18" s="31"/>
      <c r="B18" s="117"/>
      <c r="D18" s="5"/>
      <c r="E18" s="11"/>
      <c r="F18" s="5"/>
    </row>
    <row r="19" spans="1:6" s="4" customFormat="1" x14ac:dyDescent="0.25">
      <c r="A19" s="31"/>
      <c r="B19" s="117"/>
      <c r="D19" s="5"/>
      <c r="E19" s="11"/>
      <c r="F19" s="5"/>
    </row>
    <row r="20" spans="1:6" s="4" customFormat="1" x14ac:dyDescent="0.25">
      <c r="A20" s="31"/>
      <c r="B20" s="117"/>
      <c r="D20" s="5"/>
      <c r="E20" s="11"/>
      <c r="F20" s="5"/>
    </row>
    <row r="21" spans="1:6" s="4" customFormat="1" x14ac:dyDescent="0.25">
      <c r="A21" s="31"/>
      <c r="B21" s="117"/>
      <c r="D21" s="5"/>
      <c r="E21" s="11"/>
      <c r="F21" s="5"/>
    </row>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&amp;RNAHU Professional Development Award - &amp;A</oddFooter>
  </headerFooter>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C2" sqref="C2:G2"/>
    </sheetView>
  </sheetViews>
  <sheetFormatPr defaultColWidth="8.85546875" defaultRowHeight="15.75" x14ac:dyDescent="0.25"/>
  <cols>
    <col min="1" max="1" width="4.7109375" style="1" customWidth="1"/>
    <col min="2" max="2" width="4.85546875" customWidth="1"/>
    <col min="3" max="3" width="80.7109375" customWidth="1"/>
    <col min="4" max="4" width="5.7109375" style="5" customWidth="1"/>
    <col min="5" max="5" width="14.85546875" style="2" bestFit="1" customWidth="1"/>
    <col min="6" max="6" width="5.7109375" style="5" customWidth="1"/>
    <col min="7" max="7" width="15.85546875" bestFit="1" customWidth="1"/>
    <col min="8" max="8" width="8.85546875" style="14"/>
  </cols>
  <sheetData>
    <row r="1" spans="1:8" ht="53.25" customHeight="1" x14ac:dyDescent="0.2">
      <c r="C1" s="146" t="s">
        <v>129</v>
      </c>
      <c r="D1" s="147"/>
      <c r="E1" s="147"/>
      <c r="F1" s="147"/>
      <c r="G1" s="147"/>
    </row>
    <row r="2" spans="1:8" ht="54.95" customHeight="1" x14ac:dyDescent="0.2">
      <c r="C2" s="148" t="s">
        <v>43</v>
      </c>
      <c r="D2" s="148"/>
      <c r="E2" s="148"/>
      <c r="F2" s="148"/>
      <c r="G2" s="156"/>
    </row>
    <row r="3" spans="1:8" s="22" customFormat="1" ht="18" x14ac:dyDescent="0.25">
      <c r="A3" s="21" t="s">
        <v>16</v>
      </c>
      <c r="B3" s="22" t="s">
        <v>109</v>
      </c>
      <c r="D3" s="24"/>
      <c r="E3" s="40"/>
      <c r="F3" s="24"/>
      <c r="H3" s="154"/>
    </row>
    <row r="4" spans="1:8" s="105" customFormat="1" ht="23.25" customHeight="1" x14ac:dyDescent="0.25">
      <c r="B4" s="109" t="s">
        <v>3</v>
      </c>
      <c r="C4" s="107" t="s">
        <v>100</v>
      </c>
      <c r="D4" s="111"/>
      <c r="E4" s="105" t="s">
        <v>8</v>
      </c>
      <c r="F4" s="110">
        <f>IF(+D4&gt;1,75,(D4*75))</f>
        <v>0</v>
      </c>
      <c r="G4" s="105" t="s">
        <v>2</v>
      </c>
      <c r="H4" s="155"/>
    </row>
    <row r="5" spans="1:8" ht="77.25" x14ac:dyDescent="0.25">
      <c r="B5" s="3"/>
      <c r="C5" s="74" t="s">
        <v>101</v>
      </c>
      <c r="D5" s="27"/>
      <c r="F5" s="7"/>
    </row>
    <row r="6" spans="1:8" x14ac:dyDescent="0.25">
      <c r="B6" s="3"/>
      <c r="C6" s="58"/>
      <c r="D6" s="27"/>
      <c r="F6" s="7"/>
    </row>
    <row r="7" spans="1:8" s="4" customFormat="1" ht="31.5" x14ac:dyDescent="0.25">
      <c r="A7" s="31"/>
      <c r="B7" s="76" t="s">
        <v>4</v>
      </c>
      <c r="C7" s="107" t="s">
        <v>83</v>
      </c>
      <c r="D7" s="111"/>
      <c r="E7" s="11" t="s">
        <v>11</v>
      </c>
      <c r="F7" s="62">
        <f>IF(+D7&gt;1,25,(D7*25))</f>
        <v>0</v>
      </c>
      <c r="G7" s="4" t="s">
        <v>37</v>
      </c>
      <c r="H7" s="47"/>
    </row>
    <row r="8" spans="1:8" ht="77.25" x14ac:dyDescent="0.25">
      <c r="B8" s="3"/>
      <c r="C8" s="75" t="s">
        <v>102</v>
      </c>
      <c r="D8" s="27"/>
      <c r="F8" s="7"/>
    </row>
    <row r="9" spans="1:8" x14ac:dyDescent="0.25">
      <c r="B9" s="3"/>
      <c r="C9" s="58"/>
      <c r="D9" s="27"/>
      <c r="F9" s="7"/>
    </row>
    <row r="10" spans="1:8" s="4" customFormat="1" ht="31.5" x14ac:dyDescent="0.25">
      <c r="A10" s="31"/>
      <c r="B10" s="76" t="s">
        <v>7</v>
      </c>
      <c r="C10" s="107" t="s">
        <v>103</v>
      </c>
      <c r="D10" s="111"/>
      <c r="E10" s="11" t="s">
        <v>5</v>
      </c>
      <c r="F10" s="62">
        <f>IF(+D10&gt;5,25,(D10*5))</f>
        <v>0</v>
      </c>
      <c r="G10" s="4" t="s">
        <v>37</v>
      </c>
      <c r="H10" s="47"/>
    </row>
    <row r="11" spans="1:8" ht="51.75" x14ac:dyDescent="0.25">
      <c r="B11" s="3"/>
      <c r="C11" s="75" t="s">
        <v>104</v>
      </c>
      <c r="D11" s="27"/>
      <c r="F11" s="7"/>
    </row>
    <row r="12" spans="1:8" x14ac:dyDescent="0.25">
      <c r="B12" s="3"/>
      <c r="C12" s="58"/>
      <c r="D12" s="27"/>
      <c r="F12" s="7"/>
    </row>
    <row r="13" spans="1:8" x14ac:dyDescent="0.25">
      <c r="B13" s="3"/>
      <c r="C13" s="58"/>
      <c r="D13" s="27"/>
      <c r="F13" s="7"/>
    </row>
    <row r="14" spans="1:8" s="4" customFormat="1" x14ac:dyDescent="0.25">
      <c r="A14" s="36"/>
      <c r="C14" s="11" t="s">
        <v>84</v>
      </c>
      <c r="D14" s="5"/>
      <c r="E14" s="11"/>
      <c r="F14" s="6">
        <f>SUM(F4:F13)</f>
        <v>0</v>
      </c>
      <c r="H14" s="47"/>
    </row>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&amp;RNAHU Professional Development Award - &amp;A</oddFooter>
  </headerFooter>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Normal="100" workbookViewId="0">
      <selection activeCell="C2" sqref="C2:G2"/>
    </sheetView>
  </sheetViews>
  <sheetFormatPr defaultColWidth="8.85546875" defaultRowHeight="15.75" x14ac:dyDescent="0.25"/>
  <cols>
    <col min="1" max="1" width="4.7109375" style="31" customWidth="1"/>
    <col min="2" max="2" width="4.85546875" style="4" customWidth="1"/>
    <col min="3" max="3" width="80.7109375" style="4" customWidth="1"/>
    <col min="4" max="4" width="5.7109375" style="5" customWidth="1"/>
    <col min="5" max="5" width="14.85546875" style="11" bestFit="1" customWidth="1"/>
    <col min="6" max="6" width="6.42578125" style="5" bestFit="1" customWidth="1"/>
    <col min="7" max="7" width="15.85546875" style="4" bestFit="1" customWidth="1"/>
    <col min="8" max="16384" width="8.85546875" style="4"/>
  </cols>
  <sheetData>
    <row r="1" spans="1:7" customFormat="1" ht="53.25" customHeight="1" x14ac:dyDescent="0.2">
      <c r="A1" s="1"/>
      <c r="C1" s="146" t="s">
        <v>129</v>
      </c>
      <c r="D1" s="147"/>
      <c r="E1" s="147"/>
      <c r="F1" s="147"/>
      <c r="G1" s="147"/>
    </row>
    <row r="2" spans="1:7" customFormat="1" ht="50.25" customHeight="1" x14ac:dyDescent="0.2">
      <c r="A2" s="1"/>
      <c r="C2" s="150" t="s">
        <v>43</v>
      </c>
      <c r="D2" s="150"/>
      <c r="E2" s="150"/>
      <c r="F2" s="150"/>
      <c r="G2" s="150"/>
    </row>
    <row r="3" spans="1:7" s="22" customFormat="1" ht="18" x14ac:dyDescent="0.25">
      <c r="A3" s="21" t="s">
        <v>18</v>
      </c>
      <c r="B3" s="22" t="s">
        <v>9</v>
      </c>
      <c r="D3" s="24"/>
      <c r="E3" s="40"/>
      <c r="F3" s="24"/>
    </row>
    <row r="4" spans="1:7" ht="31.5" x14ac:dyDescent="0.25">
      <c r="B4" s="76" t="s">
        <v>3</v>
      </c>
      <c r="C4" s="107" t="s">
        <v>106</v>
      </c>
      <c r="D4" s="111"/>
      <c r="E4" s="11" t="s">
        <v>15</v>
      </c>
      <c r="F4" s="62">
        <f>IF(+D4&gt;10,100,(D4*10))</f>
        <v>0</v>
      </c>
      <c r="G4" s="4" t="s">
        <v>20</v>
      </c>
    </row>
    <row r="5" spans="1:7" x14ac:dyDescent="0.25">
      <c r="A5" s="36"/>
      <c r="B5" s="26"/>
      <c r="C5" s="106" t="s">
        <v>64</v>
      </c>
      <c r="D5" s="7"/>
      <c r="F5" s="32"/>
    </row>
    <row r="6" spans="1:7" ht="15" customHeight="1" x14ac:dyDescent="0.25">
      <c r="B6" s="26"/>
      <c r="D6" s="32"/>
      <c r="F6" s="7"/>
    </row>
    <row r="7" spans="1:7" ht="31.5" x14ac:dyDescent="0.25">
      <c r="A7" s="36"/>
      <c r="B7" s="76" t="s">
        <v>4</v>
      </c>
      <c r="C7" s="107" t="s">
        <v>85</v>
      </c>
      <c r="D7" s="111"/>
      <c r="E7" s="11" t="s">
        <v>87</v>
      </c>
      <c r="F7" s="62">
        <f>IF(+D7&gt;6,600,(D7*100))</f>
        <v>0</v>
      </c>
      <c r="G7" s="4" t="s">
        <v>88</v>
      </c>
    </row>
    <row r="8" spans="1:7" ht="26.25" x14ac:dyDescent="0.25">
      <c r="A8" s="36"/>
      <c r="B8" s="26"/>
      <c r="C8" s="74" t="s">
        <v>86</v>
      </c>
      <c r="D8" s="7"/>
      <c r="F8" s="32"/>
    </row>
    <row r="9" spans="1:7" ht="15" customHeight="1" x14ac:dyDescent="0.25">
      <c r="A9" s="36"/>
      <c r="B9" s="26"/>
      <c r="D9" s="32"/>
      <c r="F9" s="7"/>
    </row>
    <row r="10" spans="1:7" ht="31.5" x14ac:dyDescent="0.25">
      <c r="A10" s="36"/>
      <c r="B10" s="76" t="s">
        <v>7</v>
      </c>
      <c r="C10" s="107" t="s">
        <v>107</v>
      </c>
      <c r="D10" s="32"/>
      <c r="E10" s="63"/>
      <c r="F10" s="57"/>
      <c r="G10" s="61"/>
    </row>
    <row r="11" spans="1:7" x14ac:dyDescent="0.25">
      <c r="A11" s="104"/>
      <c r="B11" s="26"/>
      <c r="C11" s="4" t="s">
        <v>89</v>
      </c>
      <c r="D11" s="111"/>
      <c r="E11" s="11" t="s">
        <v>12</v>
      </c>
      <c r="F11" s="62">
        <f>IF(+D11&gt;1,100,(D11*100))</f>
        <v>0</v>
      </c>
      <c r="G11" s="4" t="s">
        <v>20</v>
      </c>
    </row>
    <row r="12" spans="1:7" x14ac:dyDescent="0.25">
      <c r="A12" s="104"/>
      <c r="B12" s="26"/>
      <c r="C12" s="4" t="s">
        <v>90</v>
      </c>
      <c r="D12" s="112"/>
      <c r="E12" s="11" t="s">
        <v>8</v>
      </c>
      <c r="F12" s="62">
        <f>IF(+D12&gt;1,75,(D12*75))</f>
        <v>0</v>
      </c>
      <c r="G12" s="4" t="s">
        <v>2</v>
      </c>
    </row>
    <row r="13" spans="1:7" x14ac:dyDescent="0.25">
      <c r="A13" s="104"/>
      <c r="B13" s="26"/>
      <c r="C13" s="4" t="s">
        <v>91</v>
      </c>
      <c r="D13" s="112"/>
      <c r="E13" s="11" t="s">
        <v>10</v>
      </c>
      <c r="F13" s="62">
        <f>IF(+D13&gt;1,50,(D13*50))</f>
        <v>0</v>
      </c>
      <c r="G13" s="4" t="s">
        <v>6</v>
      </c>
    </row>
    <row r="14" spans="1:7" ht="26.25" x14ac:dyDescent="0.25">
      <c r="A14" s="36"/>
      <c r="B14" s="26"/>
      <c r="C14" s="73" t="s">
        <v>92</v>
      </c>
      <c r="D14" s="7"/>
      <c r="F14" s="32"/>
    </row>
    <row r="15" spans="1:7" ht="15" customHeight="1" x14ac:dyDescent="0.25">
      <c r="A15" s="36"/>
      <c r="B15" s="26"/>
      <c r="D15" s="32"/>
      <c r="F15" s="7"/>
    </row>
    <row r="16" spans="1:7" ht="15" customHeight="1" x14ac:dyDescent="0.25">
      <c r="A16" s="36"/>
      <c r="B16" s="26" t="s">
        <v>105</v>
      </c>
      <c r="C16" s="107" t="s">
        <v>108</v>
      </c>
      <c r="D16" s="32"/>
      <c r="E16" s="63"/>
      <c r="F16" s="57"/>
      <c r="G16" s="61"/>
    </row>
    <row r="17" spans="1:7" ht="15" customHeight="1" x14ac:dyDescent="0.25">
      <c r="B17" s="26"/>
      <c r="C17" s="4" t="s">
        <v>93</v>
      </c>
      <c r="D17" s="111"/>
      <c r="E17" s="11" t="s">
        <v>12</v>
      </c>
      <c r="F17" s="62">
        <f>IF(+D17&gt;1,100,(D17*100))</f>
        <v>0</v>
      </c>
      <c r="G17" s="4" t="s">
        <v>20</v>
      </c>
    </row>
    <row r="18" spans="1:7" ht="15" customHeight="1" x14ac:dyDescent="0.25">
      <c r="B18" s="26"/>
      <c r="C18" s="4" t="s">
        <v>94</v>
      </c>
      <c r="D18" s="112"/>
      <c r="E18" s="11" t="s">
        <v>10</v>
      </c>
      <c r="F18" s="62">
        <f>IF(+D18&gt;1,50,(D18*50))</f>
        <v>0</v>
      </c>
      <c r="G18" s="4" t="s">
        <v>6</v>
      </c>
    </row>
    <row r="19" spans="1:7" ht="15" customHeight="1" x14ac:dyDescent="0.25">
      <c r="B19" s="26"/>
      <c r="C19" s="4" t="s">
        <v>95</v>
      </c>
      <c r="D19" s="112"/>
      <c r="E19" s="11" t="s">
        <v>11</v>
      </c>
      <c r="F19" s="62">
        <f>IF(+D19&gt;1,25,(D19*25))</f>
        <v>0</v>
      </c>
      <c r="G19" s="4" t="s">
        <v>37</v>
      </c>
    </row>
    <row r="20" spans="1:7" ht="26.25" x14ac:dyDescent="0.25">
      <c r="A20" s="36"/>
      <c r="B20" s="26"/>
      <c r="C20" s="74" t="s">
        <v>96</v>
      </c>
      <c r="D20" s="7"/>
      <c r="F20" s="32"/>
    </row>
    <row r="21" spans="1:7" ht="15" customHeight="1" x14ac:dyDescent="0.25">
      <c r="A21" s="36"/>
      <c r="B21" s="26"/>
      <c r="D21" s="32"/>
      <c r="F21" s="7"/>
    </row>
    <row r="22" spans="1:7" ht="15" customHeight="1" x14ac:dyDescent="0.25">
      <c r="A22" s="36"/>
      <c r="B22" s="26"/>
      <c r="C22" s="48"/>
      <c r="D22" s="7"/>
      <c r="F22" s="7"/>
    </row>
    <row r="23" spans="1:7" x14ac:dyDescent="0.25">
      <c r="C23" s="11" t="s">
        <v>114</v>
      </c>
      <c r="F23" s="6">
        <f>SUM(F4:F22)</f>
        <v>0</v>
      </c>
    </row>
    <row r="24" spans="1:7" ht="19.7" customHeight="1" x14ac:dyDescent="0.25"/>
  </sheetData>
  <sheetProtection password="CC73" sheet="1" objects="1" scenarios="1"/>
  <mergeCells count="2">
    <mergeCell ref="C1:G1"/>
    <mergeCell ref="C2:G2"/>
  </mergeCells>
  <phoneticPr fontId="7" type="noConversion"/>
  <pageMargins left="0.5" right="0.25" top="0.73" bottom="0.69" header="0.42" footer="0.38"/>
  <pageSetup orientation="landscape" r:id="rId1"/>
  <headerFooter alignWithMargins="0">
    <oddFooter>&amp;R NAHU Professional Development Award - &amp;A</oddFooter>
  </headerFooter>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J4" sqref="J4"/>
    </sheetView>
  </sheetViews>
  <sheetFormatPr defaultColWidth="8.85546875" defaultRowHeight="15.75" x14ac:dyDescent="0.25"/>
  <cols>
    <col min="1" max="1" width="4.7109375" style="31" customWidth="1"/>
    <col min="2" max="2" width="4.85546875" style="4" customWidth="1"/>
    <col min="3" max="3" width="80.7109375" style="4" customWidth="1"/>
    <col min="4" max="4" width="8.42578125" style="5" customWidth="1"/>
    <col min="5" max="5" width="11.42578125" style="11" customWidth="1"/>
    <col min="6" max="7" width="10" style="5" customWidth="1"/>
    <col min="8" max="16384" width="8.85546875" style="4"/>
  </cols>
  <sheetData>
    <row r="1" spans="1:9" customFormat="1" ht="53.25" customHeight="1" x14ac:dyDescent="0.2">
      <c r="A1" s="1"/>
      <c r="C1" s="146" t="s">
        <v>129</v>
      </c>
      <c r="D1" s="147"/>
      <c r="E1" s="147"/>
      <c r="F1" s="147"/>
      <c r="G1" s="147"/>
      <c r="I1" s="14"/>
    </row>
    <row r="2" spans="1:9" customFormat="1" ht="54.95" customHeight="1" x14ac:dyDescent="0.25">
      <c r="A2" s="1"/>
      <c r="C2" s="148" t="s">
        <v>43</v>
      </c>
      <c r="D2" s="149"/>
      <c r="E2" s="149"/>
      <c r="F2" s="149"/>
      <c r="G2" s="149"/>
      <c r="I2" s="47"/>
    </row>
    <row r="3" spans="1:9" s="22" customFormat="1" ht="54" customHeight="1" x14ac:dyDescent="0.25">
      <c r="A3" s="21" t="s">
        <v>19</v>
      </c>
      <c r="B3" s="22" t="s">
        <v>25</v>
      </c>
      <c r="D3" s="24"/>
      <c r="E3" s="40"/>
      <c r="F3" s="24"/>
      <c r="G3" s="24"/>
      <c r="I3" s="59"/>
    </row>
    <row r="4" spans="1:9" ht="24" customHeight="1" x14ac:dyDescent="0.25">
      <c r="A4" s="42" t="s">
        <v>41</v>
      </c>
      <c r="B4" s="45"/>
      <c r="C4" s="46"/>
      <c r="D4" s="7"/>
      <c r="E4" s="34"/>
      <c r="F4" s="7"/>
      <c r="G4" s="7"/>
    </row>
    <row r="5" spans="1:9" ht="22.5" customHeight="1" x14ac:dyDescent="0.25">
      <c r="A5" s="16"/>
      <c r="B5" s="45" t="s">
        <v>117</v>
      </c>
      <c r="C5" s="47"/>
      <c r="D5" s="7"/>
      <c r="E5" s="34"/>
      <c r="F5" s="7"/>
      <c r="G5" s="7"/>
    </row>
    <row r="6" spans="1:9" ht="21.95" customHeight="1" x14ac:dyDescent="0.25">
      <c r="B6" s="26"/>
      <c r="C6" s="48"/>
      <c r="D6" s="7"/>
      <c r="E6" s="10" t="s">
        <v>26</v>
      </c>
      <c r="F6" s="49" t="s">
        <v>27</v>
      </c>
      <c r="G6" s="49"/>
    </row>
    <row r="7" spans="1:9" ht="21.95" customHeight="1" x14ac:dyDescent="0.25">
      <c r="B7" s="26"/>
      <c r="C7" s="48"/>
      <c r="D7" s="7"/>
      <c r="E7" s="10" t="s">
        <v>28</v>
      </c>
      <c r="F7" s="49" t="s">
        <v>30</v>
      </c>
      <c r="G7" s="49"/>
    </row>
    <row r="8" spans="1:9" ht="21.95" customHeight="1" x14ac:dyDescent="0.25">
      <c r="B8" s="26"/>
      <c r="C8" s="48"/>
      <c r="D8" s="7"/>
      <c r="E8" s="10" t="s">
        <v>29</v>
      </c>
      <c r="F8" s="49" t="s">
        <v>31</v>
      </c>
      <c r="G8" s="49"/>
    </row>
    <row r="9" spans="1:9" ht="14.25" customHeight="1" x14ac:dyDescent="0.25">
      <c r="A9" s="16"/>
      <c r="B9" s="45"/>
      <c r="C9" s="47"/>
      <c r="D9" s="7"/>
      <c r="E9" s="34"/>
      <c r="F9" s="7"/>
      <c r="G9" s="7"/>
    </row>
    <row r="10" spans="1:9" ht="30" customHeight="1" x14ac:dyDescent="0.25">
      <c r="A10" s="16"/>
      <c r="B10" s="45"/>
      <c r="C10" s="151" t="s">
        <v>47</v>
      </c>
      <c r="D10" s="151"/>
      <c r="E10" s="151"/>
    </row>
    <row r="11" spans="1:9" ht="16.5" customHeight="1" x14ac:dyDescent="0.25">
      <c r="A11" s="16"/>
      <c r="B11" s="45"/>
      <c r="C11" s="34"/>
      <c r="D11" s="34"/>
      <c r="E11" s="34"/>
      <c r="F11" s="7"/>
      <c r="G11" s="7"/>
    </row>
  </sheetData>
  <sheetProtection password="CC73" sheet="1" objects="1" scenarios="1"/>
  <mergeCells count="3">
    <mergeCell ref="C1:G1"/>
    <mergeCell ref="C2:G2"/>
    <mergeCell ref="C10:E10"/>
  </mergeCells>
  <phoneticPr fontId="7" type="noConversion"/>
  <pageMargins left="0.5" right="0.25" top="0.73" bottom="0.69" header="0.42" footer="0.38"/>
  <pageSetup orientation="landscape" r:id="rId1"/>
  <headerFooter alignWithMargins="0">
    <oddFooter>&amp;RNAHU Professional Development Award - &amp;A</oddFooter>
  </headerFooter>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PROF DEVELOPMENT</vt:lpstr>
      <vt:lpstr>Submission and Pts Overview</vt:lpstr>
      <vt:lpstr>I. Prof Dev Cmt</vt:lpstr>
      <vt:lpstr>II. Program &amp; Events</vt:lpstr>
      <vt:lpstr>III. Professional Development</vt:lpstr>
      <vt:lpstr>IV. NAHU Ed Resources</vt:lpstr>
      <vt:lpstr>V. Chapter Management</vt:lpstr>
      <vt:lpstr>VI.Other - Bonus</vt:lpstr>
      <vt:lpstr>'I. Prof Dev Cmt'!Print_Area</vt:lpstr>
      <vt:lpstr>'II. Program &amp; Events'!Print_Area</vt:lpstr>
      <vt:lpstr>'III. Professional Development'!Print_Area</vt:lpstr>
      <vt:lpstr>'IV. NAHU Ed Resources'!Print_Area</vt:lpstr>
      <vt:lpstr>'Submission and Pts Overview'!Print_Area</vt:lpstr>
      <vt:lpstr>'V. Chapter Management'!Print_Area</vt:lpstr>
      <vt:lpstr>'VI.Other - Bonus'!Print_Area</vt:lpstr>
    </vt:vector>
  </TitlesOfParts>
  <Company>AFCO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Pendergraft</dc:creator>
  <cp:lastModifiedBy>Brooke Willson</cp:lastModifiedBy>
  <cp:lastPrinted>2018-09-13T15:43:14Z</cp:lastPrinted>
  <dcterms:created xsi:type="dcterms:W3CDTF">2009-06-13T19:39:48Z</dcterms:created>
  <dcterms:modified xsi:type="dcterms:W3CDTF">2019-09-12T19:08:35Z</dcterms:modified>
</cp:coreProperties>
</file>