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CDL Data Analytics Foundation 1.0\ICDL Data Analytics - Foundation 1.0_student folder\"/>
    </mc:Choice>
  </mc:AlternateContent>
  <xr:revisionPtr revIDLastSave="0" documentId="13_ncr:1_{A39ED1A8-654A-478D-979A-B46F26243A38}" xr6:coauthVersionLast="45" xr6:coauthVersionMax="45" xr10:uidLastSave="{00000000-0000-0000-0000-000000000000}"/>
  <bookViews>
    <workbookView xWindow="-108" yWindow="-108" windowWidth="23256" windowHeight="13176" activeTab="1" xr2:uid="{61D5DD19-1076-4545-ADFA-11050EDB31B9}"/>
  </bookViews>
  <sheets>
    <sheet name="Shipping" sheetId="1" r:id="rId1"/>
    <sheet name="Trips" sheetId="2" r:id="rId2"/>
    <sheet name="Sales" sheetId="3" r:id="rId3"/>
  </sheets>
  <definedNames>
    <definedName name="Ticket_Sales" localSheetId="1" hidden="1">Trips!$A$3:$H$202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" i="2" l="1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3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4" i="2"/>
  <c r="R5" i="2"/>
  <c r="R6" i="2"/>
  <c r="R3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C41C5-21F1-4B8C-9BA3-A4F3E90E0363}" keepAlive="1" name="Ticket Sales" type="5" refreshedVersion="6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<sst xmlns="http://schemas.openxmlformats.org/spreadsheetml/2006/main" count="1296" uniqueCount="272">
  <si>
    <t>Date</t>
  </si>
  <si>
    <t>Shipping Details</t>
  </si>
  <si>
    <t>Order Value</t>
  </si>
  <si>
    <t>Order ID</t>
  </si>
  <si>
    <t>3 - Shipped</t>
  </si>
  <si>
    <t>316-SG062018</t>
  </si>
  <si>
    <t>1 - Shipped</t>
  </si>
  <si>
    <t>328-UK062018</t>
  </si>
  <si>
    <t>3 - Returned</t>
  </si>
  <si>
    <t>333-AU062018</t>
  </si>
  <si>
    <t>7 - Shipped</t>
  </si>
  <si>
    <t>379-JP062018</t>
  </si>
  <si>
    <t>2 - Lost</t>
  </si>
  <si>
    <t>340-MY062018</t>
  </si>
  <si>
    <t>4 - Returned</t>
  </si>
  <si>
    <t>395-FR062018</t>
  </si>
  <si>
    <t>338-IT062018</t>
  </si>
  <si>
    <t>363-UK062018</t>
  </si>
  <si>
    <t>4 - Shipped</t>
  </si>
  <si>
    <t>322-GR062018</t>
  </si>
  <si>
    <t>360-UK062018</t>
  </si>
  <si>
    <t>311-PL062018</t>
  </si>
  <si>
    <t>6 - Shipped</t>
  </si>
  <si>
    <t>328-FR062018</t>
  </si>
  <si>
    <t>347-IN062018</t>
  </si>
  <si>
    <t>3 - Lost</t>
  </si>
  <si>
    <t>376-UK062018</t>
  </si>
  <si>
    <t>5 - Shipped</t>
  </si>
  <si>
    <t>326-BR062018</t>
  </si>
  <si>
    <t>349-US062018</t>
  </si>
  <si>
    <t>4 - Delayed</t>
  </si>
  <si>
    <t>301-CN062018</t>
  </si>
  <si>
    <t>Trip Details - Year 2017</t>
  </si>
  <si>
    <t>First</t>
  </si>
  <si>
    <t>Last</t>
  </si>
  <si>
    <t>Office</t>
  </si>
  <si>
    <t>Destination</t>
  </si>
  <si>
    <t>Amount</t>
  </si>
  <si>
    <t>Tickets</t>
  </si>
  <si>
    <t>Commission</t>
  </si>
  <si>
    <t>Antonio</t>
  </si>
  <si>
    <t>Rommero</t>
  </si>
  <si>
    <t>Spring Lake Park</t>
  </si>
  <si>
    <t>Washington, D.C.</t>
  </si>
  <si>
    <t>Yes</t>
  </si>
  <si>
    <t>LeAnne</t>
  </si>
  <si>
    <t>Chang</t>
  </si>
  <si>
    <t>Maplewood</t>
  </si>
  <si>
    <t>Los Angeles</t>
  </si>
  <si>
    <t>No</t>
  </si>
  <si>
    <t>Julie</t>
  </si>
  <si>
    <t>Fredricks</t>
  </si>
  <si>
    <t>Minneapolis</t>
  </si>
  <si>
    <t>New York</t>
  </si>
  <si>
    <t>Janelle</t>
  </si>
  <si>
    <t>Olness</t>
  </si>
  <si>
    <t>Fargo</t>
  </si>
  <si>
    <t>Anne</t>
  </si>
  <si>
    <t>Olson</t>
  </si>
  <si>
    <t>Brooklyn Center</t>
  </si>
  <si>
    <t>Anna</t>
  </si>
  <si>
    <t>Torkleson</t>
  </si>
  <si>
    <t>Brainerd</t>
  </si>
  <si>
    <t>Maria</t>
  </si>
  <si>
    <t>Rodriguez</t>
  </si>
  <si>
    <t>Hibbing</t>
  </si>
  <si>
    <t>Darlene</t>
  </si>
  <si>
    <t>Clay</t>
  </si>
  <si>
    <t>St. Paul</t>
  </si>
  <si>
    <t>St. Louis</t>
  </si>
  <si>
    <t>Jason</t>
  </si>
  <si>
    <t>Trent</t>
  </si>
  <si>
    <t>Dallas</t>
  </si>
  <si>
    <t>Brian</t>
  </si>
  <si>
    <t>Kipp</t>
  </si>
  <si>
    <t>Duluth</t>
  </si>
  <si>
    <t>Norfolk</t>
  </si>
  <si>
    <t>Alice</t>
  </si>
  <si>
    <t>Lindgram</t>
  </si>
  <si>
    <t>Bloomington</t>
  </si>
  <si>
    <t>Bernice</t>
  </si>
  <si>
    <t>Young</t>
  </si>
  <si>
    <t>Toronto</t>
  </si>
  <si>
    <t>Swanson</t>
  </si>
  <si>
    <t>St. Peter</t>
  </si>
  <si>
    <t>Joseph</t>
  </si>
  <si>
    <t>Black</t>
  </si>
  <si>
    <t>Houston</t>
  </si>
  <si>
    <t>Rachel</t>
  </si>
  <si>
    <t>Lyons</t>
  </si>
  <si>
    <t>Harrison</t>
  </si>
  <si>
    <t>Thompson</t>
  </si>
  <si>
    <t>Philadelphia</t>
  </si>
  <si>
    <t>Phillip</t>
  </si>
  <si>
    <t>Grahams</t>
  </si>
  <si>
    <t>Edina</t>
  </si>
  <si>
    <t>Boston</t>
  </si>
  <si>
    <t>Milwaukee</t>
  </si>
  <si>
    <t>Roger</t>
  </si>
  <si>
    <t>Wilson</t>
  </si>
  <si>
    <t>Chicago</t>
  </si>
  <si>
    <t>Tony</t>
  </si>
  <si>
    <t>Chekov</t>
  </si>
  <si>
    <t>Wendy</t>
  </si>
  <si>
    <t>Nelson</t>
  </si>
  <si>
    <t>Two Harbors</t>
  </si>
  <si>
    <t>Jennifer</t>
  </si>
  <si>
    <t>Jordon</t>
  </si>
  <si>
    <t>Bruce</t>
  </si>
  <si>
    <t>Thorgood</t>
  </si>
  <si>
    <t>Ruth</t>
  </si>
  <si>
    <t>James</t>
  </si>
  <si>
    <t>Aaron</t>
  </si>
  <si>
    <t>Burr</t>
  </si>
  <si>
    <t>Rochester</t>
  </si>
  <si>
    <t>Bernardo</t>
  </si>
  <si>
    <t>Fuentes</t>
  </si>
  <si>
    <t>Norton</t>
  </si>
  <si>
    <t>Wyatt</t>
  </si>
  <si>
    <t>Detroit</t>
  </si>
  <si>
    <t>Shelia</t>
  </si>
  <si>
    <t>Lindquist</t>
  </si>
  <si>
    <t>Cancun</t>
  </si>
  <si>
    <t>Terry</t>
  </si>
  <si>
    <t>Nordstrom</t>
  </si>
  <si>
    <t>Mary</t>
  </si>
  <si>
    <t>Worgot</t>
  </si>
  <si>
    <t>Amy</t>
  </si>
  <si>
    <t>Thomas</t>
  </si>
  <si>
    <t>John</t>
  </si>
  <si>
    <t>Smith</t>
  </si>
  <si>
    <t>Louis</t>
  </si>
  <si>
    <t>Landgo</t>
  </si>
  <si>
    <t>Lincoln</t>
  </si>
  <si>
    <t>Harris</t>
  </si>
  <si>
    <t>Blaine</t>
  </si>
  <si>
    <t>Muriel</t>
  </si>
  <si>
    <t>Berndt</t>
  </si>
  <si>
    <t>Neal</t>
  </si>
  <si>
    <t>Bradshaw</t>
  </si>
  <si>
    <t>Mankato</t>
  </si>
  <si>
    <t>Stan</t>
  </si>
  <si>
    <t>Billings</t>
  </si>
  <si>
    <t>Therman</t>
  </si>
  <si>
    <t>Erickson</t>
  </si>
  <si>
    <t>St. Cloud</t>
  </si>
  <si>
    <t>London</t>
  </si>
  <si>
    <t>Bilco</t>
  </si>
  <si>
    <t>Paris</t>
  </si>
  <si>
    <t>Nancy</t>
  </si>
  <si>
    <t>Timscleft</t>
  </si>
  <si>
    <t>Lucy</t>
  </si>
  <si>
    <t>Gramm</t>
  </si>
  <si>
    <t>Lois</t>
  </si>
  <si>
    <t>Svens</t>
  </si>
  <si>
    <t>Peterson</t>
  </si>
  <si>
    <t>Kinkaid</t>
  </si>
  <si>
    <t>Tim</t>
  </si>
  <si>
    <t>Parmont</t>
  </si>
  <si>
    <t>Wu</t>
  </si>
  <si>
    <t>Eller</t>
  </si>
  <si>
    <t>Marty</t>
  </si>
  <si>
    <t>Kulhavy</t>
  </si>
  <si>
    <t>Gayle</t>
  </si>
  <si>
    <t>Youngquist</t>
  </si>
  <si>
    <t>Anderson</t>
  </si>
  <si>
    <t>Samuals</t>
  </si>
  <si>
    <t>Brett</t>
  </si>
  <si>
    <t>Hill</t>
  </si>
  <si>
    <t>St. Louis Park</t>
  </si>
  <si>
    <t>Berreau</t>
  </si>
  <si>
    <t>Richard</t>
  </si>
  <si>
    <t>Tom</t>
  </si>
  <si>
    <t>Boyarski</t>
  </si>
  <si>
    <t>Account ID</t>
  </si>
  <si>
    <t>Country</t>
  </si>
  <si>
    <t>2017 Sales</t>
  </si>
  <si>
    <t>2018 Sales</t>
  </si>
  <si>
    <t>Market</t>
  </si>
  <si>
    <t>USV-38426</t>
  </si>
  <si>
    <t>Thailand</t>
  </si>
  <si>
    <t>Asia</t>
  </si>
  <si>
    <t>IGU-38458</t>
  </si>
  <si>
    <t>United States</t>
  </si>
  <si>
    <t>North America</t>
  </si>
  <si>
    <t>SUN-38512</t>
  </si>
  <si>
    <t>Canada</t>
  </si>
  <si>
    <t>VIR-38556</t>
  </si>
  <si>
    <t>Brazil</t>
  </si>
  <si>
    <t>South America</t>
  </si>
  <si>
    <t>SAI-38577</t>
  </si>
  <si>
    <t>France</t>
  </si>
  <si>
    <t>Europe</t>
  </si>
  <si>
    <t>FRA-38647</t>
  </si>
  <si>
    <t>Japan</t>
  </si>
  <si>
    <t>BEA-38653</t>
  </si>
  <si>
    <t>Peru</t>
  </si>
  <si>
    <t>SAN-38675</t>
  </si>
  <si>
    <t>Italy</t>
  </si>
  <si>
    <t>THE-38734</t>
  </si>
  <si>
    <t>Turkey</t>
  </si>
  <si>
    <t>TOU-38762</t>
  </si>
  <si>
    <t>Chile</t>
  </si>
  <si>
    <t>SUN-38784</t>
  </si>
  <si>
    <t>Mexico</t>
  </si>
  <si>
    <t>JUM-38899</t>
  </si>
  <si>
    <t>Spain</t>
  </si>
  <si>
    <t>ISL-38984</t>
  </si>
  <si>
    <t>PAR-38989</t>
  </si>
  <si>
    <t>BBD-39063</t>
  </si>
  <si>
    <t>Hong Kong</t>
  </si>
  <si>
    <t>BVI-39097</t>
  </si>
  <si>
    <t>CAR-39119</t>
  </si>
  <si>
    <t>CAR-39124</t>
  </si>
  <si>
    <t>AIR-39133</t>
  </si>
  <si>
    <t>JUM-39145</t>
  </si>
  <si>
    <t>Malaysia</t>
  </si>
  <si>
    <t>TIN-39157</t>
  </si>
  <si>
    <t>Singapore</t>
  </si>
  <si>
    <t>ECO-39163</t>
  </si>
  <si>
    <t>SUG-39194</t>
  </si>
  <si>
    <t>TRO-39197</t>
  </si>
  <si>
    <t>THE-39341</t>
  </si>
  <si>
    <t>LIM-39448</t>
  </si>
  <si>
    <t>SPI-39450</t>
  </si>
  <si>
    <t>WOR-39467</t>
  </si>
  <si>
    <t>GOR-39474</t>
  </si>
  <si>
    <t>THE-39532</t>
  </si>
  <si>
    <t>India</t>
  </si>
  <si>
    <t>BAT-39608</t>
  </si>
  <si>
    <t>AMP-39619</t>
  </si>
  <si>
    <t>Greece</t>
  </si>
  <si>
    <t>ECO-39645</t>
  </si>
  <si>
    <t>BAR-39661</t>
  </si>
  <si>
    <t>HAM-39679</t>
  </si>
  <si>
    <t>CDF-39777</t>
  </si>
  <si>
    <t>PAL-39832</t>
  </si>
  <si>
    <t>BAR-39892</t>
  </si>
  <si>
    <t>EDI-39915</t>
  </si>
  <si>
    <t>PIN-39949</t>
  </si>
  <si>
    <t>ECO-39963</t>
  </si>
  <si>
    <t>MYS-39992</t>
  </si>
  <si>
    <t>EXO-40004</t>
  </si>
  <si>
    <t>TRE-40052</t>
  </si>
  <si>
    <t>ISL-40077</t>
  </si>
  <si>
    <t>PAP-40151</t>
  </si>
  <si>
    <t>SPI-40214</t>
  </si>
  <si>
    <t>IMP-40291</t>
  </si>
  <si>
    <t>SPR-40307</t>
  </si>
  <si>
    <t>Colombia</t>
  </si>
  <si>
    <t>ORG-40309</t>
  </si>
  <si>
    <t>EXO-40341</t>
  </si>
  <si>
    <t>SUN-40412</t>
  </si>
  <si>
    <t>PUR-40430</t>
  </si>
  <si>
    <t>SPI-40454</t>
  </si>
  <si>
    <t>TRO-40461</t>
  </si>
  <si>
    <t>RAS-40467</t>
  </si>
  <si>
    <t>HIB-40499</t>
  </si>
  <si>
    <t>Row Labels</t>
  </si>
  <si>
    <t>Grand Total</t>
  </si>
  <si>
    <t>daily sum</t>
  </si>
  <si>
    <t>running sum</t>
  </si>
  <si>
    <t>order share</t>
  </si>
  <si>
    <t>2018 rank</t>
  </si>
  <si>
    <t>Total Order</t>
  </si>
  <si>
    <t>Count of Grand Total</t>
  </si>
  <si>
    <t>Sum of 2018 Sales</t>
  </si>
  <si>
    <t>Sum of 2018 Sales2</t>
  </si>
  <si>
    <t>Count</t>
  </si>
  <si>
    <t>Total Amount</t>
  </si>
  <si>
    <t>COUNT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</si>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</sst>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&quot;$&quot;#,##0.0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8">
    <xf numFmtId="0" fontId="0" fillId="0" borderId="0" xfId="0"/>
    <xf numFmtId="0" fontId="4" fillId="0" borderId="0" xfId="0" applyFont="1" applyAlignment="1">
      <alignment horizontal="center" wrapText="1"/>
    </xf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3" fillId="0" borderId="0" xfId="1" applyFont="1"/>
    <xf numFmtId="14" fontId="3" fillId="0" borderId="0" xfId="1" applyNumberFormat="1" applyFont="1"/>
    <xf numFmtId="0" fontId="5" fillId="0" borderId="0" xfId="2" applyFont="1" applyBorder="1"/>
    <xf numFmtId="0" fontId="5" fillId="0" borderId="0" xfId="2" applyFont="1" applyBorder="1" applyAlignment="1">
      <alignment horizontal="center"/>
    </xf>
    <xf numFmtId="165" fontId="5" fillId="0" borderId="0" xfId="2" applyNumberFormat="1" applyFont="1" applyBorder="1"/>
    <xf numFmtId="0" fontId="4" fillId="0" borderId="0" xfId="2" applyFont="1" applyFill="1" applyBorder="1" applyAlignment="1">
      <alignment horizontal="center" wrapText="1"/>
    </xf>
    <xf numFmtId="0" fontId="3" fillId="0" borderId="0" xfId="1" applyFont="1" applyBorder="1"/>
    <xf numFmtId="0" fontId="0" fillId="0" borderId="0" xfId="0" applyNumberFormat="1"/>
    <xf numFmtId="0" fontId="2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0" fontId="0" fillId="0" borderId="0" xfId="0" applyNumberFormat="1"/>
    <xf numFmtId="9" fontId="0" fillId="0" borderId="0" xfId="0" applyNumberFormat="1"/>
    <xf numFmtId="0" fontId="5" fillId="0" borderId="0" xfId="0" pivotButton="1" applyFont="1"/>
    <xf numFmtId="0" fontId="5" fillId="0" borderId="0" xfId="0" applyFont="1" applyAlignment="1">
      <alignment horizontal="left"/>
    </xf>
    <xf numFmtId="0" fontId="5" fillId="0" borderId="0" xfId="0" applyNumberFormat="1" applyFont="1"/>
    <xf numFmtId="0" fontId="7" fillId="2" borderId="10" xfId="1" applyNumberFormat="1" applyFont="1" applyFill="1" applyBorder="1" applyAlignment="1"/>
    <xf numFmtId="0" fontId="1" fillId="0" borderId="10" xfId="1" applyNumberFormat="1" applyFont="1" applyFill="1" applyBorder="1" applyAlignment="1"/>
    <xf numFmtId="0" fontId="1" fillId="0" borderId="0" xfId="1" applyFont="1"/>
    <xf numFmtId="0" fontId="6" fillId="0" borderId="0" xfId="0" applyFont="1"/>
    <xf numFmtId="0" fontId="3" fillId="0" borderId="0" xfId="1" applyFont="1" applyFill="1"/>
    <xf numFmtId="0" fontId="7" fillId="0" borderId="10" xfId="1" applyNumberFormat="1" applyFont="1" applyFill="1" applyBorder="1" applyAlignment="1"/>
    <xf numFmtId="0" fontId="0" fillId="0" borderId="0" xfId="0" applyFill="1"/>
  </cellXfs>
  <cellStyles count="3">
    <cellStyle name="Normal" xfId="0" builtinId="0"/>
    <cellStyle name="Normal 2" xfId="1" xr:uid="{7A344F2B-CAA2-43DD-A16C-F48543B69D91}"/>
    <cellStyle name="Normal 2 2" xfId="2" xr:uid="{63FCAF3B-24CA-4C4E-9D1C-57FCDFFCFA16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sz val="11"/>
      </font>
    </dxf>
    <dxf>
      <font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7" formatCode="d/m/yyyy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ra Lechman" refreshedDate="43284.570738888891" createdVersion="6" refreshedVersion="6" minRefreshableVersion="3" recordCount="17" xr:uid="{0B90F97E-1580-4FBF-9755-0C76BD92876E}">
  <cacheSource type="worksheet">
    <worksheetSource ref="A3:D20" sheet="Shipping"/>
  </cacheSource>
  <cacheFields count="4">
    <cacheField name="Date" numFmtId="164">
      <sharedItems containsSemiMixedTypes="0" containsNonDate="0" containsDate="1" containsString="0" minDate="2018-06-01T00:00:00" maxDate="2018-06-08T00:00:00" count="7">
        <d v="2018-06-01T00:00:00"/>
        <d v="2018-06-02T00:00:00"/>
        <d v="2018-06-03T00:00:00"/>
        <d v="2018-06-04T00:00:00"/>
        <d v="2018-06-05T00:00:00"/>
        <d v="2018-06-06T00:00:00"/>
        <d v="2018-06-07T00:00:00"/>
      </sharedItems>
    </cacheField>
    <cacheField name="Shipping Details" numFmtId="0">
      <sharedItems count="11">
        <s v="3 - Shipped"/>
        <s v="1 - Shipped"/>
        <s v="3 - Returned"/>
        <s v="7 - Shipped"/>
        <s v="2 - Lost"/>
        <s v="4 - Returned"/>
        <s v="4 - Shipped"/>
        <s v="6 - Shipped"/>
        <s v="3 - Lost"/>
        <s v="5 - Shipped"/>
        <s v="4 - Delayed"/>
      </sharedItems>
    </cacheField>
    <cacheField name="Order Value" numFmtId="165">
      <sharedItems containsSemiMixedTypes="0" containsString="0" containsNumber="1" containsInteger="1" minValue="450" maxValue="7580" count="17">
        <n v="3500"/>
        <n v="4500"/>
        <n v="3200"/>
        <n v="1250"/>
        <n v="450"/>
        <n v="5260"/>
        <n v="800"/>
        <n v="1100"/>
        <n v="2470"/>
        <n v="3000"/>
        <n v="780"/>
        <n v="5340"/>
        <n v="2550"/>
        <n v="7580"/>
        <n v="590"/>
        <n v="6900"/>
        <n v="4560"/>
      </sharedItems>
    </cacheField>
    <cacheField name="Order ID" numFmtId="0">
      <sharedItems count="17">
        <s v="316-SG062018"/>
        <s v="328-UK062018"/>
        <s v="333-AU062018"/>
        <s v="379-JP062018"/>
        <s v="340-MY062018"/>
        <s v="395-FR062018"/>
        <s v="338-IT062018"/>
        <s v="363-UK062018"/>
        <s v="322-GR062018"/>
        <s v="360-UK062018"/>
        <s v="311-PL062018"/>
        <s v="328-FR062018"/>
        <s v="347-IN062018"/>
        <s v="376-UK062018"/>
        <s v="326-BR062018"/>
        <s v="349-US062018"/>
        <s v="301-CN0620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ra Lechman" refreshedDate="43284.589346296299" createdVersion="6" refreshedVersion="6" minRefreshableVersion="3" recordCount="57" xr:uid="{7C0855BC-5A4C-4BE6-A144-5B3E772C3EEF}">
  <cacheSource type="worksheet">
    <worksheetSource name="Table2"/>
  </cacheSource>
  <cacheFields count="5">
    <cacheField name="Account ID" numFmtId="0">
      <sharedItems/>
    </cacheField>
    <cacheField name="Country" numFmtId="0">
      <sharedItems/>
    </cacheField>
    <cacheField name="2017 Sales" numFmtId="165">
      <sharedItems containsSemiMixedTypes="0" containsString="0" containsNumber="1" minValue="0" maxValue="26184.2"/>
    </cacheField>
    <cacheField name="2018 Sales" numFmtId="165">
      <sharedItems containsSemiMixedTypes="0" containsString="0" containsNumber="1" minValue="0" maxValue="32730.25"/>
    </cacheField>
    <cacheField name="Market" numFmtId="0">
      <sharedItems count="4">
        <s v="Asia"/>
        <s v="North America"/>
        <s v="South America"/>
        <s v="Europ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x v="0"/>
    <x v="0"/>
  </r>
  <r>
    <x v="1"/>
    <x v="1"/>
    <x v="1"/>
    <x v="1"/>
  </r>
  <r>
    <x v="1"/>
    <x v="2"/>
    <x v="2"/>
    <x v="2"/>
  </r>
  <r>
    <x v="2"/>
    <x v="3"/>
    <x v="3"/>
    <x v="3"/>
  </r>
  <r>
    <x v="2"/>
    <x v="4"/>
    <x v="4"/>
    <x v="4"/>
  </r>
  <r>
    <x v="2"/>
    <x v="5"/>
    <x v="5"/>
    <x v="5"/>
  </r>
  <r>
    <x v="2"/>
    <x v="0"/>
    <x v="6"/>
    <x v="6"/>
  </r>
  <r>
    <x v="3"/>
    <x v="1"/>
    <x v="7"/>
    <x v="7"/>
  </r>
  <r>
    <x v="3"/>
    <x v="6"/>
    <x v="8"/>
    <x v="8"/>
  </r>
  <r>
    <x v="4"/>
    <x v="0"/>
    <x v="9"/>
    <x v="9"/>
  </r>
  <r>
    <x v="4"/>
    <x v="1"/>
    <x v="10"/>
    <x v="10"/>
  </r>
  <r>
    <x v="5"/>
    <x v="7"/>
    <x v="11"/>
    <x v="11"/>
  </r>
  <r>
    <x v="6"/>
    <x v="6"/>
    <x v="12"/>
    <x v="12"/>
  </r>
  <r>
    <x v="6"/>
    <x v="8"/>
    <x v="13"/>
    <x v="13"/>
  </r>
  <r>
    <x v="6"/>
    <x v="9"/>
    <x v="14"/>
    <x v="14"/>
  </r>
  <r>
    <x v="6"/>
    <x v="6"/>
    <x v="15"/>
    <x v="15"/>
  </r>
  <r>
    <x v="6"/>
    <x v="10"/>
    <x v="16"/>
    <x v="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s v="USV-38426"/>
    <s v="Thailand"/>
    <n v="1842.6000000000001"/>
    <n v="2303.25"/>
    <x v="0"/>
  </r>
  <r>
    <s v="IGU-38458"/>
    <s v="United States"/>
    <n v="984.2"/>
    <n v="1230.25"/>
    <x v="1"/>
  </r>
  <r>
    <s v="SUN-38512"/>
    <s v="Canada"/>
    <n v="2071.6"/>
    <n v="2589.5"/>
    <x v="1"/>
  </r>
  <r>
    <s v="VIR-38556"/>
    <s v="Brazil"/>
    <n v="1900.4"/>
    <n v="2375.5"/>
    <x v="2"/>
  </r>
  <r>
    <s v="SAI-38577"/>
    <s v="France"/>
    <n v="1384.4"/>
    <n v="1730.5"/>
    <x v="3"/>
  </r>
  <r>
    <s v="FRA-38647"/>
    <s v="Japan"/>
    <n v="18471.8"/>
    <n v="23089.75"/>
    <x v="0"/>
  </r>
  <r>
    <s v="BEA-38653"/>
    <s v="Peru"/>
    <n v="9004.6"/>
    <n v="11255.75"/>
    <x v="2"/>
  </r>
  <r>
    <s v="SAN-38675"/>
    <s v="Italy"/>
    <n v="18078.8"/>
    <n v="22598.5"/>
    <x v="3"/>
  </r>
  <r>
    <s v="THE-38734"/>
    <s v="Turkey"/>
    <n v="9662.2000000000007"/>
    <n v="12077.75"/>
    <x v="0"/>
  </r>
  <r>
    <s v="TOU-38762"/>
    <s v="Chile"/>
    <n v="18805.8"/>
    <n v="23507.25"/>
    <x v="2"/>
  </r>
  <r>
    <s v="SUN-38784"/>
    <s v="Mexico"/>
    <n v="1164.6000000000001"/>
    <n v="1455.75"/>
    <x v="1"/>
  </r>
  <r>
    <s v="JUM-38899"/>
    <s v="Spain"/>
    <n v="18900.600000000002"/>
    <n v="23625.75"/>
    <x v="3"/>
  </r>
  <r>
    <s v="ISL-38984"/>
    <s v="United States"/>
    <n v="1166.6000000000001"/>
    <n v="1458.25"/>
    <x v="1"/>
  </r>
  <r>
    <s v="PAR-38989"/>
    <s v="United States"/>
    <n v="11847.400000000001"/>
    <n v="14809.25"/>
    <x v="1"/>
  </r>
  <r>
    <s v="BBD-39063"/>
    <s v="Hong Kong"/>
    <n v="4788.4000000000005"/>
    <n v="5985.5"/>
    <x v="0"/>
  </r>
  <r>
    <s v="BVI-39097"/>
    <s v="Brazil"/>
    <n v="19004.600000000002"/>
    <n v="23755.75"/>
    <x v="2"/>
  </r>
  <r>
    <s v="CAR-39119"/>
    <s v="France"/>
    <n v="4619"/>
    <n v="5773.75"/>
    <x v="3"/>
  </r>
  <r>
    <s v="CAR-39124"/>
    <s v="Thailand"/>
    <n v="696.40000000000009"/>
    <n v="870.5"/>
    <x v="0"/>
  </r>
  <r>
    <s v="AIR-39133"/>
    <s v="United States"/>
    <n v="4698.4000000000005"/>
    <n v="5873"/>
    <x v="1"/>
  </r>
  <r>
    <s v="JUM-39145"/>
    <s v="Malaysia"/>
    <n v="5890.4000000000005"/>
    <n v="7363"/>
    <x v="0"/>
  </r>
  <r>
    <s v="TIN-39157"/>
    <s v="Singapore"/>
    <n v="4784.2"/>
    <n v="5980.25"/>
    <x v="0"/>
  </r>
  <r>
    <s v="ECO-39163"/>
    <s v="Spain"/>
    <n v="4664.2"/>
    <n v="5830.25"/>
    <x v="3"/>
  </r>
  <r>
    <s v="SUG-39194"/>
    <s v="Mexico"/>
    <n v="1486.4"/>
    <n v="1858"/>
    <x v="1"/>
  </r>
  <r>
    <s v="TRO-39197"/>
    <s v="United States"/>
    <n v="9806.4"/>
    <n v="12258"/>
    <x v="1"/>
  </r>
  <r>
    <s v="THE-39341"/>
    <s v="France"/>
    <n v="1804.6000000000001"/>
    <n v="2255.75"/>
    <x v="3"/>
  </r>
  <r>
    <s v="LIM-39448"/>
    <s v="France"/>
    <n v="2000.6000000000001"/>
    <n v="2500.75"/>
    <x v="3"/>
  </r>
  <r>
    <s v="SPI-39450"/>
    <s v="Brazil"/>
    <n v="19208.400000000001"/>
    <n v="24010.5"/>
    <x v="2"/>
  </r>
  <r>
    <s v="WOR-39467"/>
    <s v="Canada"/>
    <n v="4272.8"/>
    <n v="5341"/>
    <x v="1"/>
  </r>
  <r>
    <s v="GOR-39474"/>
    <s v="Canada"/>
    <n v="2658.6000000000004"/>
    <n v="3323.25"/>
    <x v="1"/>
  </r>
  <r>
    <s v="THE-39532"/>
    <s v="India"/>
    <n v="3846.8"/>
    <n v="4808.5"/>
    <x v="0"/>
  </r>
  <r>
    <s v="BAT-39608"/>
    <s v="Italy"/>
    <n v="13186.400000000001"/>
    <n v="16483"/>
    <x v="3"/>
  </r>
  <r>
    <s v="AMP-39619"/>
    <s v="Greece"/>
    <n v="6498.4000000000005"/>
    <n v="8123"/>
    <x v="3"/>
  </r>
  <r>
    <s v="ECO-39645"/>
    <s v="Spain"/>
    <n v="19246.400000000001"/>
    <n v="24058"/>
    <x v="3"/>
  </r>
  <r>
    <s v="BAR-39661"/>
    <s v="Brazil"/>
    <n v="8784.2000000000007"/>
    <n v="10980.25"/>
    <x v="2"/>
  </r>
  <r>
    <s v="HAM-39679"/>
    <s v="Japan"/>
    <n v="8022.6"/>
    <n v="10028.25"/>
    <x v="0"/>
  </r>
  <r>
    <s v="CDF-39777"/>
    <s v="Canada"/>
    <n v="20964.600000000002"/>
    <n v="26205.75"/>
    <x v="1"/>
  </r>
  <r>
    <s v="PAL-39832"/>
    <s v="United States"/>
    <n v="10138.400000000001"/>
    <n v="12673"/>
    <x v="1"/>
  </r>
  <r>
    <s v="BAR-39892"/>
    <s v="India"/>
    <n v="7884.6"/>
    <n v="9855.75"/>
    <x v="0"/>
  </r>
  <r>
    <s v="EDI-39915"/>
    <s v="Greece"/>
    <n v="4790.4000000000005"/>
    <n v="5988"/>
    <x v="3"/>
  </r>
  <r>
    <s v="PIN-39949"/>
    <s v="Canada"/>
    <n v="5862.6"/>
    <n v="7328.25"/>
    <x v="1"/>
  </r>
  <r>
    <s v="ECO-39963"/>
    <s v="Chile"/>
    <n v="9785.4"/>
    <n v="12231.75"/>
    <x v="2"/>
  </r>
  <r>
    <s v="MYS-39992"/>
    <s v="France"/>
    <n v="26184.2"/>
    <n v="32730.25"/>
    <x v="3"/>
  </r>
  <r>
    <s v="EXO-40004"/>
    <s v="Mexico"/>
    <n v="19164"/>
    <n v="23955"/>
    <x v="1"/>
  </r>
  <r>
    <s v="TRE-40052"/>
    <s v="Italy"/>
    <n v="4184.2"/>
    <n v="5230.25"/>
    <x v="3"/>
  </r>
  <r>
    <s v="ISL-40077"/>
    <s v="Canada"/>
    <n v="14698.400000000001"/>
    <n v="18373"/>
    <x v="1"/>
  </r>
  <r>
    <s v="PAP-40151"/>
    <s v="Hong Kong"/>
    <n v="1964.8000000000002"/>
    <n v="2456"/>
    <x v="0"/>
  </r>
  <r>
    <s v="SPI-40214"/>
    <s v="Canada"/>
    <n v="1920.6000000000001"/>
    <n v="2400.75"/>
    <x v="1"/>
  </r>
  <r>
    <s v="IMP-40291"/>
    <s v="Thailand"/>
    <n v="0"/>
    <n v="18941.850000000002"/>
    <x v="0"/>
  </r>
  <r>
    <s v="SPR-40307"/>
    <s v="Colombia"/>
    <n v="0"/>
    <n v="27000"/>
    <x v="1"/>
  </r>
  <r>
    <s v="ORG-40309"/>
    <s v="Italy"/>
    <n v="0"/>
    <n v="22915.350000000002"/>
    <x v="3"/>
  </r>
  <r>
    <s v="EXO-40341"/>
    <s v="France"/>
    <n v="0"/>
    <n v="0"/>
    <x v="3"/>
  </r>
  <r>
    <s v="SUN-40412"/>
    <s v="Brazil"/>
    <n v="0"/>
    <n v="0"/>
    <x v="2"/>
  </r>
  <r>
    <s v="PUR-40430"/>
    <s v="Japan"/>
    <n v="0"/>
    <n v="0"/>
    <x v="0"/>
  </r>
  <r>
    <s v="SPI-40454"/>
    <s v="Malaysia"/>
    <n v="0"/>
    <n v="0"/>
    <x v="0"/>
  </r>
  <r>
    <s v="TRO-40461"/>
    <s v="Mexico"/>
    <n v="0"/>
    <n v="0"/>
    <x v="1"/>
  </r>
  <r>
    <s v="RAS-40467"/>
    <s v="Peru"/>
    <n v="0"/>
    <n v="0"/>
    <x v="2"/>
  </r>
  <r>
    <s v="HIB-40499"/>
    <s v="United States"/>
    <n v="0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738D86-ADD6-48E1-B20C-2C64C0C8C07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22:M34" firstHeaderRow="0" firstDataRow="1" firstDataCol="1"/>
  <pivotFields count="4">
    <pivotField numFmtId="164" showAll="0"/>
    <pivotField axis="axisRow" showAll="0">
      <items count="12">
        <item x="1"/>
        <item x="4"/>
        <item x="8"/>
        <item x="2"/>
        <item x="0"/>
        <item x="10"/>
        <item x="5"/>
        <item x="6"/>
        <item x="9"/>
        <item x="7"/>
        <item x="3"/>
        <item t="default"/>
      </items>
    </pivotField>
    <pivotField dataField="1" numFmtId="165"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order share" fld="2" showDataAs="percentOfTotal" baseField="1" baseItem="0" numFmtId="10"/>
    <dataField name="Total Order" fld="2" baseField="0" baseItem="0"/>
    <dataField name="Count of Grand Total" fld="2" subtotal="count" showDataAs="percentOfTotal" baseField="1" baseItem="0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17FBD-15F2-45F1-A37E-04470B58CD77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5:L13" firstHeaderRow="0" firstDataRow="1" firstDataCol="1"/>
  <pivotFields count="4">
    <pivotField axis="axisRow" numFmtId="16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dataField="1" numFmtId="165" showAll="0"/>
    <pivotField showAll="0">
      <items count="18">
        <item x="16"/>
        <item x="10"/>
        <item x="0"/>
        <item x="8"/>
        <item x="14"/>
        <item x="11"/>
        <item x="1"/>
        <item x="2"/>
        <item x="6"/>
        <item x="4"/>
        <item x="12"/>
        <item x="15"/>
        <item x="9"/>
        <item x="7"/>
        <item x="13"/>
        <item x="3"/>
        <item x="5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daily sum" fld="2" baseField="0" baseItem="0"/>
    <dataField name="running sum" fld="2" showDataAs="runTotal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1A61A-3235-474B-9AD5-DC89AD9C103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:I21" firstHeaderRow="1" firstDataRow="1" firstDataCol="0"/>
  <pivotFields count="4">
    <pivotField numFmtId="164" showAll="0"/>
    <pivotField showAll="0"/>
    <pivotField numFmtId="165" showAll="0"/>
    <pivotField showAll="0"/>
  </pivotFields>
  <formats count="2">
    <format dxfId="20">
      <pivotArea type="all" dataOnly="0" outline="0" fieldPosition="0"/>
    </format>
    <format dxfId="19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588EAF-F388-4DA0-9370-E6C116FF506C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3:M18" firstHeaderRow="1" firstDataRow="1" firstDataCol="1"/>
  <pivotFields count="5">
    <pivotField showAll="0"/>
    <pivotField showAll="0"/>
    <pivotField numFmtId="165" showAll="0"/>
    <pivotField dataField="1" numFmtId="165" showAll="0"/>
    <pivotField axis="axisRow" showAll="0">
      <items count="5">
        <item x="0"/>
        <item x="3"/>
        <item x="1"/>
        <item x="2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2018 rank" fld="3" baseField="4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829D-6D4E-4C6B-AA51-AFD914D7EB7E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4:J9" firstHeaderRow="0" firstDataRow="1" firstDataCol="1"/>
  <pivotFields count="5">
    <pivotField showAll="0"/>
    <pivotField showAll="0"/>
    <pivotField numFmtId="165" showAll="0"/>
    <pivotField dataField="1" numFmtId="165" showAll="0"/>
    <pivotField axis="axisRow" showAll="0">
      <items count="5">
        <item x="0"/>
        <item x="3"/>
        <item x="1"/>
        <item x="2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2018 Sales" fld="3" baseField="0" baseItem="0"/>
    <dataField name="Sum of 2018 Sales2" fld="3" baseField="4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formats count="2">
    <format dxfId="8">
      <pivotArea type="all" dataOnly="0" outline="0" fieldPosition="0"/>
    </format>
    <format dxfId="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cket Sales" connectionId="1" xr16:uid="{CB2F9A04-6F72-435E-8A7B-E6EDEC4982B3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First" tableColumnId="2"/>
      <queryTableField id="3" name="Last" tableColumnId="3"/>
      <queryTableField id="4" name="Office" tableColumnId="4"/>
      <queryTableField id="5" name="Destination" tableColumnId="5"/>
      <queryTableField id="6" name="Amount" tableColumnId="6"/>
      <queryTableField id="7" name="Tickets" tableColumnId="7"/>
      <queryTableField id="8" name="Commiss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BD4A0-09ED-4548-9C95-33DE8764F9AD}" name="Table_Ticket_Sales" displayName="Table_Ticket_Sales" ref="A3:H202" tableType="queryTable" totalsRowShown="0" headerRowDxfId="18" dataDxfId="17">
  <autoFilter ref="A3:H202" xr:uid="{1106DD8D-DBD4-4D5C-BACE-F47A97E16CDB}"/>
  <tableColumns count="8">
    <tableColumn id="1" xr3:uid="{821BE283-BB24-468C-A4AD-FE7952155EA3}" uniqueName="1" name="Date" queryTableFieldId="1" dataDxfId="16"/>
    <tableColumn id="2" xr3:uid="{43118696-E78E-4127-AA0B-03B3F9E607A5}" uniqueName="2" name="First" queryTableFieldId="2" dataDxfId="15"/>
    <tableColumn id="3" xr3:uid="{0A89532A-2126-439C-879A-76308EAEAF61}" uniqueName="3" name="Last" queryTableFieldId="3" dataDxfId="14"/>
    <tableColumn id="4" xr3:uid="{76273875-463B-441C-9F53-5E68080A503C}" uniqueName="4" name="Office" queryTableFieldId="4" dataDxfId="13"/>
    <tableColumn id="5" xr3:uid="{E3AB7310-B5E2-400C-80FE-17D731AFED39}" uniqueName="5" name="Destination" queryTableFieldId="5" dataDxfId="12"/>
    <tableColumn id="6" xr3:uid="{8B04D80E-A497-4DD3-A21D-1BDCF220B682}" uniqueName="6" name="Amount" queryTableFieldId="6" dataDxfId="11"/>
    <tableColumn id="7" xr3:uid="{DB70F02B-8EC4-4B09-B239-E0AD79120C0C}" uniqueName="7" name="Tickets" queryTableFieldId="7" dataDxfId="10"/>
    <tableColumn id="8" xr3:uid="{01853E71-2BE5-4B0C-9F6D-9864DBB1B8AA}" uniqueName="8" name="Commission" queryTableFieldId="8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27D492-AC1A-43B4-AA0D-084529E59945}" name="Table2" displayName="Table2" ref="A1:E58" totalsRowShown="0" headerRowDxfId="6" dataDxfId="5" headerRowCellStyle="Normal 2 2">
  <autoFilter ref="A1:E58" xr:uid="{26FB74C4-CE32-4509-A579-869392A60843}"/>
  <tableColumns count="5">
    <tableColumn id="1" xr3:uid="{8467A999-2786-447F-9505-44B179814089}" name="Account ID" dataDxfId="4" dataCellStyle="Normal 2 2"/>
    <tableColumn id="2" xr3:uid="{1E7093F9-6DB7-44F3-994D-400E0CBC5AF5}" name="Country" dataDxfId="3" dataCellStyle="Normal 2 2"/>
    <tableColumn id="3" xr3:uid="{F5F09E2C-26CA-43AF-885F-4DCD7A9173D0}" name="2017 Sales" dataDxfId="2" dataCellStyle="Normal 2 2"/>
    <tableColumn id="4" xr3:uid="{222318F4-F970-4BDB-815E-28C1C8C8634A}" name="2018 Sales" dataDxfId="1" dataCellStyle="Normal 2 2"/>
    <tableColumn id="5" xr3:uid="{5F727246-3EC5-4C6F-BAEB-77F984C99C59}" name="Market" dataDxfId="0" dataCellStyle="Normal 2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441B-1BD3-4CCC-8749-F071BD5265F1}">
  <dimension ref="A3:M39"/>
  <sheetViews>
    <sheetView workbookViewId="0">
      <selection activeCell="R14" sqref="R14"/>
    </sheetView>
  </sheetViews>
  <sheetFormatPr defaultRowHeight="15" x14ac:dyDescent="0.25"/>
  <cols>
    <col min="1" max="1" width="11.42578125" style="2" bestFit="1" customWidth="1"/>
    <col min="2" max="2" width="13.5703125" style="2" customWidth="1"/>
    <col min="3" max="3" width="11.7109375" style="2" bestFit="1" customWidth="1"/>
    <col min="4" max="4" width="13.42578125" style="2" bestFit="1" customWidth="1"/>
    <col min="5" max="9" width="9.140625" style="2"/>
    <col min="10" max="10" width="13.85546875" style="2" bestFit="1" customWidth="1"/>
    <col min="11" max="11" width="11.42578125" style="2" bestFit="1" customWidth="1"/>
    <col min="12" max="12" width="11.28515625" style="2" bestFit="1" customWidth="1"/>
    <col min="13" max="13" width="20.140625" style="2" bestFit="1" customWidth="1"/>
    <col min="14" max="16384" width="9.140625" style="2"/>
  </cols>
  <sheetData>
    <row r="3" spans="1:12" ht="30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12" x14ac:dyDescent="0.25">
      <c r="A4" s="3">
        <v>43252</v>
      </c>
      <c r="B4" s="2" t="s">
        <v>4</v>
      </c>
      <c r="C4" s="4">
        <v>3500</v>
      </c>
      <c r="D4" s="2" t="s">
        <v>5</v>
      </c>
      <c r="G4" s="5"/>
      <c r="H4" s="6"/>
      <c r="I4" s="7"/>
      <c r="J4"/>
      <c r="K4"/>
      <c r="L4"/>
    </row>
    <row r="5" spans="1:12" x14ac:dyDescent="0.25">
      <c r="A5" s="3">
        <v>43253</v>
      </c>
      <c r="B5" s="2" t="s">
        <v>6</v>
      </c>
      <c r="C5" s="4">
        <v>4500</v>
      </c>
      <c r="D5" s="2" t="s">
        <v>7</v>
      </c>
      <c r="G5" s="8"/>
      <c r="H5" s="9"/>
      <c r="I5" s="10"/>
      <c r="J5" s="23" t="s">
        <v>258</v>
      </c>
      <c r="K5" t="s">
        <v>260</v>
      </c>
      <c r="L5" t="s">
        <v>261</v>
      </c>
    </row>
    <row r="6" spans="1:12" x14ac:dyDescent="0.25">
      <c r="A6" s="3">
        <v>43253</v>
      </c>
      <c r="B6" s="2" t="s">
        <v>8</v>
      </c>
      <c r="C6" s="4">
        <v>3200</v>
      </c>
      <c r="D6" s="2" t="s">
        <v>9</v>
      </c>
      <c r="G6" s="8"/>
      <c r="H6" s="9"/>
      <c r="I6" s="10"/>
      <c r="J6" s="25">
        <v>43252</v>
      </c>
      <c r="K6" s="21">
        <v>3500</v>
      </c>
      <c r="L6" s="21">
        <v>3500</v>
      </c>
    </row>
    <row r="7" spans="1:12" x14ac:dyDescent="0.25">
      <c r="A7" s="3">
        <v>43254</v>
      </c>
      <c r="B7" s="2" t="s">
        <v>10</v>
      </c>
      <c r="C7" s="4">
        <v>1250</v>
      </c>
      <c r="D7" s="2" t="s">
        <v>11</v>
      </c>
      <c r="G7" s="8"/>
      <c r="H7" s="9"/>
      <c r="I7" s="10"/>
      <c r="J7" s="25">
        <v>43253</v>
      </c>
      <c r="K7" s="21">
        <v>7700</v>
      </c>
      <c r="L7" s="21">
        <v>11200</v>
      </c>
    </row>
    <row r="8" spans="1:12" x14ac:dyDescent="0.25">
      <c r="A8" s="3">
        <v>43254</v>
      </c>
      <c r="B8" s="2" t="s">
        <v>12</v>
      </c>
      <c r="C8" s="4">
        <v>450</v>
      </c>
      <c r="D8" s="2" t="s">
        <v>13</v>
      </c>
      <c r="G8" s="8"/>
      <c r="H8" s="9"/>
      <c r="I8" s="10"/>
      <c r="J8" s="25">
        <v>43254</v>
      </c>
      <c r="K8" s="21">
        <v>7760</v>
      </c>
      <c r="L8" s="21">
        <v>18960</v>
      </c>
    </row>
    <row r="9" spans="1:12" x14ac:dyDescent="0.25">
      <c r="A9" s="3">
        <v>43254</v>
      </c>
      <c r="B9" s="2" t="s">
        <v>14</v>
      </c>
      <c r="C9" s="4">
        <v>5260</v>
      </c>
      <c r="D9" s="2" t="s">
        <v>15</v>
      </c>
      <c r="G9" s="8"/>
      <c r="H9" s="9"/>
      <c r="I9" s="10"/>
      <c r="J9" s="25">
        <v>43255</v>
      </c>
      <c r="K9" s="21">
        <v>3570</v>
      </c>
      <c r="L9" s="21">
        <v>22530</v>
      </c>
    </row>
    <row r="10" spans="1:12" x14ac:dyDescent="0.25">
      <c r="A10" s="3">
        <v>43254</v>
      </c>
      <c r="B10" s="2" t="s">
        <v>4</v>
      </c>
      <c r="C10" s="4">
        <v>800</v>
      </c>
      <c r="D10" s="2" t="s">
        <v>16</v>
      </c>
      <c r="G10" s="8"/>
      <c r="H10" s="9"/>
      <c r="I10" s="10"/>
      <c r="J10" s="25">
        <v>43256</v>
      </c>
      <c r="K10" s="21">
        <v>3780</v>
      </c>
      <c r="L10" s="21">
        <v>26310</v>
      </c>
    </row>
    <row r="11" spans="1:12" x14ac:dyDescent="0.25">
      <c r="A11" s="3">
        <v>43255</v>
      </c>
      <c r="B11" s="2" t="s">
        <v>6</v>
      </c>
      <c r="C11" s="4">
        <v>1100</v>
      </c>
      <c r="D11" s="2" t="s">
        <v>17</v>
      </c>
      <c r="G11" s="8"/>
      <c r="H11" s="9"/>
      <c r="I11" s="10"/>
      <c r="J11" s="25">
        <v>43257</v>
      </c>
      <c r="K11" s="21">
        <v>5340</v>
      </c>
      <c r="L11" s="21">
        <v>31650</v>
      </c>
    </row>
    <row r="12" spans="1:12" x14ac:dyDescent="0.25">
      <c r="A12" s="3">
        <v>43255</v>
      </c>
      <c r="B12" s="2" t="s">
        <v>18</v>
      </c>
      <c r="C12" s="4">
        <v>2470</v>
      </c>
      <c r="D12" s="2" t="s">
        <v>19</v>
      </c>
      <c r="G12" s="8"/>
      <c r="H12" s="9"/>
      <c r="I12" s="10"/>
      <c r="J12" s="25">
        <v>43258</v>
      </c>
      <c r="K12" s="21">
        <v>22180</v>
      </c>
      <c r="L12" s="21">
        <v>53830</v>
      </c>
    </row>
    <row r="13" spans="1:12" x14ac:dyDescent="0.25">
      <c r="A13" s="3">
        <v>43256</v>
      </c>
      <c r="B13" s="2" t="s">
        <v>4</v>
      </c>
      <c r="C13" s="4">
        <v>3000</v>
      </c>
      <c r="D13" s="2" t="s">
        <v>20</v>
      </c>
      <c r="G13" s="8"/>
      <c r="H13" s="9"/>
      <c r="I13" s="10"/>
      <c r="J13" s="25" t="s">
        <v>259</v>
      </c>
      <c r="K13" s="21">
        <v>53830</v>
      </c>
      <c r="L13" s="21"/>
    </row>
    <row r="14" spans="1:12" x14ac:dyDescent="0.25">
      <c r="A14" s="3">
        <v>43256</v>
      </c>
      <c r="B14" s="2" t="s">
        <v>6</v>
      </c>
      <c r="C14" s="4">
        <v>780</v>
      </c>
      <c r="D14" s="2" t="s">
        <v>21</v>
      </c>
      <c r="G14" s="8"/>
      <c r="H14" s="9"/>
      <c r="I14" s="10"/>
      <c r="J14"/>
      <c r="K14"/>
      <c r="L14"/>
    </row>
    <row r="15" spans="1:12" x14ac:dyDescent="0.25">
      <c r="A15" s="3">
        <v>43257</v>
      </c>
      <c r="B15" s="2" t="s">
        <v>22</v>
      </c>
      <c r="C15" s="4">
        <v>5340</v>
      </c>
      <c r="D15" s="2" t="s">
        <v>23</v>
      </c>
      <c r="G15" s="8"/>
      <c r="H15" s="9"/>
      <c r="I15" s="10"/>
      <c r="J15"/>
      <c r="K15"/>
      <c r="L15"/>
    </row>
    <row r="16" spans="1:12" x14ac:dyDescent="0.25">
      <c r="A16" s="3">
        <v>43258</v>
      </c>
      <c r="B16" s="2" t="s">
        <v>18</v>
      </c>
      <c r="C16" s="4">
        <v>2550</v>
      </c>
      <c r="D16" s="2" t="s">
        <v>24</v>
      </c>
      <c r="G16" s="8"/>
      <c r="H16" s="9"/>
      <c r="I16" s="10"/>
      <c r="J16"/>
      <c r="K16"/>
      <c r="L16"/>
    </row>
    <row r="17" spans="1:13" x14ac:dyDescent="0.25">
      <c r="A17" s="3">
        <v>43258</v>
      </c>
      <c r="B17" s="2" t="s">
        <v>25</v>
      </c>
      <c r="C17" s="4">
        <v>7580</v>
      </c>
      <c r="D17" s="2" t="s">
        <v>26</v>
      </c>
      <c r="G17" s="8"/>
      <c r="H17" s="9"/>
      <c r="I17" s="10"/>
      <c r="J17"/>
      <c r="K17"/>
      <c r="L17"/>
    </row>
    <row r="18" spans="1:13" x14ac:dyDescent="0.25">
      <c r="A18" s="3">
        <v>43258</v>
      </c>
      <c r="B18" s="2" t="s">
        <v>27</v>
      </c>
      <c r="C18" s="4">
        <v>590</v>
      </c>
      <c r="D18" s="2" t="s">
        <v>28</v>
      </c>
      <c r="G18" s="8"/>
      <c r="H18" s="9"/>
      <c r="I18" s="10"/>
      <c r="J18"/>
      <c r="K18"/>
      <c r="L18"/>
    </row>
    <row r="19" spans="1:13" x14ac:dyDescent="0.25">
      <c r="A19" s="3">
        <v>43258</v>
      </c>
      <c r="B19" s="2" t="s">
        <v>18</v>
      </c>
      <c r="C19" s="4">
        <v>6900</v>
      </c>
      <c r="D19" s="2" t="s">
        <v>29</v>
      </c>
      <c r="G19" s="8"/>
      <c r="H19" s="9"/>
      <c r="I19" s="10"/>
      <c r="J19"/>
      <c r="K19"/>
      <c r="L19"/>
    </row>
    <row r="20" spans="1:13" x14ac:dyDescent="0.25">
      <c r="A20" s="3">
        <v>43258</v>
      </c>
      <c r="B20" s="2" t="s">
        <v>30</v>
      </c>
      <c r="C20" s="4">
        <v>4560</v>
      </c>
      <c r="D20" s="2" t="s">
        <v>31</v>
      </c>
      <c r="G20" s="8"/>
      <c r="H20" s="9"/>
      <c r="I20" s="10"/>
      <c r="J20"/>
      <c r="K20"/>
      <c r="L20"/>
    </row>
    <row r="21" spans="1:13" x14ac:dyDescent="0.25">
      <c r="G21" s="11"/>
      <c r="H21" s="12"/>
      <c r="I21" s="13"/>
      <c r="J21"/>
      <c r="K21"/>
      <c r="L21"/>
    </row>
    <row r="22" spans="1:13" x14ac:dyDescent="0.25">
      <c r="J22" s="23" t="s">
        <v>258</v>
      </c>
      <c r="K22" t="s">
        <v>262</v>
      </c>
      <c r="L22" t="s">
        <v>264</v>
      </c>
      <c r="M22" t="s">
        <v>265</v>
      </c>
    </row>
    <row r="23" spans="1:13" x14ac:dyDescent="0.25">
      <c r="J23" s="24" t="s">
        <v>6</v>
      </c>
      <c r="K23" s="26">
        <v>0.11852127066691436</v>
      </c>
      <c r="L23" s="21">
        <v>6380</v>
      </c>
      <c r="M23" s="27">
        <v>0.17647058823529413</v>
      </c>
    </row>
    <row r="24" spans="1:13" x14ac:dyDescent="0.25">
      <c r="J24" s="24" t="s">
        <v>12</v>
      </c>
      <c r="K24" s="26">
        <v>8.3596507523685682E-3</v>
      </c>
      <c r="L24" s="21">
        <v>450</v>
      </c>
      <c r="M24" s="27">
        <v>5.8823529411764705E-2</v>
      </c>
    </row>
    <row r="25" spans="1:13" x14ac:dyDescent="0.25">
      <c r="J25" s="24" t="s">
        <v>25</v>
      </c>
      <c r="K25" s="26">
        <v>0.14081367267323053</v>
      </c>
      <c r="L25" s="21">
        <v>7580</v>
      </c>
      <c r="M25" s="27">
        <v>5.8823529411764705E-2</v>
      </c>
    </row>
    <row r="26" spans="1:13" x14ac:dyDescent="0.25">
      <c r="J26" s="24" t="s">
        <v>8</v>
      </c>
      <c r="K26" s="26">
        <v>5.9446405350176479E-2</v>
      </c>
      <c r="L26" s="21">
        <v>3200</v>
      </c>
      <c r="M26" s="27">
        <v>5.8823529411764705E-2</v>
      </c>
    </row>
    <row r="27" spans="1:13" x14ac:dyDescent="0.25">
      <c r="J27" s="24" t="s">
        <v>4</v>
      </c>
      <c r="K27" s="26">
        <v>0.13561211220509009</v>
      </c>
      <c r="L27" s="21">
        <v>7300</v>
      </c>
      <c r="M27" s="27">
        <v>0.17647058823529413</v>
      </c>
    </row>
    <row r="28" spans="1:13" x14ac:dyDescent="0.25">
      <c r="J28" s="24" t="s">
        <v>30</v>
      </c>
      <c r="K28" s="26">
        <v>8.4711127624001487E-2</v>
      </c>
      <c r="L28" s="21">
        <v>4560</v>
      </c>
      <c r="M28" s="27">
        <v>5.8823529411764705E-2</v>
      </c>
    </row>
    <row r="29" spans="1:13" x14ac:dyDescent="0.25">
      <c r="J29" s="24" t="s">
        <v>14</v>
      </c>
      <c r="K29" s="26">
        <v>9.7715028794352593E-2</v>
      </c>
      <c r="L29" s="21">
        <v>5260</v>
      </c>
      <c r="M29" s="27">
        <v>5.8823529411764705E-2</v>
      </c>
    </row>
    <row r="30" spans="1:13" x14ac:dyDescent="0.25">
      <c r="J30" s="24" t="s">
        <v>18</v>
      </c>
      <c r="K30" s="26">
        <v>0.2214378599294074</v>
      </c>
      <c r="L30" s="21">
        <v>11920</v>
      </c>
      <c r="M30" s="27">
        <v>0.17647058823529413</v>
      </c>
    </row>
    <row r="31" spans="1:13" x14ac:dyDescent="0.25">
      <c r="J31" s="24" t="s">
        <v>27</v>
      </c>
      <c r="K31" s="26">
        <v>1.0960430986438788E-2</v>
      </c>
      <c r="L31" s="21">
        <v>590</v>
      </c>
      <c r="M31" s="27">
        <v>5.8823529411764705E-2</v>
      </c>
    </row>
    <row r="32" spans="1:13" x14ac:dyDescent="0.25">
      <c r="J32" s="24" t="s">
        <v>22</v>
      </c>
      <c r="K32" s="26">
        <v>9.9201188928107004E-2</v>
      </c>
      <c r="L32" s="21">
        <v>5340</v>
      </c>
      <c r="M32" s="27">
        <v>5.8823529411764705E-2</v>
      </c>
    </row>
    <row r="33" spans="10:13" x14ac:dyDescent="0.25">
      <c r="J33" s="24" t="s">
        <v>10</v>
      </c>
      <c r="K33" s="26">
        <v>2.322125208991269E-2</v>
      </c>
      <c r="L33" s="21">
        <v>1250</v>
      </c>
      <c r="M33" s="27">
        <v>5.8823529411764705E-2</v>
      </c>
    </row>
    <row r="34" spans="10:13" x14ac:dyDescent="0.25">
      <c r="J34" s="24" t="s">
        <v>259</v>
      </c>
      <c r="K34" s="26">
        <v>1</v>
      </c>
      <c r="L34" s="21">
        <v>53830</v>
      </c>
      <c r="M34" s="27">
        <v>1</v>
      </c>
    </row>
    <row r="35" spans="10:13" x14ac:dyDescent="0.25">
      <c r="J35"/>
      <c r="K35"/>
      <c r="L35"/>
    </row>
    <row r="36" spans="10:13" x14ac:dyDescent="0.25">
      <c r="J36"/>
      <c r="K36"/>
      <c r="L36"/>
    </row>
    <row r="37" spans="10:13" x14ac:dyDescent="0.25">
      <c r="J37"/>
      <c r="K37"/>
      <c r="L37"/>
    </row>
    <row r="38" spans="10:13" x14ac:dyDescent="0.25">
      <c r="J38"/>
      <c r="K38"/>
      <c r="L38"/>
    </row>
    <row r="39" spans="10:13" x14ac:dyDescent="0.25">
      <c r="J39"/>
      <c r="K39"/>
      <c r="L39"/>
    </row>
  </sheetData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4966-1120-4DDD-99ED-0CC9B7CADBE3}">
  <dimension ref="A1:S202"/>
  <sheetViews>
    <sheetView tabSelected="1" topLeftCell="D3" zoomScaleNormal="100" workbookViewId="0">
      <selection activeCell="Q3" sqref="Q1:Q1048576"/>
    </sheetView>
  </sheetViews>
  <sheetFormatPr defaultRowHeight="15" x14ac:dyDescent="0.25"/>
  <cols>
    <col min="1" max="2" width="12.140625" style="14" customWidth="1"/>
    <col min="3" max="3" width="10.85546875" style="14" bestFit="1" customWidth="1"/>
    <col min="4" max="4" width="15.42578125" style="14" bestFit="1" customWidth="1"/>
    <col min="5" max="5" width="16.28515625" style="14" bestFit="1" customWidth="1"/>
    <col min="6" max="6" width="10.42578125" style="14" bestFit="1" customWidth="1"/>
    <col min="7" max="7" width="9.42578125" style="14" bestFit="1" customWidth="1"/>
    <col min="8" max="8" width="14.140625" style="14" bestFit="1" customWidth="1"/>
    <col min="9" max="10" width="9.140625" style="14"/>
    <col min="11" max="11" width="15.42578125" style="14" bestFit="1" customWidth="1"/>
    <col min="12" max="12" width="12.7109375" style="14" bestFit="1" customWidth="1"/>
    <col min="13" max="13" width="12" style="14" customWidth="1"/>
    <col min="14" max="14" width="11.28515625" style="14" bestFit="1" customWidth="1"/>
    <col min="15" max="16" width="9.140625" style="14"/>
    <col min="17" max="17" width="18" style="35" customWidth="1"/>
    <col min="18" max="18" width="9.140625" style="14"/>
    <col min="19" max="19" width="12.28515625" style="14" customWidth="1"/>
    <col min="20" max="16384" width="9.140625" style="14"/>
  </cols>
  <sheetData>
    <row r="1" spans="1:19" x14ac:dyDescent="0.25">
      <c r="A1" s="14" t="s">
        <v>32</v>
      </c>
    </row>
    <row r="2" spans="1:19" x14ac:dyDescent="0.25">
      <c r="Q2" s="36" t="s">
        <v>35</v>
      </c>
      <c r="R2" s="31" t="s">
        <v>270</v>
      </c>
      <c r="S2" s="33" t="s">
        <v>271</v>
      </c>
    </row>
    <row r="3" spans="1:19" x14ac:dyDescent="0.25">
      <c r="A3" s="14" t="s">
        <v>0</v>
      </c>
      <c r="B3" s="14" t="s">
        <v>33</v>
      </c>
      <c r="C3" s="14" t="s">
        <v>34</v>
      </c>
      <c r="D3" s="14" t="s">
        <v>35</v>
      </c>
      <c r="E3" s="33" t="s">
        <v>36</v>
      </c>
      <c r="F3" s="14" t="s">
        <v>37</v>
      </c>
      <c r="G3" s="33" t="s">
        <v>38</v>
      </c>
      <c r="H3" s="14" t="s">
        <v>39</v>
      </c>
      <c r="K3" s="31" t="s">
        <v>36</v>
      </c>
      <c r="L3" s="31" t="s">
        <v>268</v>
      </c>
      <c r="M3" s="31" t="s">
        <v>269</v>
      </c>
      <c r="Q3" s="32" t="s">
        <v>42</v>
      </c>
      <c r="R3" s="33">
        <f>COUNTIF(Table_Ticket_Sales[Office],Q3)</f>
        <v>9</v>
      </c>
      <c r="S3" s="14">
        <f>SUMIF(Table_Ticket_Sales[[#All],[Office]],Q3,Table_Ticket_Sales[[#All],[Amount]])</f>
        <v>2995</v>
      </c>
    </row>
    <row r="4" spans="1:19" x14ac:dyDescent="0.25">
      <c r="A4" s="15">
        <v>42738</v>
      </c>
      <c r="B4" s="14" t="s">
        <v>40</v>
      </c>
      <c r="C4" s="14" t="s">
        <v>41</v>
      </c>
      <c r="D4" s="14" t="s">
        <v>42</v>
      </c>
      <c r="E4" s="14" t="s">
        <v>43</v>
      </c>
      <c r="F4" s="14">
        <v>399</v>
      </c>
      <c r="G4" s="14">
        <v>1</v>
      </c>
      <c r="H4" s="14" t="s">
        <v>44</v>
      </c>
      <c r="K4" s="32" t="s">
        <v>43</v>
      </c>
      <c r="L4">
        <f>COUNTIF(Table_Ticket_Sales[[#All],[Destination]],K4)</f>
        <v>11</v>
      </c>
      <c r="M4" s="34">
        <f>SUMIF(Table_Ticket_Sales[Destination],K4,Table_Ticket_Sales[Amount])</f>
        <v>4389</v>
      </c>
      <c r="N4"/>
      <c r="Q4" s="32" t="s">
        <v>47</v>
      </c>
      <c r="R4" s="33">
        <f>COUNTIF(Table_Ticket_Sales[Office],Q4)</f>
        <v>7</v>
      </c>
      <c r="S4" s="14">
        <f>SUMIF(Table_Ticket_Sales[[#All],[Office]],Q4,Table_Ticket_Sales[[#All],[Amount]])</f>
        <v>2173</v>
      </c>
    </row>
    <row r="5" spans="1:19" x14ac:dyDescent="0.25">
      <c r="A5" s="15">
        <v>42782</v>
      </c>
      <c r="B5" s="14" t="s">
        <v>45</v>
      </c>
      <c r="C5" s="14" t="s">
        <v>46</v>
      </c>
      <c r="D5" s="14" t="s">
        <v>47</v>
      </c>
      <c r="E5" s="14" t="s">
        <v>48</v>
      </c>
      <c r="F5" s="14">
        <v>295</v>
      </c>
      <c r="G5" s="14">
        <v>2</v>
      </c>
      <c r="H5" s="14" t="s">
        <v>49</v>
      </c>
      <c r="K5" s="32" t="s">
        <v>48</v>
      </c>
      <c r="L5">
        <f>COUNTIF(Table_Ticket_Sales[[#All],[Destination]],K5)</f>
        <v>16</v>
      </c>
      <c r="M5" s="34">
        <f>SUMIF(Table_Ticket_Sales[Destination],K5,Table_Ticket_Sales[Amount])</f>
        <v>4720</v>
      </c>
      <c r="N5"/>
      <c r="Q5" s="32" t="s">
        <v>52</v>
      </c>
      <c r="R5" s="33">
        <f>COUNTIF(Table_Ticket_Sales[Office],Q5)</f>
        <v>33</v>
      </c>
      <c r="S5" s="14">
        <f>SUMIF(Table_Ticket_Sales[[#All],[Office]],Q5,Table_Ticket_Sales[[#All],[Amount]])</f>
        <v>10759</v>
      </c>
    </row>
    <row r="6" spans="1:19" x14ac:dyDescent="0.25">
      <c r="A6" s="15">
        <v>42785</v>
      </c>
      <c r="B6" s="14" t="s">
        <v>50</v>
      </c>
      <c r="C6" s="14" t="s">
        <v>51</v>
      </c>
      <c r="D6" s="14" t="s">
        <v>52</v>
      </c>
      <c r="E6" s="14" t="s">
        <v>53</v>
      </c>
      <c r="F6" s="14">
        <v>349</v>
      </c>
      <c r="G6" s="14">
        <v>2</v>
      </c>
      <c r="H6" s="14" t="s">
        <v>44</v>
      </c>
      <c r="K6" s="32" t="s">
        <v>53</v>
      </c>
      <c r="L6">
        <f>COUNTIF(Table_Ticket_Sales[[#All],[Destination]],K6)</f>
        <v>23</v>
      </c>
      <c r="M6" s="34">
        <f>SUMIF(Table_Ticket_Sales[Destination],K6,Table_Ticket_Sales[Amount])</f>
        <v>8027</v>
      </c>
      <c r="N6"/>
      <c r="Q6" s="32" t="s">
        <v>56</v>
      </c>
      <c r="R6" s="33">
        <f>COUNTIF(Table_Ticket_Sales[Office],Q6)</f>
        <v>11</v>
      </c>
      <c r="S6" s="14">
        <f>SUMIF(Table_Ticket_Sales[[#All],[Office]],Q6,Table_Ticket_Sales[[#All],[Amount]])</f>
        <v>3057</v>
      </c>
    </row>
    <row r="7" spans="1:19" x14ac:dyDescent="0.25">
      <c r="A7" s="15">
        <v>42793</v>
      </c>
      <c r="B7" s="14" t="s">
        <v>54</v>
      </c>
      <c r="C7" s="14" t="s">
        <v>55</v>
      </c>
      <c r="D7" s="14" t="s">
        <v>56</v>
      </c>
      <c r="E7" s="14" t="s">
        <v>43</v>
      </c>
      <c r="F7" s="14">
        <v>399</v>
      </c>
      <c r="G7" s="14">
        <v>2</v>
      </c>
      <c r="H7" s="14" t="s">
        <v>44</v>
      </c>
      <c r="K7" s="32" t="s">
        <v>69</v>
      </c>
      <c r="L7">
        <f>COUNTIF(Table_Ticket_Sales[[#All],[Destination]],K7)</f>
        <v>10</v>
      </c>
      <c r="M7" s="34">
        <f>SUMIF(Table_Ticket_Sales[Destination],K7,Table_Ticket_Sales[Amount])</f>
        <v>2990</v>
      </c>
      <c r="N7"/>
      <c r="Q7" s="32" t="s">
        <v>59</v>
      </c>
      <c r="R7" s="33">
        <f>COUNTIF(Table_Ticket_Sales[Office],Q7)</f>
        <v>11</v>
      </c>
      <c r="S7" s="14">
        <f>SUMIF(Table_Ticket_Sales[[#All],[Office]],Q7,Table_Ticket_Sales[[#All],[Amount]])</f>
        <v>2701</v>
      </c>
    </row>
    <row r="8" spans="1:19" x14ac:dyDescent="0.25">
      <c r="A8" s="15">
        <v>42821</v>
      </c>
      <c r="B8" s="14" t="s">
        <v>57</v>
      </c>
      <c r="C8" s="14" t="s">
        <v>58</v>
      </c>
      <c r="D8" s="14" t="s">
        <v>59</v>
      </c>
      <c r="E8" s="14" t="s">
        <v>53</v>
      </c>
      <c r="F8" s="14">
        <v>349</v>
      </c>
      <c r="G8" s="14">
        <v>1</v>
      </c>
      <c r="H8" s="14" t="s">
        <v>44</v>
      </c>
      <c r="K8" s="32" t="s">
        <v>72</v>
      </c>
      <c r="L8">
        <f>COUNTIF(Table_Ticket_Sales[[#All],[Destination]],K8)</f>
        <v>16</v>
      </c>
      <c r="M8" s="34">
        <f>SUMIF(Table_Ticket_Sales[Destination],K8,Table_Ticket_Sales[Amount])</f>
        <v>2992</v>
      </c>
      <c r="N8"/>
      <c r="Q8" s="32" t="s">
        <v>62</v>
      </c>
      <c r="R8" s="33">
        <f>COUNTIF(Table_Ticket_Sales[Office],Q8)</f>
        <v>7</v>
      </c>
      <c r="S8" s="14">
        <f>SUMIF(Table_Ticket_Sales[[#All],[Office]],Q8,Table_Ticket_Sales[[#All],[Amount]])</f>
        <v>1959</v>
      </c>
    </row>
    <row r="9" spans="1:19" x14ac:dyDescent="0.25">
      <c r="A9" s="15">
        <v>42821</v>
      </c>
      <c r="B9" s="14" t="s">
        <v>60</v>
      </c>
      <c r="C9" s="14" t="s">
        <v>61</v>
      </c>
      <c r="D9" s="14" t="s">
        <v>62</v>
      </c>
      <c r="E9" s="14" t="s">
        <v>53</v>
      </c>
      <c r="F9" s="14">
        <v>349</v>
      </c>
      <c r="G9" s="14">
        <v>2</v>
      </c>
      <c r="H9" s="14" t="s">
        <v>44</v>
      </c>
      <c r="K9" s="32" t="s">
        <v>76</v>
      </c>
      <c r="L9">
        <f>COUNTIF(Table_Ticket_Sales[[#All],[Destination]],K9)</f>
        <v>6</v>
      </c>
      <c r="M9" s="34">
        <f>SUMIF(Table_Ticket_Sales[Destination],K9,Table_Ticket_Sales[Amount])</f>
        <v>2814</v>
      </c>
      <c r="N9"/>
      <c r="Q9" s="32" t="s">
        <v>65</v>
      </c>
      <c r="R9" s="33">
        <f>COUNTIF(Table_Ticket_Sales[Office],Q9)</f>
        <v>7</v>
      </c>
      <c r="S9" s="14">
        <f>SUMIF(Table_Ticket_Sales[[#All],[Office]],Q9,Table_Ticket_Sales[[#All],[Amount]])</f>
        <v>2877</v>
      </c>
    </row>
    <row r="10" spans="1:19" x14ac:dyDescent="0.25">
      <c r="A10" s="15">
        <v>42824</v>
      </c>
      <c r="B10" s="14" t="s">
        <v>63</v>
      </c>
      <c r="C10" s="14" t="s">
        <v>64</v>
      </c>
      <c r="D10" s="14" t="s">
        <v>65</v>
      </c>
      <c r="E10" s="14" t="s">
        <v>43</v>
      </c>
      <c r="F10" s="14">
        <v>399</v>
      </c>
      <c r="G10" s="14">
        <v>1</v>
      </c>
      <c r="H10" s="14" t="s">
        <v>44</v>
      </c>
      <c r="K10" s="32" t="s">
        <v>75</v>
      </c>
      <c r="L10">
        <f>COUNTIF(Table_Ticket_Sales[[#All],[Destination]],K10)</f>
        <v>18</v>
      </c>
      <c r="M10" s="34">
        <f>SUMIF(Table_Ticket_Sales[Destination],K10,Table_Ticket_Sales[Amount])</f>
        <v>2682</v>
      </c>
      <c r="N10"/>
      <c r="Q10" s="32" t="s">
        <v>68</v>
      </c>
      <c r="R10" s="33">
        <f>COUNTIF(Table_Ticket_Sales[Office],Q10)</f>
        <v>15</v>
      </c>
      <c r="S10" s="14">
        <f>SUMIF(Table_Ticket_Sales[[#All],[Office]],Q10,Table_Ticket_Sales[[#All],[Amount]])</f>
        <v>4649</v>
      </c>
    </row>
    <row r="11" spans="1:19" x14ac:dyDescent="0.25">
      <c r="A11" s="15">
        <v>42845</v>
      </c>
      <c r="B11" s="14" t="s">
        <v>66</v>
      </c>
      <c r="C11" s="14" t="s">
        <v>67</v>
      </c>
      <c r="D11" s="14" t="s">
        <v>68</v>
      </c>
      <c r="E11" s="14" t="s">
        <v>69</v>
      </c>
      <c r="F11" s="14">
        <v>299</v>
      </c>
      <c r="G11" s="14">
        <v>5</v>
      </c>
      <c r="H11" s="14" t="s">
        <v>44</v>
      </c>
      <c r="K11" s="32" t="s">
        <v>82</v>
      </c>
      <c r="L11">
        <f>COUNTIF(Table_Ticket_Sales[[#All],[Destination]],K11)</f>
        <v>8</v>
      </c>
      <c r="M11" s="34">
        <f>SUMIF(Table_Ticket_Sales[Destination],K11,Table_Ticket_Sales[Amount])</f>
        <v>2792</v>
      </c>
      <c r="N11"/>
      <c r="Q11" s="32" t="s">
        <v>75</v>
      </c>
      <c r="R11" s="33">
        <f>COUNTIF(Table_Ticket_Sales[Office],Q11)</f>
        <v>17</v>
      </c>
      <c r="S11" s="14">
        <f>SUMIF(Table_Ticket_Sales[[#All],[Office]],Q11,Table_Ticket_Sales[[#All],[Amount]])</f>
        <v>5297</v>
      </c>
    </row>
    <row r="12" spans="1:19" x14ac:dyDescent="0.25">
      <c r="A12" s="15">
        <v>42855</v>
      </c>
      <c r="B12" s="14" t="s">
        <v>70</v>
      </c>
      <c r="C12" s="14" t="s">
        <v>71</v>
      </c>
      <c r="D12" s="14" t="s">
        <v>65</v>
      </c>
      <c r="E12" s="14" t="s">
        <v>72</v>
      </c>
      <c r="F12" s="14">
        <v>187</v>
      </c>
      <c r="G12" s="14">
        <v>2</v>
      </c>
      <c r="H12" s="14" t="s">
        <v>44</v>
      </c>
      <c r="K12" s="32" t="s">
        <v>87</v>
      </c>
      <c r="L12">
        <f>COUNTIF(Table_Ticket_Sales[[#All],[Destination]],K12)</f>
        <v>9</v>
      </c>
      <c r="M12" s="34">
        <f>SUMIF(Table_Ticket_Sales[Destination],K12,Table_Ticket_Sales[Amount])</f>
        <v>1665</v>
      </c>
      <c r="N12"/>
      <c r="Q12" s="32" t="s">
        <v>79</v>
      </c>
      <c r="R12" s="33">
        <f>COUNTIF(Table_Ticket_Sales[Office],Q12)</f>
        <v>10</v>
      </c>
      <c r="S12" s="14">
        <f>SUMIF(Table_Ticket_Sales[[#All],[Office]],Q12,Table_Ticket_Sales[[#All],[Amount]])</f>
        <v>2584</v>
      </c>
    </row>
    <row r="13" spans="1:19" x14ac:dyDescent="0.25">
      <c r="A13" s="15">
        <v>42860</v>
      </c>
      <c r="B13" s="14" t="s">
        <v>73</v>
      </c>
      <c r="C13" s="14" t="s">
        <v>74</v>
      </c>
      <c r="D13" s="14" t="s">
        <v>75</v>
      </c>
      <c r="E13" s="14" t="s">
        <v>76</v>
      </c>
      <c r="F13" s="14">
        <v>469</v>
      </c>
      <c r="G13" s="14">
        <v>1</v>
      </c>
      <c r="H13" s="14" t="s">
        <v>44</v>
      </c>
      <c r="K13" s="32" t="s">
        <v>92</v>
      </c>
      <c r="L13">
        <f>COUNTIF(Table_Ticket_Sales[[#All],[Destination]],K13)</f>
        <v>8</v>
      </c>
      <c r="M13" s="34">
        <f>SUMIF(Table_Ticket_Sales[Destination],K13,Table_Ticket_Sales[Amount])</f>
        <v>3192</v>
      </c>
      <c r="N13"/>
      <c r="Q13" s="32" t="s">
        <v>84</v>
      </c>
      <c r="R13" s="33">
        <f>COUNTIF(Table_Ticket_Sales[Office],Q13)</f>
        <v>8</v>
      </c>
      <c r="S13" s="14">
        <f>SUMIF(Table_Ticket_Sales[[#All],[Office]],Q13,Table_Ticket_Sales[[#All],[Amount]])</f>
        <v>2254</v>
      </c>
    </row>
    <row r="14" spans="1:19" x14ac:dyDescent="0.25">
      <c r="A14" s="15">
        <v>42884</v>
      </c>
      <c r="B14" s="14" t="s">
        <v>77</v>
      </c>
      <c r="C14" s="14" t="s">
        <v>78</v>
      </c>
      <c r="D14" s="14" t="s">
        <v>79</v>
      </c>
      <c r="E14" s="14" t="s">
        <v>75</v>
      </c>
      <c r="F14" s="14">
        <v>149</v>
      </c>
      <c r="G14" s="14">
        <v>3</v>
      </c>
      <c r="H14" s="14" t="s">
        <v>49</v>
      </c>
      <c r="K14" s="32" t="s">
        <v>96</v>
      </c>
      <c r="L14">
        <f>COUNTIF(Table_Ticket_Sales[[#All],[Destination]],K14)</f>
        <v>11</v>
      </c>
      <c r="M14" s="34">
        <f>SUMIF(Table_Ticket_Sales[Destination],K14,Table_Ticket_Sales[Amount])</f>
        <v>4015</v>
      </c>
      <c r="N14"/>
      <c r="Q14" s="32" t="s">
        <v>95</v>
      </c>
      <c r="R14" s="33">
        <f>COUNTIF(Table_Ticket_Sales[Office],Q14)</f>
        <v>14</v>
      </c>
      <c r="S14" s="14">
        <f>SUMIF(Table_Ticket_Sales[[#All],[Office]],Q14,Table_Ticket_Sales[[#All],[Amount]])</f>
        <v>5176</v>
      </c>
    </row>
    <row r="15" spans="1:19" x14ac:dyDescent="0.25">
      <c r="A15" s="15">
        <v>42895</v>
      </c>
      <c r="B15" s="14" t="s">
        <v>80</v>
      </c>
      <c r="C15" s="14" t="s">
        <v>81</v>
      </c>
      <c r="D15" s="14" t="s">
        <v>75</v>
      </c>
      <c r="E15" s="14" t="s">
        <v>75</v>
      </c>
      <c r="F15" s="14">
        <v>149</v>
      </c>
      <c r="G15" s="14">
        <v>2</v>
      </c>
      <c r="H15" s="14" t="s">
        <v>49</v>
      </c>
      <c r="K15" s="32" t="s">
        <v>97</v>
      </c>
      <c r="L15">
        <f>COUNTIF(Table_Ticket_Sales[[#All],[Destination]],K15)</f>
        <v>5</v>
      </c>
      <c r="M15" s="34">
        <f>SUMIF(Table_Ticket_Sales[Destination],K15,Table_Ticket_Sales[Amount])</f>
        <v>1425</v>
      </c>
      <c r="N15"/>
      <c r="Q15" s="32" t="s">
        <v>105</v>
      </c>
      <c r="R15" s="33">
        <f>COUNTIF(Table_Ticket_Sales[Office],Q15)</f>
        <v>11</v>
      </c>
      <c r="S15" s="14">
        <f>SUMIF(Table_Ticket_Sales[[#All],[Office]],Q15,Table_Ticket_Sales[[#All],[Amount]])</f>
        <v>2805</v>
      </c>
    </row>
    <row r="16" spans="1:19" x14ac:dyDescent="0.25">
      <c r="A16" s="15">
        <v>42904</v>
      </c>
      <c r="B16" s="14" t="s">
        <v>54</v>
      </c>
      <c r="C16" s="14" t="s">
        <v>55</v>
      </c>
      <c r="D16" s="14" t="s">
        <v>56</v>
      </c>
      <c r="E16" s="14" t="s">
        <v>82</v>
      </c>
      <c r="F16" s="14">
        <v>349</v>
      </c>
      <c r="G16" s="14">
        <v>1</v>
      </c>
      <c r="H16" s="14" t="s">
        <v>44</v>
      </c>
      <c r="K16" s="32" t="s">
        <v>100</v>
      </c>
      <c r="L16">
        <f>COUNTIF(Table_Ticket_Sales[[#All],[Destination]],K16)</f>
        <v>17</v>
      </c>
      <c r="M16" s="34">
        <f>SUMIF(Table_Ticket_Sales[Destination],K16,Table_Ticket_Sales[Amount])</f>
        <v>3383</v>
      </c>
      <c r="N16"/>
      <c r="Q16" s="32" t="s">
        <v>114</v>
      </c>
      <c r="R16" s="33">
        <f>COUNTIF(Table_Ticket_Sales[Office],Q16)</f>
        <v>13</v>
      </c>
      <c r="S16" s="14">
        <f>SUMIF(Table_Ticket_Sales[[#All],[Office]],Q16,Table_Ticket_Sales[[#All],[Amount]])</f>
        <v>2807</v>
      </c>
    </row>
    <row r="17" spans="1:19" x14ac:dyDescent="0.25">
      <c r="A17" s="15">
        <v>42915</v>
      </c>
      <c r="B17" s="14" t="s">
        <v>50</v>
      </c>
      <c r="C17" s="14" t="s">
        <v>83</v>
      </c>
      <c r="D17" s="14" t="s">
        <v>84</v>
      </c>
      <c r="E17" s="14" t="s">
        <v>75</v>
      </c>
      <c r="F17" s="14">
        <v>149</v>
      </c>
      <c r="G17" s="14">
        <v>3</v>
      </c>
      <c r="H17" s="14" t="s">
        <v>49</v>
      </c>
      <c r="K17" s="32" t="s">
        <v>119</v>
      </c>
      <c r="L17">
        <f>COUNTIF(Table_Ticket_Sales[[#All],[Destination]],K17)</f>
        <v>8</v>
      </c>
      <c r="M17" s="34">
        <f>SUMIF(Table_Ticket_Sales[Destination],K17,Table_Ticket_Sales[Amount])</f>
        <v>1960</v>
      </c>
      <c r="N17"/>
      <c r="Q17" s="32" t="s">
        <v>135</v>
      </c>
      <c r="R17" s="33">
        <f>COUNTIF(Table_Ticket_Sales[Office],Q17)</f>
        <v>6</v>
      </c>
      <c r="S17" s="14">
        <f>SUMIF(Table_Ticket_Sales[[#All],[Office]],Q17,Table_Ticket_Sales[[#All],[Amount]])</f>
        <v>1314</v>
      </c>
    </row>
    <row r="18" spans="1:19" x14ac:dyDescent="0.25">
      <c r="A18" s="15">
        <v>42745</v>
      </c>
      <c r="B18" s="14" t="s">
        <v>85</v>
      </c>
      <c r="C18" s="14" t="s">
        <v>86</v>
      </c>
      <c r="D18" s="14" t="s">
        <v>79</v>
      </c>
      <c r="E18" s="14" t="s">
        <v>87</v>
      </c>
      <c r="F18" s="14">
        <v>185</v>
      </c>
      <c r="G18" s="14">
        <v>2</v>
      </c>
      <c r="H18" s="14" t="s">
        <v>44</v>
      </c>
      <c r="K18" s="32" t="s">
        <v>122</v>
      </c>
      <c r="L18">
        <f>COUNTIF(Table_Ticket_Sales[[#All],[Destination]],K18)</f>
        <v>9</v>
      </c>
      <c r="M18" s="34">
        <f>SUMIF(Table_Ticket_Sales[Destination],K18,Table_Ticket_Sales[Amount])</f>
        <v>1957</v>
      </c>
      <c r="N18"/>
      <c r="Q18" s="32" t="s">
        <v>140</v>
      </c>
      <c r="R18" s="33">
        <f>COUNTIF(Table_Ticket_Sales[Office],Q18)</f>
        <v>8</v>
      </c>
      <c r="S18" s="14">
        <f>SUMIF(Table_Ticket_Sales[[#All],[Office]],Q18,Table_Ticket_Sales[[#All],[Amount]])</f>
        <v>2972</v>
      </c>
    </row>
    <row r="19" spans="1:19" x14ac:dyDescent="0.25">
      <c r="A19" s="15">
        <v>42755</v>
      </c>
      <c r="B19" s="14" t="s">
        <v>88</v>
      </c>
      <c r="C19" s="14" t="s">
        <v>89</v>
      </c>
      <c r="D19" s="14" t="s">
        <v>47</v>
      </c>
      <c r="E19" s="14" t="s">
        <v>82</v>
      </c>
      <c r="F19" s="14">
        <v>349</v>
      </c>
      <c r="G19" s="14">
        <v>1</v>
      </c>
      <c r="H19" s="14" t="s">
        <v>44</v>
      </c>
      <c r="K19" s="32" t="s">
        <v>133</v>
      </c>
      <c r="L19">
        <f>COUNTIF(Table_Ticket_Sales[[#All],[Destination]],K19)</f>
        <v>6</v>
      </c>
      <c r="M19" s="34">
        <f>SUMIF(Table_Ticket_Sales[Destination],K19,Table_Ticket_Sales[Amount])</f>
        <v>1590</v>
      </c>
      <c r="N19"/>
      <c r="Q19" s="32" t="s">
        <v>145</v>
      </c>
      <c r="R19" s="33">
        <f>COUNTIF(Table_Ticket_Sales[Office],Q19)</f>
        <v>9</v>
      </c>
      <c r="S19" s="14">
        <f>SUMIF(Table_Ticket_Sales[[#All],[Office]],Q19,Table_Ticket_Sales[[#All],[Amount]])</f>
        <v>4011</v>
      </c>
    </row>
    <row r="20" spans="1:19" x14ac:dyDescent="0.25">
      <c r="A20" s="15">
        <v>42768</v>
      </c>
      <c r="B20" s="14" t="s">
        <v>90</v>
      </c>
      <c r="C20" s="14" t="s">
        <v>91</v>
      </c>
      <c r="D20" s="14" t="s">
        <v>75</v>
      </c>
      <c r="E20" s="14" t="s">
        <v>92</v>
      </c>
      <c r="F20" s="14">
        <v>399</v>
      </c>
      <c r="G20" s="14">
        <v>1</v>
      </c>
      <c r="H20" s="14" t="s">
        <v>44</v>
      </c>
      <c r="K20" s="32" t="s">
        <v>146</v>
      </c>
      <c r="L20">
        <f>COUNTIF(Table_Ticket_Sales[[#All],[Destination]],K20)</f>
        <v>6</v>
      </c>
      <c r="M20" s="34">
        <f>SUMIF(Table_Ticket_Sales[Destination],K20,Table_Ticket_Sales[Amount])</f>
        <v>5694</v>
      </c>
      <c r="N20"/>
      <c r="Q20" s="32" t="s">
        <v>169</v>
      </c>
      <c r="R20" s="33">
        <f>COUNTIF(Table_Ticket_Sales[Office],Q20)</f>
        <v>3</v>
      </c>
      <c r="S20" s="14">
        <f>SUMIF(Table_Ticket_Sales[[#All],[Office]],Q20,Table_Ticket_Sales[[#All],[Amount]])</f>
        <v>685</v>
      </c>
    </row>
    <row r="21" spans="1:19" x14ac:dyDescent="0.25">
      <c r="A21" s="15">
        <v>42783</v>
      </c>
      <c r="B21" s="14" t="s">
        <v>93</v>
      </c>
      <c r="C21" s="14" t="s">
        <v>94</v>
      </c>
      <c r="D21" s="14" t="s">
        <v>95</v>
      </c>
      <c r="E21" s="14" t="s">
        <v>96</v>
      </c>
      <c r="F21" s="14">
        <v>365</v>
      </c>
      <c r="G21" s="14">
        <v>1</v>
      </c>
      <c r="H21" s="14" t="s">
        <v>44</v>
      </c>
      <c r="K21" s="32" t="s">
        <v>148</v>
      </c>
      <c r="L21">
        <f>COUNTIF(Table_Ticket_Sales[[#All],[Destination]],K21)</f>
        <v>4</v>
      </c>
      <c r="M21" s="34">
        <f>SUMIF(Table_Ticket_Sales[Destination],K21,Table_Ticket_Sales[Amount])</f>
        <v>3996</v>
      </c>
      <c r="N21"/>
      <c r="Q21" s="37"/>
      <c r="R21"/>
    </row>
    <row r="22" spans="1:19" x14ac:dyDescent="0.25">
      <c r="A22" s="15">
        <v>42791</v>
      </c>
      <c r="B22" s="14" t="s">
        <v>57</v>
      </c>
      <c r="C22" s="14" t="s">
        <v>58</v>
      </c>
      <c r="D22" s="14" t="s">
        <v>59</v>
      </c>
      <c r="E22" s="14" t="s">
        <v>97</v>
      </c>
      <c r="F22" s="14">
        <v>285</v>
      </c>
      <c r="G22" s="14">
        <v>2</v>
      </c>
      <c r="H22" s="14" t="s">
        <v>49</v>
      </c>
      <c r="K22" s="32" t="s">
        <v>56</v>
      </c>
      <c r="L22">
        <f>COUNTIF(Table_Ticket_Sales[[#All],[Destination]],K22)</f>
        <v>8</v>
      </c>
      <c r="M22" s="34">
        <f>SUMIF(Table_Ticket_Sales[Destination],K22,Table_Ticket_Sales[Amount])</f>
        <v>792</v>
      </c>
      <c r="N22"/>
      <c r="Q22" s="37"/>
      <c r="R22"/>
    </row>
    <row r="23" spans="1:19" x14ac:dyDescent="0.25">
      <c r="A23" s="15">
        <v>42809</v>
      </c>
      <c r="B23" s="14" t="s">
        <v>98</v>
      </c>
      <c r="C23" s="14" t="s">
        <v>99</v>
      </c>
      <c r="D23" s="14" t="s">
        <v>59</v>
      </c>
      <c r="E23" s="14" t="s">
        <v>100</v>
      </c>
      <c r="F23" s="14">
        <v>199</v>
      </c>
      <c r="G23" s="14">
        <v>2</v>
      </c>
      <c r="H23" s="14" t="s">
        <v>49</v>
      </c>
      <c r="K23"/>
      <c r="L23"/>
      <c r="M23"/>
      <c r="N23"/>
      <c r="Q23" s="37"/>
      <c r="R23"/>
    </row>
    <row r="24" spans="1:19" x14ac:dyDescent="0.25">
      <c r="A24" s="15">
        <v>42818</v>
      </c>
      <c r="B24" s="14" t="s">
        <v>50</v>
      </c>
      <c r="C24" s="14" t="s">
        <v>83</v>
      </c>
      <c r="D24" s="14" t="s">
        <v>84</v>
      </c>
      <c r="E24" s="14" t="s">
        <v>72</v>
      </c>
      <c r="F24" s="14">
        <v>187</v>
      </c>
      <c r="G24" s="14">
        <v>2</v>
      </c>
      <c r="H24" s="14" t="s">
        <v>49</v>
      </c>
      <c r="K24"/>
      <c r="L24"/>
      <c r="M24"/>
      <c r="N24"/>
      <c r="Q24" s="37"/>
      <c r="R24"/>
    </row>
    <row r="25" spans="1:19" x14ac:dyDescent="0.25">
      <c r="A25" s="15">
        <v>42819</v>
      </c>
      <c r="B25" s="14" t="s">
        <v>101</v>
      </c>
      <c r="C25" s="14" t="s">
        <v>102</v>
      </c>
      <c r="D25" s="14" t="s">
        <v>95</v>
      </c>
      <c r="E25" s="14" t="s">
        <v>48</v>
      </c>
      <c r="F25" s="14">
        <v>295</v>
      </c>
      <c r="G25" s="14">
        <v>2</v>
      </c>
      <c r="H25" s="14" t="s">
        <v>44</v>
      </c>
      <c r="K25"/>
      <c r="L25"/>
      <c r="M25"/>
      <c r="N25"/>
      <c r="Q25" s="37"/>
      <c r="R25"/>
    </row>
    <row r="26" spans="1:19" x14ac:dyDescent="0.25">
      <c r="A26" s="15">
        <v>42821</v>
      </c>
      <c r="B26" s="14" t="s">
        <v>103</v>
      </c>
      <c r="C26" s="14" t="s">
        <v>104</v>
      </c>
      <c r="D26" s="14" t="s">
        <v>105</v>
      </c>
      <c r="E26" s="14" t="s">
        <v>53</v>
      </c>
      <c r="F26" s="14">
        <v>349</v>
      </c>
      <c r="G26" s="14">
        <v>2</v>
      </c>
      <c r="H26" s="14" t="s">
        <v>44</v>
      </c>
      <c r="K26"/>
      <c r="Q26" s="37"/>
      <c r="R26"/>
    </row>
    <row r="27" spans="1:19" x14ac:dyDescent="0.25">
      <c r="A27" s="15">
        <v>42841</v>
      </c>
      <c r="B27" s="14" t="s">
        <v>106</v>
      </c>
      <c r="C27" s="14" t="s">
        <v>107</v>
      </c>
      <c r="D27" s="14" t="s">
        <v>42</v>
      </c>
      <c r="E27" s="14" t="s">
        <v>53</v>
      </c>
      <c r="F27" s="14">
        <v>349</v>
      </c>
      <c r="G27" s="14">
        <v>2</v>
      </c>
      <c r="H27" s="14" t="s">
        <v>49</v>
      </c>
      <c r="K27"/>
      <c r="Q27" s="37"/>
      <c r="R27"/>
    </row>
    <row r="28" spans="1:19" x14ac:dyDescent="0.25">
      <c r="A28" s="15">
        <v>42844</v>
      </c>
      <c r="B28" s="14" t="s">
        <v>77</v>
      </c>
      <c r="C28" s="14" t="s">
        <v>78</v>
      </c>
      <c r="D28" s="14" t="s">
        <v>79</v>
      </c>
      <c r="E28" s="22" t="s">
        <v>82</v>
      </c>
      <c r="F28" s="14">
        <v>349</v>
      </c>
      <c r="G28" s="14">
        <v>1</v>
      </c>
      <c r="H28" s="14" t="s">
        <v>49</v>
      </c>
      <c r="K28"/>
      <c r="Q28" s="37"/>
      <c r="R28"/>
    </row>
    <row r="29" spans="1:19" x14ac:dyDescent="0.25">
      <c r="A29" s="15">
        <v>42889</v>
      </c>
      <c r="B29" s="14" t="s">
        <v>108</v>
      </c>
      <c r="C29" s="14" t="s">
        <v>109</v>
      </c>
      <c r="D29" s="14" t="s">
        <v>105</v>
      </c>
      <c r="E29" s="14" t="s">
        <v>48</v>
      </c>
      <c r="F29" s="14">
        <v>295</v>
      </c>
      <c r="G29" s="14">
        <v>1</v>
      </c>
      <c r="H29" s="14" t="s">
        <v>49</v>
      </c>
      <c r="K29"/>
      <c r="Q29" s="37"/>
      <c r="R29"/>
    </row>
    <row r="30" spans="1:19" x14ac:dyDescent="0.25">
      <c r="A30" s="15">
        <v>42891</v>
      </c>
      <c r="B30" s="14" t="s">
        <v>110</v>
      </c>
      <c r="C30" s="14" t="s">
        <v>111</v>
      </c>
      <c r="D30" s="14" t="s">
        <v>84</v>
      </c>
      <c r="E30" s="14" t="s">
        <v>48</v>
      </c>
      <c r="F30" s="14">
        <v>295</v>
      </c>
      <c r="G30" s="14">
        <v>2</v>
      </c>
      <c r="H30" s="14" t="s">
        <v>44</v>
      </c>
      <c r="K30"/>
      <c r="Q30" s="37"/>
      <c r="R30"/>
    </row>
    <row r="31" spans="1:19" x14ac:dyDescent="0.25">
      <c r="A31" s="15">
        <v>42898</v>
      </c>
      <c r="B31" s="14" t="s">
        <v>85</v>
      </c>
      <c r="C31" s="14" t="s">
        <v>86</v>
      </c>
      <c r="D31" s="14" t="s">
        <v>79</v>
      </c>
      <c r="E31" s="14" t="s">
        <v>75</v>
      </c>
      <c r="F31" s="14">
        <v>149</v>
      </c>
      <c r="G31" s="14">
        <v>2</v>
      </c>
      <c r="H31" s="14" t="s">
        <v>49</v>
      </c>
      <c r="K31"/>
      <c r="Q31" s="37"/>
      <c r="R31"/>
    </row>
    <row r="32" spans="1:19" x14ac:dyDescent="0.25">
      <c r="A32" s="15">
        <v>42908</v>
      </c>
      <c r="B32" s="14" t="s">
        <v>112</v>
      </c>
      <c r="C32" s="14" t="s">
        <v>113</v>
      </c>
      <c r="D32" s="14" t="s">
        <v>114</v>
      </c>
      <c r="E32" s="14" t="s">
        <v>69</v>
      </c>
      <c r="F32" s="14">
        <v>299</v>
      </c>
      <c r="G32" s="14">
        <v>2</v>
      </c>
      <c r="H32" s="14" t="s">
        <v>49</v>
      </c>
      <c r="K32"/>
      <c r="Q32" s="37"/>
      <c r="R32"/>
    </row>
    <row r="33" spans="1:18" x14ac:dyDescent="0.25">
      <c r="A33" s="15">
        <v>42916</v>
      </c>
      <c r="B33" s="14" t="s">
        <v>115</v>
      </c>
      <c r="C33" s="14" t="s">
        <v>116</v>
      </c>
      <c r="D33" s="14" t="s">
        <v>68</v>
      </c>
      <c r="E33" s="14" t="s">
        <v>97</v>
      </c>
      <c r="F33" s="14">
        <v>285</v>
      </c>
      <c r="G33" s="14">
        <v>2</v>
      </c>
      <c r="H33" s="14" t="s">
        <v>44</v>
      </c>
      <c r="K33"/>
      <c r="Q33" s="37"/>
      <c r="R33"/>
    </row>
    <row r="34" spans="1:18" x14ac:dyDescent="0.25">
      <c r="A34" s="15">
        <v>42743</v>
      </c>
      <c r="B34" s="14" t="s">
        <v>45</v>
      </c>
      <c r="C34" s="14" t="s">
        <v>117</v>
      </c>
      <c r="D34" s="14" t="s">
        <v>68</v>
      </c>
      <c r="E34" s="14" t="s">
        <v>48</v>
      </c>
      <c r="F34" s="14">
        <v>295</v>
      </c>
      <c r="G34" s="14">
        <v>2</v>
      </c>
      <c r="H34" s="14" t="s">
        <v>44</v>
      </c>
      <c r="K34"/>
      <c r="Q34" s="37"/>
      <c r="R34"/>
    </row>
    <row r="35" spans="1:18" x14ac:dyDescent="0.25">
      <c r="A35" s="15">
        <v>42743</v>
      </c>
      <c r="B35" s="14" t="s">
        <v>63</v>
      </c>
      <c r="C35" s="14" t="s">
        <v>118</v>
      </c>
      <c r="D35" s="14" t="s">
        <v>52</v>
      </c>
      <c r="E35" s="14" t="s">
        <v>48</v>
      </c>
      <c r="F35" s="14">
        <v>295</v>
      </c>
      <c r="G35" s="14">
        <v>2</v>
      </c>
      <c r="H35" s="14" t="s">
        <v>49</v>
      </c>
      <c r="K35"/>
      <c r="Q35" s="37"/>
      <c r="R35"/>
    </row>
    <row r="36" spans="1:18" x14ac:dyDescent="0.25">
      <c r="A36" s="15">
        <v>42745</v>
      </c>
      <c r="B36" s="14" t="s">
        <v>45</v>
      </c>
      <c r="C36" s="14" t="s">
        <v>46</v>
      </c>
      <c r="D36" s="14" t="s">
        <v>47</v>
      </c>
      <c r="E36" s="14" t="s">
        <v>82</v>
      </c>
      <c r="F36" s="14">
        <v>349</v>
      </c>
      <c r="G36" s="14">
        <v>2</v>
      </c>
      <c r="H36" s="14" t="s">
        <v>49</v>
      </c>
      <c r="K36"/>
      <c r="Q36" s="37"/>
      <c r="R36"/>
    </row>
    <row r="37" spans="1:18" x14ac:dyDescent="0.25">
      <c r="A37" s="15">
        <v>42752</v>
      </c>
      <c r="B37" s="14" t="s">
        <v>66</v>
      </c>
      <c r="C37" s="14" t="s">
        <v>67</v>
      </c>
      <c r="D37" s="14" t="s">
        <v>68</v>
      </c>
      <c r="E37" s="14" t="s">
        <v>119</v>
      </c>
      <c r="F37" s="14">
        <v>245</v>
      </c>
      <c r="G37" s="14">
        <v>1</v>
      </c>
      <c r="H37" s="14" t="s">
        <v>44</v>
      </c>
      <c r="K37"/>
      <c r="Q37" s="37"/>
      <c r="R37"/>
    </row>
    <row r="38" spans="1:18" x14ac:dyDescent="0.25">
      <c r="A38" s="15">
        <v>42757</v>
      </c>
      <c r="B38" s="14" t="s">
        <v>120</v>
      </c>
      <c r="C38" s="14" t="s">
        <v>121</v>
      </c>
      <c r="D38" s="14" t="s">
        <v>95</v>
      </c>
      <c r="E38" s="14" t="s">
        <v>96</v>
      </c>
      <c r="F38" s="14">
        <v>365</v>
      </c>
      <c r="G38" s="14">
        <v>2</v>
      </c>
      <c r="H38" s="14" t="s">
        <v>44</v>
      </c>
      <c r="K38"/>
      <c r="Q38" s="37"/>
      <c r="R38"/>
    </row>
    <row r="39" spans="1:18" x14ac:dyDescent="0.25">
      <c r="A39" s="15">
        <v>42809</v>
      </c>
      <c r="B39" s="14" t="s">
        <v>108</v>
      </c>
      <c r="C39" s="14" t="s">
        <v>109</v>
      </c>
      <c r="D39" s="14" t="s">
        <v>105</v>
      </c>
      <c r="E39" s="14" t="s">
        <v>122</v>
      </c>
      <c r="F39" s="14">
        <v>199</v>
      </c>
      <c r="G39" s="14">
        <v>4</v>
      </c>
      <c r="H39" s="14" t="s">
        <v>44</v>
      </c>
      <c r="K39"/>
      <c r="Q39" s="37"/>
      <c r="R39"/>
    </row>
    <row r="40" spans="1:18" x14ac:dyDescent="0.25">
      <c r="A40" s="15">
        <v>42823</v>
      </c>
      <c r="B40" s="14" t="s">
        <v>123</v>
      </c>
      <c r="C40" s="14" t="s">
        <v>124</v>
      </c>
      <c r="D40" s="14" t="s">
        <v>75</v>
      </c>
      <c r="E40" s="14" t="s">
        <v>119</v>
      </c>
      <c r="F40" s="14">
        <v>245</v>
      </c>
      <c r="G40" s="14">
        <v>1</v>
      </c>
      <c r="H40" s="14" t="s">
        <v>44</v>
      </c>
      <c r="K40"/>
      <c r="Q40" s="37"/>
      <c r="R40"/>
    </row>
    <row r="41" spans="1:18" x14ac:dyDescent="0.25">
      <c r="A41" s="15">
        <v>42823</v>
      </c>
      <c r="B41" s="14" t="s">
        <v>125</v>
      </c>
      <c r="C41" s="14" t="s">
        <v>126</v>
      </c>
      <c r="D41" s="14" t="s">
        <v>114</v>
      </c>
      <c r="E41" s="14" t="s">
        <v>72</v>
      </c>
      <c r="F41" s="14">
        <v>187</v>
      </c>
      <c r="G41" s="14">
        <v>1</v>
      </c>
      <c r="H41" s="14" t="s">
        <v>49</v>
      </c>
      <c r="K41"/>
      <c r="Q41" s="37"/>
      <c r="R41"/>
    </row>
    <row r="42" spans="1:18" x14ac:dyDescent="0.25">
      <c r="A42" s="15">
        <v>42823</v>
      </c>
      <c r="B42" s="14" t="s">
        <v>127</v>
      </c>
      <c r="C42" s="14" t="s">
        <v>128</v>
      </c>
      <c r="D42" s="14" t="s">
        <v>95</v>
      </c>
      <c r="E42" s="14" t="s">
        <v>75</v>
      </c>
      <c r="F42" s="14">
        <v>149</v>
      </c>
      <c r="G42" s="14">
        <v>2</v>
      </c>
      <c r="H42" s="14" t="s">
        <v>44</v>
      </c>
      <c r="K42"/>
      <c r="Q42" s="37"/>
      <c r="R42"/>
    </row>
    <row r="43" spans="1:18" x14ac:dyDescent="0.25">
      <c r="A43" s="15">
        <v>42868</v>
      </c>
      <c r="B43" s="14" t="s">
        <v>77</v>
      </c>
      <c r="C43" s="14" t="s">
        <v>78</v>
      </c>
      <c r="D43" s="14" t="s">
        <v>79</v>
      </c>
      <c r="E43" s="14" t="s">
        <v>72</v>
      </c>
      <c r="F43" s="14">
        <v>187</v>
      </c>
      <c r="G43" s="14">
        <v>2</v>
      </c>
      <c r="H43" s="14" t="s">
        <v>44</v>
      </c>
      <c r="K43"/>
      <c r="Q43" s="37"/>
      <c r="R43"/>
    </row>
    <row r="44" spans="1:18" x14ac:dyDescent="0.25">
      <c r="A44" s="15">
        <v>42904</v>
      </c>
      <c r="B44" s="14" t="s">
        <v>129</v>
      </c>
      <c r="C44" s="14" t="s">
        <v>130</v>
      </c>
      <c r="D44" s="14" t="s">
        <v>52</v>
      </c>
      <c r="E44" s="14" t="s">
        <v>96</v>
      </c>
      <c r="F44" s="14">
        <v>365</v>
      </c>
      <c r="G44" s="14">
        <v>2</v>
      </c>
      <c r="H44" s="14" t="s">
        <v>49</v>
      </c>
      <c r="K44"/>
      <c r="Q44" s="37"/>
      <c r="R44"/>
    </row>
    <row r="45" spans="1:18" x14ac:dyDescent="0.25">
      <c r="A45" s="15">
        <v>42745</v>
      </c>
      <c r="B45" s="14" t="s">
        <v>129</v>
      </c>
      <c r="C45" s="14" t="s">
        <v>130</v>
      </c>
      <c r="D45" s="14" t="s">
        <v>52</v>
      </c>
      <c r="E45" s="14" t="s">
        <v>100</v>
      </c>
      <c r="F45" s="14">
        <v>199</v>
      </c>
      <c r="G45" s="14">
        <v>2</v>
      </c>
      <c r="H45" s="14" t="s">
        <v>49</v>
      </c>
      <c r="K45"/>
      <c r="Q45" s="37"/>
      <c r="R45"/>
    </row>
    <row r="46" spans="1:18" x14ac:dyDescent="0.25">
      <c r="A46" s="15">
        <v>42768</v>
      </c>
      <c r="B46" s="14" t="s">
        <v>131</v>
      </c>
      <c r="C46" s="14" t="s">
        <v>132</v>
      </c>
      <c r="D46" s="14" t="s">
        <v>56</v>
      </c>
      <c r="E46" s="14" t="s">
        <v>133</v>
      </c>
      <c r="F46" s="14">
        <v>265</v>
      </c>
      <c r="G46" s="14">
        <v>1</v>
      </c>
      <c r="H46" s="14" t="s">
        <v>49</v>
      </c>
      <c r="K46"/>
      <c r="Q46" s="37"/>
      <c r="R46"/>
    </row>
    <row r="47" spans="1:18" x14ac:dyDescent="0.25">
      <c r="A47" s="15">
        <v>42783</v>
      </c>
      <c r="B47" s="14" t="s">
        <v>129</v>
      </c>
      <c r="C47" s="14" t="s">
        <v>134</v>
      </c>
      <c r="D47" s="14" t="s">
        <v>135</v>
      </c>
      <c r="E47" s="14" t="s">
        <v>100</v>
      </c>
      <c r="F47" s="14">
        <v>199</v>
      </c>
      <c r="G47" s="14">
        <v>2</v>
      </c>
      <c r="H47" s="14" t="s">
        <v>49</v>
      </c>
      <c r="K47"/>
      <c r="Q47" s="37"/>
      <c r="R47"/>
    </row>
    <row r="48" spans="1:18" x14ac:dyDescent="0.25">
      <c r="A48" s="15">
        <v>42786</v>
      </c>
      <c r="B48" s="14" t="s">
        <v>101</v>
      </c>
      <c r="C48" s="14" t="s">
        <v>102</v>
      </c>
      <c r="D48" s="14" t="s">
        <v>95</v>
      </c>
      <c r="E48" s="14" t="s">
        <v>122</v>
      </c>
      <c r="F48" s="14">
        <v>199</v>
      </c>
      <c r="G48" s="14">
        <v>1</v>
      </c>
      <c r="H48" s="14" t="s">
        <v>49</v>
      </c>
      <c r="K48"/>
      <c r="Q48" s="37"/>
      <c r="R48"/>
    </row>
    <row r="49" spans="1:18" x14ac:dyDescent="0.25">
      <c r="A49" s="15">
        <v>42809</v>
      </c>
      <c r="B49" s="14" t="s">
        <v>136</v>
      </c>
      <c r="C49" s="14" t="s">
        <v>137</v>
      </c>
      <c r="D49" s="14" t="s">
        <v>52</v>
      </c>
      <c r="E49" s="14" t="s">
        <v>87</v>
      </c>
      <c r="F49" s="14">
        <v>185</v>
      </c>
      <c r="G49" s="14">
        <v>2</v>
      </c>
      <c r="H49" s="14" t="s">
        <v>49</v>
      </c>
      <c r="K49"/>
      <c r="Q49" s="37"/>
      <c r="R49"/>
    </row>
    <row r="50" spans="1:18" x14ac:dyDescent="0.25">
      <c r="A50" s="15">
        <v>42867</v>
      </c>
      <c r="B50" s="14" t="s">
        <v>123</v>
      </c>
      <c r="C50" s="14" t="s">
        <v>124</v>
      </c>
      <c r="D50" s="14" t="s">
        <v>75</v>
      </c>
      <c r="E50" s="14" t="s">
        <v>75</v>
      </c>
      <c r="F50" s="14">
        <v>149</v>
      </c>
      <c r="G50" s="14">
        <v>1</v>
      </c>
      <c r="H50" s="14" t="s">
        <v>49</v>
      </c>
      <c r="K50"/>
      <c r="Q50" s="37"/>
      <c r="R50"/>
    </row>
    <row r="51" spans="1:18" x14ac:dyDescent="0.25">
      <c r="A51" s="15">
        <v>42872</v>
      </c>
      <c r="B51" s="14" t="s">
        <v>138</v>
      </c>
      <c r="C51" s="14" t="s">
        <v>139</v>
      </c>
      <c r="D51" s="14" t="s">
        <v>140</v>
      </c>
      <c r="E51" s="14" t="s">
        <v>92</v>
      </c>
      <c r="F51" s="14">
        <v>399</v>
      </c>
      <c r="G51" s="14">
        <v>2</v>
      </c>
      <c r="H51" s="14" t="s">
        <v>49</v>
      </c>
      <c r="K51"/>
      <c r="Q51" s="37"/>
      <c r="R51"/>
    </row>
    <row r="52" spans="1:18" x14ac:dyDescent="0.25">
      <c r="A52" s="15">
        <v>42899</v>
      </c>
      <c r="B52" s="14" t="s">
        <v>129</v>
      </c>
      <c r="C52" s="14" t="s">
        <v>130</v>
      </c>
      <c r="D52" s="14" t="s">
        <v>52</v>
      </c>
      <c r="E52" s="14" t="s">
        <v>72</v>
      </c>
      <c r="F52" s="14">
        <v>187</v>
      </c>
      <c r="G52" s="14">
        <v>5</v>
      </c>
      <c r="H52" s="14" t="s">
        <v>44</v>
      </c>
      <c r="K52"/>
      <c r="Q52" s="37"/>
      <c r="R52"/>
    </row>
    <row r="53" spans="1:18" x14ac:dyDescent="0.25">
      <c r="A53" s="15">
        <v>42904</v>
      </c>
      <c r="B53" s="14" t="s">
        <v>93</v>
      </c>
      <c r="C53" s="14" t="s">
        <v>94</v>
      </c>
      <c r="D53" s="14" t="s">
        <v>95</v>
      </c>
      <c r="E53" s="14" t="s">
        <v>87</v>
      </c>
      <c r="F53" s="14">
        <v>185</v>
      </c>
      <c r="G53" s="14">
        <v>2</v>
      </c>
      <c r="H53" s="14" t="s">
        <v>44</v>
      </c>
      <c r="K53"/>
      <c r="Q53" s="37"/>
      <c r="R53"/>
    </row>
    <row r="54" spans="1:18" x14ac:dyDescent="0.25">
      <c r="A54" s="15">
        <v>42739</v>
      </c>
      <c r="B54" s="14" t="s">
        <v>125</v>
      </c>
      <c r="C54" s="14" t="s">
        <v>126</v>
      </c>
      <c r="D54" s="14" t="s">
        <v>114</v>
      </c>
      <c r="E54" s="14" t="s">
        <v>75</v>
      </c>
      <c r="F54" s="14">
        <v>149</v>
      </c>
      <c r="G54" s="14">
        <v>2</v>
      </c>
      <c r="H54" s="14" t="s">
        <v>44</v>
      </c>
      <c r="K54"/>
      <c r="Q54" s="37"/>
      <c r="R54"/>
    </row>
    <row r="55" spans="1:18" x14ac:dyDescent="0.25">
      <c r="A55" s="15">
        <v>42744</v>
      </c>
      <c r="B55" s="14" t="s">
        <v>141</v>
      </c>
      <c r="C55" s="14" t="s">
        <v>142</v>
      </c>
      <c r="D55" s="14" t="s">
        <v>52</v>
      </c>
      <c r="E55" s="14" t="s">
        <v>48</v>
      </c>
      <c r="F55" s="14">
        <v>295</v>
      </c>
      <c r="G55" s="14">
        <v>3</v>
      </c>
      <c r="H55" s="14" t="s">
        <v>44</v>
      </c>
      <c r="K55"/>
      <c r="Q55" s="37"/>
      <c r="R55"/>
    </row>
    <row r="56" spans="1:18" x14ac:dyDescent="0.25">
      <c r="A56" s="15">
        <v>42770</v>
      </c>
      <c r="B56" s="14" t="s">
        <v>112</v>
      </c>
      <c r="C56" s="14" t="s">
        <v>113</v>
      </c>
      <c r="D56" s="14" t="s">
        <v>114</v>
      </c>
      <c r="E56" s="14" t="s">
        <v>100</v>
      </c>
      <c r="F56" s="14">
        <v>199</v>
      </c>
      <c r="G56" s="14">
        <v>3</v>
      </c>
      <c r="H56" s="14" t="s">
        <v>44</v>
      </c>
      <c r="K56"/>
      <c r="Q56" s="37"/>
      <c r="R56"/>
    </row>
    <row r="57" spans="1:18" x14ac:dyDescent="0.25">
      <c r="A57" s="15">
        <v>42786</v>
      </c>
      <c r="B57" s="14" t="s">
        <v>110</v>
      </c>
      <c r="C57" s="14" t="s">
        <v>143</v>
      </c>
      <c r="D57" s="14" t="s">
        <v>79</v>
      </c>
      <c r="E57" s="14" t="s">
        <v>122</v>
      </c>
      <c r="F57" s="14">
        <v>199</v>
      </c>
      <c r="G57" s="14">
        <v>1</v>
      </c>
      <c r="H57" s="14" t="s">
        <v>49</v>
      </c>
      <c r="K57"/>
      <c r="Q57" s="37"/>
      <c r="R57"/>
    </row>
    <row r="58" spans="1:18" x14ac:dyDescent="0.25">
      <c r="A58" s="15">
        <v>42801</v>
      </c>
      <c r="B58" s="14" t="s">
        <v>120</v>
      </c>
      <c r="C58" s="14" t="s">
        <v>144</v>
      </c>
      <c r="D58" s="14" t="s">
        <v>145</v>
      </c>
      <c r="E58" s="14" t="s">
        <v>53</v>
      </c>
      <c r="F58" s="14">
        <v>349</v>
      </c>
      <c r="G58" s="14">
        <v>2</v>
      </c>
      <c r="H58" s="14" t="s">
        <v>44</v>
      </c>
      <c r="K58"/>
      <c r="Q58" s="37"/>
      <c r="R58"/>
    </row>
    <row r="59" spans="1:18" x14ac:dyDescent="0.25">
      <c r="A59" s="15">
        <v>42805</v>
      </c>
      <c r="B59" s="14" t="s">
        <v>120</v>
      </c>
      <c r="C59" s="14" t="s">
        <v>144</v>
      </c>
      <c r="D59" s="14" t="s">
        <v>145</v>
      </c>
      <c r="E59" s="14" t="s">
        <v>72</v>
      </c>
      <c r="F59" s="14">
        <v>187</v>
      </c>
      <c r="G59" s="14">
        <v>1</v>
      </c>
      <c r="H59" s="14" t="s">
        <v>49</v>
      </c>
      <c r="K59"/>
      <c r="Q59" s="37"/>
      <c r="R59"/>
    </row>
    <row r="60" spans="1:18" x14ac:dyDescent="0.25">
      <c r="A60" s="15">
        <v>42808</v>
      </c>
      <c r="B60" s="14" t="s">
        <v>63</v>
      </c>
      <c r="C60" s="14" t="s">
        <v>118</v>
      </c>
      <c r="D60" s="14" t="s">
        <v>52</v>
      </c>
      <c r="E60" s="14" t="s">
        <v>146</v>
      </c>
      <c r="F60" s="14">
        <v>949</v>
      </c>
      <c r="G60" s="14">
        <v>2</v>
      </c>
      <c r="H60" s="14" t="s">
        <v>49</v>
      </c>
      <c r="K60"/>
      <c r="Q60" s="37"/>
      <c r="R60"/>
    </row>
    <row r="61" spans="1:18" x14ac:dyDescent="0.25">
      <c r="A61" s="15">
        <v>42809</v>
      </c>
      <c r="B61" s="14" t="s">
        <v>98</v>
      </c>
      <c r="C61" s="14" t="s">
        <v>147</v>
      </c>
      <c r="D61" s="14" t="s">
        <v>105</v>
      </c>
      <c r="E61" s="14" t="s">
        <v>122</v>
      </c>
      <c r="F61" s="14">
        <v>199</v>
      </c>
      <c r="G61" s="14">
        <v>1</v>
      </c>
      <c r="H61" s="14" t="s">
        <v>49</v>
      </c>
      <c r="K61"/>
      <c r="Q61" s="37"/>
      <c r="R61"/>
    </row>
    <row r="62" spans="1:18" x14ac:dyDescent="0.25">
      <c r="A62" s="15">
        <v>42811</v>
      </c>
      <c r="B62" s="14" t="s">
        <v>45</v>
      </c>
      <c r="C62" s="14" t="s">
        <v>46</v>
      </c>
      <c r="D62" s="14" t="s">
        <v>47</v>
      </c>
      <c r="E62" s="14" t="s">
        <v>48</v>
      </c>
      <c r="F62" s="14">
        <v>295</v>
      </c>
      <c r="G62" s="14">
        <v>2</v>
      </c>
      <c r="H62" s="14" t="s">
        <v>49</v>
      </c>
      <c r="K62"/>
      <c r="Q62" s="37"/>
      <c r="R62"/>
    </row>
    <row r="63" spans="1:18" x14ac:dyDescent="0.25">
      <c r="A63" s="15">
        <v>42813</v>
      </c>
      <c r="B63" s="14" t="s">
        <v>120</v>
      </c>
      <c r="C63" s="14" t="s">
        <v>121</v>
      </c>
      <c r="D63" s="14" t="s">
        <v>95</v>
      </c>
      <c r="E63" s="14" t="s">
        <v>148</v>
      </c>
      <c r="F63" s="14">
        <v>999</v>
      </c>
      <c r="G63" s="14">
        <v>1</v>
      </c>
      <c r="H63" s="14" t="s">
        <v>49</v>
      </c>
      <c r="K63"/>
      <c r="Q63" s="37"/>
      <c r="R63"/>
    </row>
    <row r="64" spans="1:18" x14ac:dyDescent="0.25">
      <c r="A64" s="15">
        <v>42816</v>
      </c>
      <c r="B64" s="14" t="s">
        <v>108</v>
      </c>
      <c r="C64" s="14" t="s">
        <v>109</v>
      </c>
      <c r="D64" s="14" t="s">
        <v>105</v>
      </c>
      <c r="E64" s="14" t="s">
        <v>72</v>
      </c>
      <c r="F64" s="14">
        <v>187</v>
      </c>
      <c r="G64" s="14">
        <v>1</v>
      </c>
      <c r="H64" s="14" t="s">
        <v>49</v>
      </c>
      <c r="K64"/>
      <c r="Q64" s="37"/>
      <c r="R64"/>
    </row>
    <row r="65" spans="1:18" x14ac:dyDescent="0.25">
      <c r="A65" s="15">
        <v>42821</v>
      </c>
      <c r="B65" s="14" t="s">
        <v>54</v>
      </c>
      <c r="C65" s="14" t="s">
        <v>55</v>
      </c>
      <c r="D65" s="14" t="s">
        <v>56</v>
      </c>
      <c r="E65" s="14" t="s">
        <v>53</v>
      </c>
      <c r="F65" s="14">
        <v>349</v>
      </c>
      <c r="G65" s="14">
        <v>2</v>
      </c>
      <c r="H65" s="14" t="s">
        <v>49</v>
      </c>
      <c r="K65"/>
      <c r="Q65" s="37"/>
      <c r="R65"/>
    </row>
    <row r="66" spans="1:18" x14ac:dyDescent="0.25">
      <c r="A66" s="15">
        <v>42821</v>
      </c>
      <c r="B66" s="14" t="s">
        <v>60</v>
      </c>
      <c r="C66" s="14" t="s">
        <v>61</v>
      </c>
      <c r="D66" s="14" t="s">
        <v>62</v>
      </c>
      <c r="E66" s="14" t="s">
        <v>96</v>
      </c>
      <c r="F66" s="14">
        <v>365</v>
      </c>
      <c r="G66" s="14">
        <v>1</v>
      </c>
      <c r="H66" s="14" t="s">
        <v>49</v>
      </c>
      <c r="K66"/>
      <c r="Q66" s="37"/>
      <c r="R66"/>
    </row>
    <row r="67" spans="1:18" x14ac:dyDescent="0.25">
      <c r="A67" s="15">
        <v>42822</v>
      </c>
      <c r="B67" s="14" t="s">
        <v>103</v>
      </c>
      <c r="C67" s="14" t="s">
        <v>104</v>
      </c>
      <c r="D67" s="14" t="s">
        <v>105</v>
      </c>
      <c r="E67" s="14" t="s">
        <v>75</v>
      </c>
      <c r="F67" s="14">
        <v>149</v>
      </c>
      <c r="G67" s="14">
        <v>1</v>
      </c>
      <c r="H67" s="14" t="s">
        <v>44</v>
      </c>
      <c r="K67"/>
      <c r="Q67" s="37"/>
      <c r="R67"/>
    </row>
    <row r="68" spans="1:18" x14ac:dyDescent="0.25">
      <c r="A68" s="15">
        <v>42841</v>
      </c>
      <c r="B68" s="14" t="s">
        <v>40</v>
      </c>
      <c r="C68" s="14" t="s">
        <v>41</v>
      </c>
      <c r="D68" s="14" t="s">
        <v>42</v>
      </c>
      <c r="E68" s="14" t="s">
        <v>72</v>
      </c>
      <c r="F68" s="14">
        <v>187</v>
      </c>
      <c r="G68" s="14">
        <v>2</v>
      </c>
      <c r="H68" s="14" t="s">
        <v>44</v>
      </c>
      <c r="K68"/>
      <c r="Q68" s="37"/>
      <c r="R68"/>
    </row>
    <row r="69" spans="1:18" x14ac:dyDescent="0.25">
      <c r="A69" s="15">
        <v>42854</v>
      </c>
      <c r="B69" s="14" t="s">
        <v>45</v>
      </c>
      <c r="C69" s="14" t="s">
        <v>117</v>
      </c>
      <c r="D69" s="14" t="s">
        <v>68</v>
      </c>
      <c r="E69" s="14" t="s">
        <v>43</v>
      </c>
      <c r="F69" s="14">
        <v>399</v>
      </c>
      <c r="G69" s="14">
        <v>2</v>
      </c>
      <c r="H69" s="14" t="s">
        <v>49</v>
      </c>
      <c r="K69"/>
      <c r="Q69" s="37"/>
      <c r="R69"/>
    </row>
    <row r="70" spans="1:18" x14ac:dyDescent="0.25">
      <c r="A70" s="15">
        <v>42864</v>
      </c>
      <c r="B70" s="14" t="s">
        <v>93</v>
      </c>
      <c r="C70" s="14" t="s">
        <v>94</v>
      </c>
      <c r="D70" s="14" t="s">
        <v>95</v>
      </c>
      <c r="E70" s="14" t="s">
        <v>146</v>
      </c>
      <c r="F70" s="14">
        <v>949</v>
      </c>
      <c r="G70" s="14">
        <v>5</v>
      </c>
      <c r="H70" s="14" t="s">
        <v>49</v>
      </c>
      <c r="K70"/>
      <c r="Q70" s="37"/>
      <c r="R70"/>
    </row>
    <row r="71" spans="1:18" x14ac:dyDescent="0.25">
      <c r="A71" s="15">
        <v>42870</v>
      </c>
      <c r="B71" s="14" t="s">
        <v>50</v>
      </c>
      <c r="C71" s="14" t="s">
        <v>51</v>
      </c>
      <c r="D71" s="14" t="s">
        <v>52</v>
      </c>
      <c r="E71" s="14" t="s">
        <v>56</v>
      </c>
      <c r="F71" s="14">
        <v>99</v>
      </c>
      <c r="G71" s="14">
        <v>3</v>
      </c>
      <c r="H71" s="14" t="s">
        <v>44</v>
      </c>
      <c r="K71"/>
      <c r="Q71" s="37"/>
      <c r="R71"/>
    </row>
    <row r="72" spans="1:18" x14ac:dyDescent="0.25">
      <c r="A72" s="15">
        <v>42895</v>
      </c>
      <c r="B72" s="14" t="s">
        <v>98</v>
      </c>
      <c r="C72" s="14" t="s">
        <v>99</v>
      </c>
      <c r="D72" s="14" t="s">
        <v>59</v>
      </c>
      <c r="E72" s="14" t="s">
        <v>122</v>
      </c>
      <c r="F72" s="14">
        <v>199</v>
      </c>
      <c r="G72" s="14">
        <v>1</v>
      </c>
      <c r="H72" s="14" t="s">
        <v>49</v>
      </c>
      <c r="K72"/>
      <c r="Q72" s="37"/>
      <c r="R72"/>
    </row>
    <row r="73" spans="1:18" x14ac:dyDescent="0.25">
      <c r="A73" s="15">
        <v>42914</v>
      </c>
      <c r="B73" s="14" t="s">
        <v>149</v>
      </c>
      <c r="C73" s="14" t="s">
        <v>150</v>
      </c>
      <c r="D73" s="14" t="s">
        <v>114</v>
      </c>
      <c r="E73" s="14" t="s">
        <v>122</v>
      </c>
      <c r="F73" s="14">
        <v>199</v>
      </c>
      <c r="G73" s="14">
        <v>1</v>
      </c>
      <c r="H73" s="14" t="s">
        <v>44</v>
      </c>
      <c r="K73"/>
      <c r="Q73" s="37"/>
      <c r="R73"/>
    </row>
    <row r="74" spans="1:18" x14ac:dyDescent="0.25">
      <c r="A74" s="15">
        <v>42750</v>
      </c>
      <c r="B74" s="14" t="s">
        <v>151</v>
      </c>
      <c r="C74" s="14" t="s">
        <v>152</v>
      </c>
      <c r="D74" s="14" t="s">
        <v>114</v>
      </c>
      <c r="E74" s="14" t="s">
        <v>75</v>
      </c>
      <c r="F74" s="14">
        <v>149</v>
      </c>
      <c r="G74" s="14">
        <v>5</v>
      </c>
      <c r="H74" s="14" t="s">
        <v>49</v>
      </c>
      <c r="K74"/>
      <c r="Q74" s="37"/>
      <c r="R74"/>
    </row>
    <row r="75" spans="1:18" x14ac:dyDescent="0.25">
      <c r="A75" s="15">
        <v>42758</v>
      </c>
      <c r="B75" s="14" t="s">
        <v>131</v>
      </c>
      <c r="C75" s="14" t="s">
        <v>132</v>
      </c>
      <c r="D75" s="14" t="s">
        <v>56</v>
      </c>
      <c r="E75" s="14" t="s">
        <v>96</v>
      </c>
      <c r="F75" s="14">
        <v>365</v>
      </c>
      <c r="G75" s="14">
        <v>1</v>
      </c>
      <c r="H75" s="14" t="s">
        <v>49</v>
      </c>
      <c r="K75"/>
      <c r="Q75" s="37"/>
      <c r="R75"/>
    </row>
    <row r="76" spans="1:18" x14ac:dyDescent="0.25">
      <c r="A76" s="15">
        <v>42761</v>
      </c>
      <c r="B76" s="14" t="s">
        <v>125</v>
      </c>
      <c r="C76" s="14" t="s">
        <v>126</v>
      </c>
      <c r="D76" s="14" t="s">
        <v>114</v>
      </c>
      <c r="E76" s="14" t="s">
        <v>53</v>
      </c>
      <c r="F76" s="14">
        <v>349</v>
      </c>
      <c r="G76" s="14">
        <v>2</v>
      </c>
      <c r="H76" s="14" t="s">
        <v>44</v>
      </c>
      <c r="K76"/>
      <c r="Q76" s="37"/>
      <c r="R76"/>
    </row>
    <row r="77" spans="1:18" x14ac:dyDescent="0.25">
      <c r="A77" s="15">
        <v>42782</v>
      </c>
      <c r="B77" s="14" t="s">
        <v>115</v>
      </c>
      <c r="C77" s="14" t="s">
        <v>116</v>
      </c>
      <c r="D77" s="14" t="s">
        <v>68</v>
      </c>
      <c r="E77" s="14" t="s">
        <v>87</v>
      </c>
      <c r="F77" s="14">
        <v>185</v>
      </c>
      <c r="G77" s="14">
        <v>1</v>
      </c>
      <c r="H77" s="14" t="s">
        <v>44</v>
      </c>
      <c r="K77"/>
      <c r="Q77" s="37"/>
      <c r="R77"/>
    </row>
    <row r="78" spans="1:18" x14ac:dyDescent="0.25">
      <c r="A78" s="15">
        <v>42812</v>
      </c>
      <c r="B78" s="14" t="s">
        <v>127</v>
      </c>
      <c r="C78" s="14" t="s">
        <v>128</v>
      </c>
      <c r="D78" s="14" t="s">
        <v>95</v>
      </c>
      <c r="E78" s="14" t="s">
        <v>122</v>
      </c>
      <c r="F78" s="14">
        <v>365</v>
      </c>
      <c r="G78" s="14">
        <v>1</v>
      </c>
      <c r="H78" s="14" t="s">
        <v>49</v>
      </c>
      <c r="K78"/>
      <c r="Q78" s="37"/>
      <c r="R78"/>
    </row>
    <row r="79" spans="1:18" x14ac:dyDescent="0.25">
      <c r="A79" s="15">
        <v>42812</v>
      </c>
      <c r="B79" s="14" t="s">
        <v>80</v>
      </c>
      <c r="C79" s="14" t="s">
        <v>81</v>
      </c>
      <c r="D79" s="14" t="s">
        <v>75</v>
      </c>
      <c r="E79" s="14" t="s">
        <v>72</v>
      </c>
      <c r="F79" s="14">
        <v>187</v>
      </c>
      <c r="G79" s="14">
        <v>2</v>
      </c>
      <c r="H79" s="14" t="s">
        <v>49</v>
      </c>
      <c r="K79"/>
      <c r="Q79" s="37"/>
      <c r="R79"/>
    </row>
    <row r="80" spans="1:18" x14ac:dyDescent="0.25">
      <c r="A80" s="15">
        <v>42819</v>
      </c>
      <c r="B80" s="14" t="s">
        <v>127</v>
      </c>
      <c r="C80" s="14" t="s">
        <v>128</v>
      </c>
      <c r="D80" s="14" t="s">
        <v>95</v>
      </c>
      <c r="E80" s="14" t="s">
        <v>76</v>
      </c>
      <c r="F80" s="14">
        <v>469</v>
      </c>
      <c r="G80" s="14">
        <v>3</v>
      </c>
      <c r="H80" s="14" t="s">
        <v>44</v>
      </c>
      <c r="K80"/>
      <c r="Q80" s="37"/>
      <c r="R80"/>
    </row>
    <row r="81" spans="1:18" x14ac:dyDescent="0.25">
      <c r="A81" s="15">
        <v>42830</v>
      </c>
      <c r="B81" s="14" t="s">
        <v>153</v>
      </c>
      <c r="C81" s="14" t="s">
        <v>154</v>
      </c>
      <c r="D81" s="14" t="s">
        <v>140</v>
      </c>
      <c r="E81" s="14" t="s">
        <v>92</v>
      </c>
      <c r="F81" s="14">
        <v>399</v>
      </c>
      <c r="G81" s="14">
        <v>1</v>
      </c>
      <c r="H81" s="14" t="s">
        <v>49</v>
      </c>
      <c r="K81"/>
      <c r="Q81" s="37"/>
      <c r="R81"/>
    </row>
    <row r="82" spans="1:18" x14ac:dyDescent="0.25">
      <c r="A82" s="15">
        <v>42854</v>
      </c>
      <c r="B82" s="14" t="s">
        <v>110</v>
      </c>
      <c r="C82" s="14" t="s">
        <v>155</v>
      </c>
      <c r="D82" s="14" t="s">
        <v>145</v>
      </c>
      <c r="E82" s="14" t="s">
        <v>75</v>
      </c>
      <c r="F82" s="14">
        <v>149</v>
      </c>
      <c r="G82" s="14">
        <v>1</v>
      </c>
      <c r="H82" s="14" t="s">
        <v>44</v>
      </c>
      <c r="K82"/>
      <c r="Q82" s="37"/>
      <c r="R82"/>
    </row>
    <row r="83" spans="1:18" x14ac:dyDescent="0.25">
      <c r="A83" s="15">
        <v>42862</v>
      </c>
      <c r="B83" s="14" t="s">
        <v>115</v>
      </c>
      <c r="C83" s="14" t="s">
        <v>116</v>
      </c>
      <c r="D83" s="14" t="s">
        <v>68</v>
      </c>
      <c r="E83" s="14" t="s">
        <v>100</v>
      </c>
      <c r="F83" s="14">
        <v>199</v>
      </c>
      <c r="G83" s="14">
        <v>2</v>
      </c>
      <c r="H83" s="14" t="s">
        <v>49</v>
      </c>
      <c r="K83"/>
      <c r="Q83" s="37"/>
      <c r="R83"/>
    </row>
    <row r="84" spans="1:18" x14ac:dyDescent="0.25">
      <c r="A84" s="15">
        <v>42884</v>
      </c>
      <c r="B84" s="14" t="s">
        <v>129</v>
      </c>
      <c r="C84" s="14" t="s">
        <v>156</v>
      </c>
      <c r="D84" s="14" t="s">
        <v>59</v>
      </c>
      <c r="E84" s="14" t="s">
        <v>72</v>
      </c>
      <c r="F84" s="14">
        <v>187</v>
      </c>
      <c r="G84" s="14">
        <v>2</v>
      </c>
      <c r="H84" s="14" t="s">
        <v>49</v>
      </c>
      <c r="K84"/>
      <c r="Q84" s="37"/>
      <c r="R84"/>
    </row>
    <row r="85" spans="1:18" x14ac:dyDescent="0.25">
      <c r="A85" s="15">
        <v>42892</v>
      </c>
      <c r="B85" s="14" t="s">
        <v>90</v>
      </c>
      <c r="C85" s="14" t="s">
        <v>91</v>
      </c>
      <c r="D85" s="14" t="s">
        <v>75</v>
      </c>
      <c r="E85" s="14" t="s">
        <v>76</v>
      </c>
      <c r="F85" s="14">
        <v>469</v>
      </c>
      <c r="G85" s="14">
        <v>1</v>
      </c>
      <c r="H85" s="14" t="s">
        <v>49</v>
      </c>
      <c r="K85"/>
      <c r="Q85" s="37"/>
      <c r="R85"/>
    </row>
    <row r="86" spans="1:18" x14ac:dyDescent="0.25">
      <c r="A86" s="15">
        <v>42738</v>
      </c>
      <c r="B86" s="14" t="s">
        <v>101</v>
      </c>
      <c r="C86" s="14" t="s">
        <v>102</v>
      </c>
      <c r="D86" s="14" t="s">
        <v>95</v>
      </c>
      <c r="E86" s="14" t="s">
        <v>100</v>
      </c>
      <c r="F86" s="14">
        <v>199</v>
      </c>
      <c r="G86" s="14">
        <v>1</v>
      </c>
      <c r="H86" s="14" t="s">
        <v>49</v>
      </c>
      <c r="K86"/>
      <c r="Q86" s="37"/>
      <c r="R86"/>
    </row>
    <row r="87" spans="1:18" x14ac:dyDescent="0.25">
      <c r="A87" s="15">
        <v>42738</v>
      </c>
      <c r="B87" s="14" t="s">
        <v>157</v>
      </c>
      <c r="C87" s="14" t="s">
        <v>158</v>
      </c>
      <c r="D87" s="14" t="s">
        <v>62</v>
      </c>
      <c r="E87" s="14" t="s">
        <v>53</v>
      </c>
      <c r="F87" s="14">
        <v>349</v>
      </c>
      <c r="G87" s="14">
        <v>2</v>
      </c>
      <c r="H87" s="14" t="s">
        <v>49</v>
      </c>
      <c r="K87"/>
      <c r="Q87" s="37"/>
      <c r="R87"/>
    </row>
    <row r="88" spans="1:18" x14ac:dyDescent="0.25">
      <c r="A88" s="15">
        <v>42740</v>
      </c>
      <c r="B88" s="14" t="s">
        <v>127</v>
      </c>
      <c r="C88" s="14" t="s">
        <v>159</v>
      </c>
      <c r="D88" s="14" t="s">
        <v>68</v>
      </c>
      <c r="E88" s="14" t="s">
        <v>72</v>
      </c>
      <c r="F88" s="14">
        <v>187</v>
      </c>
      <c r="G88" s="14">
        <v>2</v>
      </c>
      <c r="H88" s="14" t="s">
        <v>44</v>
      </c>
      <c r="K88"/>
      <c r="Q88" s="37"/>
      <c r="R88"/>
    </row>
    <row r="89" spans="1:18" x14ac:dyDescent="0.25">
      <c r="A89" s="15">
        <v>42749</v>
      </c>
      <c r="B89" s="14" t="s">
        <v>77</v>
      </c>
      <c r="C89" s="14" t="s">
        <v>78</v>
      </c>
      <c r="D89" s="14" t="s">
        <v>79</v>
      </c>
      <c r="E89" s="14" t="s">
        <v>100</v>
      </c>
      <c r="F89" s="14">
        <v>199</v>
      </c>
      <c r="G89" s="14">
        <v>2</v>
      </c>
      <c r="H89" s="14" t="s">
        <v>44</v>
      </c>
      <c r="K89"/>
      <c r="Q89" s="37"/>
      <c r="R89"/>
    </row>
    <row r="90" spans="1:18" x14ac:dyDescent="0.25">
      <c r="A90" s="15">
        <v>42755</v>
      </c>
      <c r="B90" s="14" t="s">
        <v>149</v>
      </c>
      <c r="C90" s="14" t="s">
        <v>160</v>
      </c>
      <c r="D90" s="14" t="s">
        <v>56</v>
      </c>
      <c r="E90" s="14" t="s">
        <v>56</v>
      </c>
      <c r="F90" s="14">
        <v>99</v>
      </c>
      <c r="G90" s="14">
        <v>2</v>
      </c>
      <c r="H90" s="14" t="s">
        <v>49</v>
      </c>
      <c r="K90"/>
      <c r="Q90" s="37"/>
      <c r="R90"/>
    </row>
    <row r="91" spans="1:18" x14ac:dyDescent="0.25">
      <c r="A91" s="15">
        <v>42783</v>
      </c>
      <c r="B91" s="14" t="s">
        <v>149</v>
      </c>
      <c r="C91" s="14" t="s">
        <v>160</v>
      </c>
      <c r="D91" s="14" t="s">
        <v>56</v>
      </c>
      <c r="E91" s="14" t="s">
        <v>53</v>
      </c>
      <c r="F91" s="14">
        <v>349</v>
      </c>
      <c r="G91" s="14">
        <v>1</v>
      </c>
      <c r="H91" s="14" t="s">
        <v>49</v>
      </c>
      <c r="K91"/>
      <c r="Q91" s="37"/>
      <c r="R91"/>
    </row>
    <row r="92" spans="1:18" x14ac:dyDescent="0.25">
      <c r="A92" s="15">
        <v>42812</v>
      </c>
      <c r="B92" s="14" t="s">
        <v>63</v>
      </c>
      <c r="C92" s="14" t="s">
        <v>118</v>
      </c>
      <c r="D92" s="14" t="s">
        <v>52</v>
      </c>
      <c r="E92" s="14" t="s">
        <v>92</v>
      </c>
      <c r="F92" s="14">
        <v>399</v>
      </c>
      <c r="G92" s="14">
        <v>1</v>
      </c>
      <c r="H92" s="14" t="s">
        <v>44</v>
      </c>
      <c r="K92"/>
      <c r="Q92" s="37"/>
      <c r="R92"/>
    </row>
    <row r="93" spans="1:18" x14ac:dyDescent="0.25">
      <c r="A93" s="15">
        <v>42821</v>
      </c>
      <c r="B93" s="14" t="s">
        <v>123</v>
      </c>
      <c r="C93" s="14" t="s">
        <v>124</v>
      </c>
      <c r="D93" s="14" t="s">
        <v>75</v>
      </c>
      <c r="E93" s="14" t="s">
        <v>146</v>
      </c>
      <c r="F93" s="14">
        <v>949</v>
      </c>
      <c r="G93" s="14">
        <v>2</v>
      </c>
      <c r="H93" s="14" t="s">
        <v>49</v>
      </c>
      <c r="K93"/>
      <c r="Q93" s="37"/>
      <c r="R93"/>
    </row>
    <row r="94" spans="1:18" x14ac:dyDescent="0.25">
      <c r="A94" s="15">
        <v>42854</v>
      </c>
      <c r="B94" s="14" t="s">
        <v>161</v>
      </c>
      <c r="C94" s="14" t="s">
        <v>162</v>
      </c>
      <c r="D94" s="14" t="s">
        <v>52</v>
      </c>
      <c r="E94" s="14" t="s">
        <v>100</v>
      </c>
      <c r="F94" s="14">
        <v>199</v>
      </c>
      <c r="G94" s="14">
        <v>1</v>
      </c>
      <c r="H94" s="14" t="s">
        <v>49</v>
      </c>
      <c r="K94"/>
      <c r="Q94" s="37"/>
      <c r="R94"/>
    </row>
    <row r="95" spans="1:18" x14ac:dyDescent="0.25">
      <c r="A95" s="15">
        <v>42863</v>
      </c>
      <c r="B95" s="14" t="s">
        <v>98</v>
      </c>
      <c r="C95" s="14" t="s">
        <v>147</v>
      </c>
      <c r="D95" s="14" t="s">
        <v>105</v>
      </c>
      <c r="E95" s="14" t="s">
        <v>100</v>
      </c>
      <c r="F95" s="14">
        <v>199</v>
      </c>
      <c r="G95" s="14">
        <v>2</v>
      </c>
      <c r="H95" s="14" t="s">
        <v>44</v>
      </c>
      <c r="K95"/>
      <c r="Q95" s="37"/>
      <c r="R95"/>
    </row>
    <row r="96" spans="1:18" x14ac:dyDescent="0.25">
      <c r="A96" s="15">
        <v>42872</v>
      </c>
      <c r="B96" s="14" t="s">
        <v>70</v>
      </c>
      <c r="C96" s="14" t="s">
        <v>71</v>
      </c>
      <c r="D96" s="14" t="s">
        <v>65</v>
      </c>
      <c r="E96" s="14" t="s">
        <v>69</v>
      </c>
      <c r="F96" s="14">
        <v>299</v>
      </c>
      <c r="G96" s="14">
        <v>2</v>
      </c>
      <c r="H96" s="14" t="s">
        <v>44</v>
      </c>
      <c r="K96"/>
      <c r="Q96" s="37"/>
      <c r="R96"/>
    </row>
    <row r="97" spans="1:18" x14ac:dyDescent="0.25">
      <c r="A97" s="15">
        <v>42737</v>
      </c>
      <c r="B97" s="14" t="s">
        <v>129</v>
      </c>
      <c r="C97" s="14" t="s">
        <v>134</v>
      </c>
      <c r="D97" s="14" t="s">
        <v>135</v>
      </c>
      <c r="E97" s="14" t="s">
        <v>96</v>
      </c>
      <c r="F97" s="14">
        <v>365</v>
      </c>
      <c r="G97" s="14">
        <v>2</v>
      </c>
      <c r="H97" s="14" t="s">
        <v>44</v>
      </c>
      <c r="K97"/>
      <c r="Q97" s="37"/>
      <c r="R97"/>
    </row>
    <row r="98" spans="1:18" x14ac:dyDescent="0.25">
      <c r="A98" s="15">
        <v>42745</v>
      </c>
      <c r="B98" s="14" t="s">
        <v>54</v>
      </c>
      <c r="C98" s="14" t="s">
        <v>55</v>
      </c>
      <c r="D98" s="14" t="s">
        <v>56</v>
      </c>
      <c r="E98" s="14" t="s">
        <v>69</v>
      </c>
      <c r="F98" s="14">
        <v>299</v>
      </c>
      <c r="G98" s="14">
        <v>1</v>
      </c>
      <c r="H98" s="14" t="s">
        <v>49</v>
      </c>
      <c r="K98"/>
      <c r="Q98" s="37"/>
      <c r="R98"/>
    </row>
    <row r="99" spans="1:18" x14ac:dyDescent="0.25">
      <c r="A99" s="15">
        <v>42759</v>
      </c>
      <c r="B99" s="14" t="s">
        <v>151</v>
      </c>
      <c r="C99" s="14" t="s">
        <v>152</v>
      </c>
      <c r="D99" s="14" t="s">
        <v>114</v>
      </c>
      <c r="E99" s="14" t="s">
        <v>92</v>
      </c>
      <c r="F99" s="14">
        <v>399</v>
      </c>
      <c r="G99" s="14">
        <v>4</v>
      </c>
      <c r="H99" s="14" t="s">
        <v>49</v>
      </c>
      <c r="K99"/>
      <c r="Q99" s="37"/>
      <c r="R99"/>
    </row>
    <row r="100" spans="1:18" x14ac:dyDescent="0.25">
      <c r="A100" s="15">
        <v>42763</v>
      </c>
      <c r="B100" s="14" t="s">
        <v>45</v>
      </c>
      <c r="C100" s="14" t="s">
        <v>117</v>
      </c>
      <c r="D100" s="14" t="s">
        <v>68</v>
      </c>
      <c r="E100" s="14" t="s">
        <v>122</v>
      </c>
      <c r="F100" s="14">
        <v>199</v>
      </c>
      <c r="G100" s="14">
        <v>2</v>
      </c>
      <c r="H100" s="14" t="s">
        <v>49</v>
      </c>
      <c r="K100"/>
      <c r="Q100" s="37"/>
      <c r="R100"/>
    </row>
    <row r="101" spans="1:18" x14ac:dyDescent="0.25">
      <c r="A101" s="15">
        <v>42767</v>
      </c>
      <c r="B101" s="14" t="s">
        <v>106</v>
      </c>
      <c r="C101" s="14" t="s">
        <v>107</v>
      </c>
      <c r="D101" s="14" t="s">
        <v>42</v>
      </c>
      <c r="E101" s="14" t="s">
        <v>92</v>
      </c>
      <c r="F101" s="14">
        <v>399</v>
      </c>
      <c r="G101" s="14">
        <v>2</v>
      </c>
      <c r="H101" s="14" t="s">
        <v>49</v>
      </c>
      <c r="K101"/>
      <c r="Q101" s="37"/>
      <c r="R101"/>
    </row>
    <row r="102" spans="1:18" x14ac:dyDescent="0.25">
      <c r="A102" s="15">
        <v>42769</v>
      </c>
      <c r="B102" s="14" t="s">
        <v>163</v>
      </c>
      <c r="C102" s="14" t="s">
        <v>164</v>
      </c>
      <c r="D102" s="14" t="s">
        <v>52</v>
      </c>
      <c r="E102" s="14" t="s">
        <v>92</v>
      </c>
      <c r="F102" s="14">
        <v>399</v>
      </c>
      <c r="G102" s="14">
        <v>1</v>
      </c>
      <c r="H102" s="14" t="s">
        <v>49</v>
      </c>
      <c r="K102"/>
      <c r="Q102" s="37"/>
      <c r="R102"/>
    </row>
    <row r="103" spans="1:18" x14ac:dyDescent="0.25">
      <c r="A103" s="15">
        <v>42782</v>
      </c>
      <c r="B103" s="14" t="s">
        <v>93</v>
      </c>
      <c r="C103" s="14" t="s">
        <v>94</v>
      </c>
      <c r="D103" s="14" t="s">
        <v>95</v>
      </c>
      <c r="E103" s="14" t="s">
        <v>133</v>
      </c>
      <c r="F103" s="14">
        <v>265</v>
      </c>
      <c r="G103" s="14">
        <v>4</v>
      </c>
      <c r="H103" s="14" t="s">
        <v>49</v>
      </c>
      <c r="K103"/>
      <c r="Q103" s="37"/>
      <c r="R103"/>
    </row>
    <row r="104" spans="1:18" x14ac:dyDescent="0.25">
      <c r="A104" s="15">
        <v>42783</v>
      </c>
      <c r="B104" s="14" t="s">
        <v>129</v>
      </c>
      <c r="C104" s="14" t="s">
        <v>134</v>
      </c>
      <c r="D104" s="14" t="s">
        <v>135</v>
      </c>
      <c r="E104" s="14" t="s">
        <v>72</v>
      </c>
      <c r="F104" s="14">
        <v>187</v>
      </c>
      <c r="G104" s="14">
        <v>3</v>
      </c>
      <c r="H104" s="14" t="s">
        <v>44</v>
      </c>
      <c r="K104"/>
      <c r="Q104" s="37"/>
      <c r="R104"/>
    </row>
    <row r="105" spans="1:18" x14ac:dyDescent="0.25">
      <c r="A105" s="15">
        <v>42801</v>
      </c>
      <c r="B105" s="14" t="s">
        <v>106</v>
      </c>
      <c r="C105" s="14" t="s">
        <v>165</v>
      </c>
      <c r="D105" s="14" t="s">
        <v>52</v>
      </c>
      <c r="E105" s="14" t="s">
        <v>53</v>
      </c>
      <c r="F105" s="14">
        <v>349</v>
      </c>
      <c r="G105" s="14">
        <v>2</v>
      </c>
      <c r="H105" s="14" t="s">
        <v>49</v>
      </c>
      <c r="K105"/>
      <c r="Q105" s="37"/>
      <c r="R105"/>
    </row>
    <row r="106" spans="1:18" x14ac:dyDescent="0.25">
      <c r="A106" s="15">
        <v>42846</v>
      </c>
      <c r="B106" s="14" t="s">
        <v>73</v>
      </c>
      <c r="C106" s="14" t="s">
        <v>166</v>
      </c>
      <c r="D106" s="14" t="s">
        <v>52</v>
      </c>
      <c r="E106" s="14" t="s">
        <v>146</v>
      </c>
      <c r="F106" s="14">
        <v>949</v>
      </c>
      <c r="G106" s="14">
        <v>1</v>
      </c>
      <c r="H106" s="14" t="s">
        <v>44</v>
      </c>
      <c r="K106"/>
      <c r="Q106" s="37"/>
      <c r="R106"/>
    </row>
    <row r="107" spans="1:18" x14ac:dyDescent="0.25">
      <c r="A107" s="15">
        <v>42864</v>
      </c>
      <c r="B107" s="14" t="s">
        <v>161</v>
      </c>
      <c r="C107" s="14" t="s">
        <v>162</v>
      </c>
      <c r="D107" s="14" t="s">
        <v>52</v>
      </c>
      <c r="E107" s="14" t="s">
        <v>53</v>
      </c>
      <c r="F107" s="14">
        <v>349</v>
      </c>
      <c r="G107" s="14">
        <v>2</v>
      </c>
      <c r="H107" s="14" t="s">
        <v>49</v>
      </c>
      <c r="K107"/>
      <c r="Q107" s="37"/>
      <c r="R107"/>
    </row>
    <row r="108" spans="1:18" x14ac:dyDescent="0.25">
      <c r="A108" s="15">
        <v>42867</v>
      </c>
      <c r="B108" s="14" t="s">
        <v>106</v>
      </c>
      <c r="C108" s="14" t="s">
        <v>107</v>
      </c>
      <c r="D108" s="14" t="s">
        <v>42</v>
      </c>
      <c r="E108" s="14" t="s">
        <v>43</v>
      </c>
      <c r="F108" s="14">
        <v>399</v>
      </c>
      <c r="G108" s="14">
        <v>2</v>
      </c>
      <c r="H108" s="14" t="s">
        <v>44</v>
      </c>
      <c r="K108"/>
      <c r="Q108" s="37"/>
      <c r="R108"/>
    </row>
    <row r="109" spans="1:18" x14ac:dyDescent="0.25">
      <c r="A109" s="15">
        <v>42884</v>
      </c>
      <c r="B109" s="14" t="s">
        <v>90</v>
      </c>
      <c r="C109" s="14" t="s">
        <v>91</v>
      </c>
      <c r="D109" s="14" t="s">
        <v>75</v>
      </c>
      <c r="E109" s="14" t="s">
        <v>92</v>
      </c>
      <c r="F109" s="14">
        <v>399</v>
      </c>
      <c r="G109" s="14">
        <v>1</v>
      </c>
      <c r="H109" s="14" t="s">
        <v>44</v>
      </c>
      <c r="K109"/>
      <c r="Q109" s="37"/>
      <c r="R109"/>
    </row>
    <row r="110" spans="1:18" x14ac:dyDescent="0.25">
      <c r="A110" s="15">
        <v>42886</v>
      </c>
      <c r="B110" s="14" t="s">
        <v>157</v>
      </c>
      <c r="C110" s="14" t="s">
        <v>158</v>
      </c>
      <c r="D110" s="14" t="s">
        <v>62</v>
      </c>
      <c r="E110" s="14" t="s">
        <v>43</v>
      </c>
      <c r="F110" s="14">
        <v>399</v>
      </c>
      <c r="G110" s="14">
        <v>2</v>
      </c>
      <c r="H110" s="14" t="s">
        <v>44</v>
      </c>
      <c r="K110"/>
      <c r="Q110" s="37"/>
      <c r="R110"/>
    </row>
    <row r="111" spans="1:18" x14ac:dyDescent="0.25">
      <c r="A111" s="15">
        <v>42891</v>
      </c>
      <c r="B111" s="14" t="s">
        <v>66</v>
      </c>
      <c r="C111" s="14" t="s">
        <v>67</v>
      </c>
      <c r="D111" s="14" t="s">
        <v>68</v>
      </c>
      <c r="E111" s="14" t="s">
        <v>48</v>
      </c>
      <c r="F111" s="14">
        <v>295</v>
      </c>
      <c r="G111" s="14">
        <v>4</v>
      </c>
      <c r="H111" s="14" t="s">
        <v>49</v>
      </c>
      <c r="K111"/>
      <c r="Q111" s="37"/>
      <c r="R111"/>
    </row>
    <row r="112" spans="1:18" x14ac:dyDescent="0.25">
      <c r="A112" s="15">
        <v>42899</v>
      </c>
      <c r="B112" s="14" t="s">
        <v>131</v>
      </c>
      <c r="C112" s="14" t="s">
        <v>132</v>
      </c>
      <c r="D112" s="14" t="s">
        <v>56</v>
      </c>
      <c r="E112" s="14" t="s">
        <v>75</v>
      </c>
      <c r="F112" s="14">
        <v>149</v>
      </c>
      <c r="G112" s="14">
        <v>2</v>
      </c>
      <c r="H112" s="14" t="s">
        <v>49</v>
      </c>
      <c r="K112"/>
      <c r="Q112" s="37"/>
      <c r="R112"/>
    </row>
    <row r="113" spans="1:18" x14ac:dyDescent="0.25">
      <c r="A113" s="15">
        <v>42908</v>
      </c>
      <c r="B113" s="14" t="s">
        <v>70</v>
      </c>
      <c r="C113" s="14" t="s">
        <v>71</v>
      </c>
      <c r="D113" s="14" t="s">
        <v>65</v>
      </c>
      <c r="E113" s="14" t="s">
        <v>148</v>
      </c>
      <c r="F113" s="14">
        <v>999</v>
      </c>
      <c r="G113" s="14">
        <v>2</v>
      </c>
      <c r="H113" s="14" t="s">
        <v>44</v>
      </c>
      <c r="K113"/>
      <c r="Q113" s="37"/>
      <c r="R113"/>
    </row>
    <row r="114" spans="1:18" x14ac:dyDescent="0.25">
      <c r="A114" s="15">
        <v>42916</v>
      </c>
      <c r="B114" s="14" t="s">
        <v>131</v>
      </c>
      <c r="C114" s="14" t="s">
        <v>132</v>
      </c>
      <c r="D114" s="14" t="s">
        <v>56</v>
      </c>
      <c r="E114" s="14" t="s">
        <v>97</v>
      </c>
      <c r="F114" s="14">
        <v>285</v>
      </c>
      <c r="G114" s="14">
        <v>4</v>
      </c>
      <c r="H114" s="14" t="s">
        <v>49</v>
      </c>
      <c r="K114"/>
      <c r="Q114" s="37"/>
      <c r="R114"/>
    </row>
    <row r="115" spans="1:18" x14ac:dyDescent="0.25">
      <c r="A115" s="15">
        <v>42750</v>
      </c>
      <c r="B115" s="14" t="s">
        <v>149</v>
      </c>
      <c r="C115" s="14" t="s">
        <v>160</v>
      </c>
      <c r="D115" s="14" t="s">
        <v>56</v>
      </c>
      <c r="E115" s="14" t="s">
        <v>75</v>
      </c>
      <c r="F115" s="14">
        <v>149</v>
      </c>
      <c r="G115" s="14">
        <v>1</v>
      </c>
      <c r="H115" s="14" t="s">
        <v>49</v>
      </c>
      <c r="K115"/>
      <c r="Q115" s="37"/>
      <c r="R115"/>
    </row>
    <row r="116" spans="1:18" x14ac:dyDescent="0.25">
      <c r="A116" s="15">
        <v>42766</v>
      </c>
      <c r="B116" s="14" t="s">
        <v>136</v>
      </c>
      <c r="C116" s="14" t="s">
        <v>137</v>
      </c>
      <c r="D116" s="14" t="s">
        <v>52</v>
      </c>
      <c r="E116" s="14" t="s">
        <v>75</v>
      </c>
      <c r="F116" s="14">
        <v>149</v>
      </c>
      <c r="G116" s="14">
        <v>2</v>
      </c>
      <c r="H116" s="14" t="s">
        <v>49</v>
      </c>
      <c r="K116"/>
      <c r="Q116" s="37"/>
      <c r="R116"/>
    </row>
    <row r="117" spans="1:18" x14ac:dyDescent="0.25">
      <c r="A117" s="15">
        <v>42767</v>
      </c>
      <c r="B117" s="14" t="s">
        <v>163</v>
      </c>
      <c r="C117" s="14" t="s">
        <v>164</v>
      </c>
      <c r="D117" s="14" t="s">
        <v>52</v>
      </c>
      <c r="E117" s="14" t="s">
        <v>53</v>
      </c>
      <c r="F117" s="14">
        <v>349</v>
      </c>
      <c r="G117" s="14">
        <v>1</v>
      </c>
      <c r="H117" s="14" t="s">
        <v>44</v>
      </c>
      <c r="K117"/>
      <c r="Q117" s="37"/>
      <c r="R117"/>
    </row>
    <row r="118" spans="1:18" x14ac:dyDescent="0.25">
      <c r="A118" s="15">
        <v>42789</v>
      </c>
      <c r="B118" s="14" t="s">
        <v>115</v>
      </c>
      <c r="C118" s="14" t="s">
        <v>116</v>
      </c>
      <c r="D118" s="14" t="s">
        <v>68</v>
      </c>
      <c r="E118" s="14" t="s">
        <v>148</v>
      </c>
      <c r="F118" s="14">
        <v>999</v>
      </c>
      <c r="G118" s="14">
        <v>2</v>
      </c>
      <c r="H118" s="14" t="s">
        <v>49</v>
      </c>
      <c r="K118"/>
      <c r="Q118" s="37"/>
      <c r="R118"/>
    </row>
    <row r="119" spans="1:18" x14ac:dyDescent="0.25">
      <c r="A119" s="15">
        <v>42797</v>
      </c>
      <c r="B119" s="14" t="s">
        <v>88</v>
      </c>
      <c r="C119" s="14" t="s">
        <v>89</v>
      </c>
      <c r="D119" s="14" t="s">
        <v>47</v>
      </c>
      <c r="E119" s="14" t="s">
        <v>53</v>
      </c>
      <c r="F119" s="14">
        <v>349</v>
      </c>
      <c r="G119" s="14">
        <v>1</v>
      </c>
      <c r="H119" s="14" t="s">
        <v>49</v>
      </c>
      <c r="K119"/>
      <c r="Q119" s="37"/>
      <c r="R119"/>
    </row>
    <row r="120" spans="1:18" x14ac:dyDescent="0.25">
      <c r="A120" s="15">
        <v>42805</v>
      </c>
      <c r="B120" s="14" t="s">
        <v>123</v>
      </c>
      <c r="C120" s="14" t="s">
        <v>124</v>
      </c>
      <c r="D120" s="14" t="s">
        <v>75</v>
      </c>
      <c r="E120" s="14" t="s">
        <v>48</v>
      </c>
      <c r="F120" s="14">
        <v>295</v>
      </c>
      <c r="G120" s="14">
        <v>1</v>
      </c>
      <c r="H120" s="14" t="s">
        <v>49</v>
      </c>
      <c r="K120"/>
      <c r="Q120" s="37"/>
      <c r="R120"/>
    </row>
    <row r="121" spans="1:18" x14ac:dyDescent="0.25">
      <c r="A121" s="15">
        <v>42811</v>
      </c>
      <c r="B121" s="14" t="s">
        <v>129</v>
      </c>
      <c r="C121" s="14" t="s">
        <v>156</v>
      </c>
      <c r="D121" s="14" t="s">
        <v>59</v>
      </c>
      <c r="E121" s="14" t="s">
        <v>133</v>
      </c>
      <c r="F121" s="14">
        <v>265</v>
      </c>
      <c r="G121" s="14">
        <v>1</v>
      </c>
      <c r="H121" s="14" t="s">
        <v>44</v>
      </c>
      <c r="K121"/>
      <c r="Q121" s="37"/>
      <c r="R121"/>
    </row>
    <row r="122" spans="1:18" x14ac:dyDescent="0.25">
      <c r="A122" s="15">
        <v>42812</v>
      </c>
      <c r="B122" s="14" t="s">
        <v>110</v>
      </c>
      <c r="C122" s="14" t="s">
        <v>143</v>
      </c>
      <c r="D122" s="14" t="s">
        <v>79</v>
      </c>
      <c r="E122" s="14" t="s">
        <v>76</v>
      </c>
      <c r="F122" s="14">
        <v>469</v>
      </c>
      <c r="G122" s="14">
        <v>2</v>
      </c>
      <c r="H122" s="14" t="s">
        <v>44</v>
      </c>
      <c r="K122"/>
      <c r="Q122" s="37"/>
      <c r="R122"/>
    </row>
    <row r="123" spans="1:18" x14ac:dyDescent="0.25">
      <c r="A123" s="15">
        <v>42822</v>
      </c>
      <c r="B123" s="14" t="s">
        <v>50</v>
      </c>
      <c r="C123" s="14" t="s">
        <v>83</v>
      </c>
      <c r="D123" s="14" t="s">
        <v>84</v>
      </c>
      <c r="E123" s="14" t="s">
        <v>119</v>
      </c>
      <c r="F123" s="14">
        <v>245</v>
      </c>
      <c r="G123" s="14">
        <v>8</v>
      </c>
      <c r="H123" s="14" t="s">
        <v>44</v>
      </c>
      <c r="K123"/>
      <c r="Q123" s="37"/>
      <c r="R123"/>
    </row>
    <row r="124" spans="1:18" x14ac:dyDescent="0.25">
      <c r="A124" s="15">
        <v>42824</v>
      </c>
      <c r="B124" s="14" t="s">
        <v>167</v>
      </c>
      <c r="C124" s="14" t="s">
        <v>168</v>
      </c>
      <c r="D124" s="14" t="s">
        <v>169</v>
      </c>
      <c r="E124" s="14" t="s">
        <v>72</v>
      </c>
      <c r="F124" s="14">
        <v>187</v>
      </c>
      <c r="G124" s="14">
        <v>1</v>
      </c>
      <c r="H124" s="14" t="s">
        <v>49</v>
      </c>
      <c r="K124"/>
      <c r="Q124" s="37"/>
      <c r="R124"/>
    </row>
    <row r="125" spans="1:18" x14ac:dyDescent="0.25">
      <c r="A125" s="15">
        <v>42835</v>
      </c>
      <c r="B125" s="14" t="s">
        <v>60</v>
      </c>
      <c r="C125" s="14" t="s">
        <v>61</v>
      </c>
      <c r="D125" s="14" t="s">
        <v>62</v>
      </c>
      <c r="E125" s="14" t="s">
        <v>100</v>
      </c>
      <c r="F125" s="14">
        <v>199</v>
      </c>
      <c r="G125" s="14">
        <v>1</v>
      </c>
      <c r="H125" s="14" t="s">
        <v>49</v>
      </c>
      <c r="K125"/>
      <c r="Q125" s="37"/>
      <c r="R125"/>
    </row>
    <row r="126" spans="1:18" x14ac:dyDescent="0.25">
      <c r="A126" s="15">
        <v>42868</v>
      </c>
      <c r="B126" s="14" t="s">
        <v>149</v>
      </c>
      <c r="C126" s="14" t="s">
        <v>150</v>
      </c>
      <c r="D126" s="14" t="s">
        <v>114</v>
      </c>
      <c r="E126" s="14" t="s">
        <v>56</v>
      </c>
      <c r="F126" s="14">
        <v>99</v>
      </c>
      <c r="G126" s="14">
        <v>1</v>
      </c>
      <c r="H126" s="14" t="s">
        <v>49</v>
      </c>
      <c r="K126"/>
      <c r="Q126" s="37"/>
      <c r="R126"/>
    </row>
    <row r="127" spans="1:18" x14ac:dyDescent="0.25">
      <c r="A127" s="15">
        <v>42896</v>
      </c>
      <c r="B127" s="14" t="s">
        <v>103</v>
      </c>
      <c r="C127" s="14" t="s">
        <v>104</v>
      </c>
      <c r="D127" s="14" t="s">
        <v>105</v>
      </c>
      <c r="E127" s="14" t="s">
        <v>97</v>
      </c>
      <c r="F127" s="14">
        <v>285</v>
      </c>
      <c r="G127" s="14">
        <v>2</v>
      </c>
      <c r="H127" s="14" t="s">
        <v>44</v>
      </c>
      <c r="K127"/>
      <c r="Q127" s="37"/>
      <c r="R127"/>
    </row>
    <row r="128" spans="1:18" x14ac:dyDescent="0.25">
      <c r="A128" s="15">
        <v>42896</v>
      </c>
      <c r="B128" s="14" t="s">
        <v>127</v>
      </c>
      <c r="C128" s="14" t="s">
        <v>159</v>
      </c>
      <c r="D128" s="14" t="s">
        <v>68</v>
      </c>
      <c r="E128" s="14" t="s">
        <v>53</v>
      </c>
      <c r="F128" s="14">
        <v>349</v>
      </c>
      <c r="G128" s="14">
        <v>6</v>
      </c>
      <c r="H128" s="14" t="s">
        <v>44</v>
      </c>
      <c r="K128"/>
      <c r="Q128" s="37"/>
      <c r="R128"/>
    </row>
    <row r="129" spans="1:18" x14ac:dyDescent="0.25">
      <c r="A129" s="15">
        <v>42749</v>
      </c>
      <c r="B129" s="14" t="s">
        <v>161</v>
      </c>
      <c r="C129" s="14" t="s">
        <v>162</v>
      </c>
      <c r="D129" s="14" t="s">
        <v>52</v>
      </c>
      <c r="E129" s="14" t="s">
        <v>82</v>
      </c>
      <c r="F129" s="14">
        <v>349</v>
      </c>
      <c r="G129" s="14">
        <v>3</v>
      </c>
      <c r="H129" s="14" t="s">
        <v>44</v>
      </c>
      <c r="K129"/>
      <c r="Q129" s="37"/>
      <c r="R129"/>
    </row>
    <row r="130" spans="1:18" x14ac:dyDescent="0.25">
      <c r="A130" s="15">
        <v>42749</v>
      </c>
      <c r="B130" s="14" t="s">
        <v>73</v>
      </c>
      <c r="C130" s="14" t="s">
        <v>166</v>
      </c>
      <c r="D130" s="14" t="s">
        <v>52</v>
      </c>
      <c r="E130" s="14" t="s">
        <v>53</v>
      </c>
      <c r="F130" s="14">
        <v>349</v>
      </c>
      <c r="G130" s="14">
        <v>1</v>
      </c>
      <c r="H130" s="14" t="s">
        <v>44</v>
      </c>
      <c r="K130"/>
      <c r="Q130" s="37"/>
      <c r="R130"/>
    </row>
    <row r="131" spans="1:18" x14ac:dyDescent="0.25">
      <c r="A131" s="15">
        <v>42756</v>
      </c>
      <c r="B131" s="14" t="s">
        <v>106</v>
      </c>
      <c r="C131" s="14" t="s">
        <v>165</v>
      </c>
      <c r="D131" s="14" t="s">
        <v>52</v>
      </c>
      <c r="E131" s="14" t="s">
        <v>82</v>
      </c>
      <c r="F131" s="14">
        <v>349</v>
      </c>
      <c r="G131" s="14">
        <v>5</v>
      </c>
      <c r="H131" s="14" t="s">
        <v>44</v>
      </c>
      <c r="K131"/>
      <c r="Q131" s="37"/>
      <c r="R131"/>
    </row>
    <row r="132" spans="1:18" x14ac:dyDescent="0.25">
      <c r="A132" s="15">
        <v>42779</v>
      </c>
      <c r="B132" s="14" t="s">
        <v>157</v>
      </c>
      <c r="C132" s="14" t="s">
        <v>170</v>
      </c>
      <c r="D132" s="14" t="s">
        <v>75</v>
      </c>
      <c r="E132" s="14" t="s">
        <v>48</v>
      </c>
      <c r="F132" s="14">
        <v>295</v>
      </c>
      <c r="G132" s="14">
        <v>2</v>
      </c>
      <c r="H132" s="14" t="s">
        <v>49</v>
      </c>
      <c r="K132"/>
      <c r="Q132" s="37"/>
      <c r="R132"/>
    </row>
    <row r="133" spans="1:18" x14ac:dyDescent="0.25">
      <c r="A133" s="15">
        <v>42802</v>
      </c>
      <c r="B133" s="14" t="s">
        <v>157</v>
      </c>
      <c r="C133" s="14" t="s">
        <v>158</v>
      </c>
      <c r="D133" s="14" t="s">
        <v>62</v>
      </c>
      <c r="E133" s="14" t="s">
        <v>75</v>
      </c>
      <c r="F133" s="14">
        <v>149</v>
      </c>
      <c r="G133" s="14">
        <v>2</v>
      </c>
      <c r="H133" s="14" t="s">
        <v>44</v>
      </c>
      <c r="K133"/>
      <c r="Q133" s="37"/>
      <c r="R133"/>
    </row>
    <row r="134" spans="1:18" x14ac:dyDescent="0.25">
      <c r="A134" s="15">
        <v>42814</v>
      </c>
      <c r="B134" s="14" t="s">
        <v>136</v>
      </c>
      <c r="C134" s="14" t="s">
        <v>137</v>
      </c>
      <c r="D134" s="14" t="s">
        <v>52</v>
      </c>
      <c r="E134" s="14" t="s">
        <v>100</v>
      </c>
      <c r="F134" s="14">
        <v>199</v>
      </c>
      <c r="G134" s="14">
        <v>5</v>
      </c>
      <c r="H134" s="14" t="s">
        <v>44</v>
      </c>
      <c r="K134"/>
      <c r="Q134" s="37"/>
      <c r="R134"/>
    </row>
    <row r="135" spans="1:18" x14ac:dyDescent="0.25">
      <c r="A135" s="15">
        <v>42821</v>
      </c>
      <c r="B135" s="14" t="s">
        <v>161</v>
      </c>
      <c r="C135" s="14" t="s">
        <v>162</v>
      </c>
      <c r="D135" s="14" t="s">
        <v>52</v>
      </c>
      <c r="E135" s="14" t="s">
        <v>76</v>
      </c>
      <c r="F135" s="14">
        <v>469</v>
      </c>
      <c r="G135" s="14">
        <v>3</v>
      </c>
      <c r="H135" s="14" t="s">
        <v>44</v>
      </c>
      <c r="K135"/>
      <c r="Q135" s="37"/>
      <c r="R135"/>
    </row>
    <row r="136" spans="1:18" x14ac:dyDescent="0.25">
      <c r="A136" s="15">
        <v>42831</v>
      </c>
      <c r="B136" s="14" t="s">
        <v>153</v>
      </c>
      <c r="C136" s="14" t="s">
        <v>154</v>
      </c>
      <c r="D136" s="14" t="s">
        <v>140</v>
      </c>
      <c r="E136" s="14" t="s">
        <v>69</v>
      </c>
      <c r="F136" s="14">
        <v>299</v>
      </c>
      <c r="G136" s="14">
        <v>1</v>
      </c>
      <c r="H136" s="14" t="s">
        <v>44</v>
      </c>
      <c r="K136"/>
      <c r="Q136" s="37"/>
      <c r="R136"/>
    </row>
    <row r="137" spans="1:18" x14ac:dyDescent="0.25">
      <c r="A137" s="15">
        <v>42839</v>
      </c>
      <c r="B137" s="14" t="s">
        <v>63</v>
      </c>
      <c r="C137" s="14" t="s">
        <v>118</v>
      </c>
      <c r="D137" s="14" t="s">
        <v>52</v>
      </c>
      <c r="E137" s="14" t="s">
        <v>53</v>
      </c>
      <c r="F137" s="14">
        <v>349</v>
      </c>
      <c r="G137" s="14">
        <v>1</v>
      </c>
      <c r="H137" s="14" t="s">
        <v>49</v>
      </c>
      <c r="K137"/>
      <c r="Q137" s="37"/>
      <c r="R137"/>
    </row>
    <row r="138" spans="1:18" x14ac:dyDescent="0.25">
      <c r="A138" s="15">
        <v>42841</v>
      </c>
      <c r="B138" s="14" t="s">
        <v>50</v>
      </c>
      <c r="C138" s="14" t="s">
        <v>83</v>
      </c>
      <c r="D138" s="14" t="s">
        <v>84</v>
      </c>
      <c r="E138" s="14" t="s">
        <v>48</v>
      </c>
      <c r="F138" s="14">
        <v>295</v>
      </c>
      <c r="G138" s="14">
        <v>1</v>
      </c>
      <c r="H138" s="14" t="s">
        <v>44</v>
      </c>
      <c r="K138"/>
      <c r="Q138" s="37"/>
      <c r="R138"/>
    </row>
    <row r="139" spans="1:18" x14ac:dyDescent="0.25">
      <c r="A139" s="15">
        <v>42842</v>
      </c>
      <c r="B139" s="14" t="s">
        <v>98</v>
      </c>
      <c r="C139" s="14" t="s">
        <v>99</v>
      </c>
      <c r="D139" s="14" t="s">
        <v>59</v>
      </c>
      <c r="E139" s="14" t="s">
        <v>87</v>
      </c>
      <c r="F139" s="14">
        <v>185</v>
      </c>
      <c r="G139" s="14">
        <v>1</v>
      </c>
      <c r="H139" s="14" t="s">
        <v>44</v>
      </c>
      <c r="K139"/>
      <c r="Q139" s="37"/>
      <c r="R139"/>
    </row>
    <row r="140" spans="1:18" x14ac:dyDescent="0.25">
      <c r="A140" s="15">
        <v>42851</v>
      </c>
      <c r="B140" s="14" t="s">
        <v>129</v>
      </c>
      <c r="C140" s="14" t="s">
        <v>130</v>
      </c>
      <c r="D140" s="14" t="s">
        <v>52</v>
      </c>
      <c r="E140" s="14" t="s">
        <v>100</v>
      </c>
      <c r="F140" s="14">
        <v>199</v>
      </c>
      <c r="G140" s="14">
        <v>1</v>
      </c>
      <c r="H140" s="14" t="s">
        <v>49</v>
      </c>
      <c r="K140"/>
      <c r="Q140" s="37"/>
      <c r="R140"/>
    </row>
    <row r="141" spans="1:18" x14ac:dyDescent="0.25">
      <c r="A141" s="15">
        <v>42857</v>
      </c>
      <c r="B141" s="14" t="s">
        <v>73</v>
      </c>
      <c r="C141" s="14" t="s">
        <v>74</v>
      </c>
      <c r="D141" s="14" t="s">
        <v>75</v>
      </c>
      <c r="E141" s="14" t="s">
        <v>56</v>
      </c>
      <c r="F141" s="14">
        <v>99</v>
      </c>
      <c r="G141" s="14">
        <v>1</v>
      </c>
      <c r="H141" s="14" t="s">
        <v>49</v>
      </c>
      <c r="K141"/>
      <c r="Q141" s="37"/>
      <c r="R141"/>
    </row>
    <row r="142" spans="1:18" x14ac:dyDescent="0.25">
      <c r="A142" s="15">
        <v>42859</v>
      </c>
      <c r="B142" s="14" t="s">
        <v>88</v>
      </c>
      <c r="C142" s="14" t="s">
        <v>89</v>
      </c>
      <c r="D142" s="14" t="s">
        <v>47</v>
      </c>
      <c r="E142" s="14" t="s">
        <v>82</v>
      </c>
      <c r="F142" s="14">
        <v>349</v>
      </c>
      <c r="G142" s="14">
        <v>4</v>
      </c>
      <c r="H142" s="14" t="s">
        <v>44</v>
      </c>
      <c r="K142"/>
      <c r="Q142" s="37"/>
      <c r="R142"/>
    </row>
    <row r="143" spans="1:18" x14ac:dyDescent="0.25">
      <c r="A143" s="15">
        <v>42861</v>
      </c>
      <c r="B143" s="14" t="s">
        <v>40</v>
      </c>
      <c r="C143" s="14" t="s">
        <v>41</v>
      </c>
      <c r="D143" s="14" t="s">
        <v>42</v>
      </c>
      <c r="E143" s="14" t="s">
        <v>69</v>
      </c>
      <c r="F143" s="14">
        <v>299</v>
      </c>
      <c r="G143" s="14">
        <v>2</v>
      </c>
      <c r="H143" s="14" t="s">
        <v>44</v>
      </c>
      <c r="K143"/>
      <c r="Q143" s="37"/>
      <c r="R143"/>
    </row>
    <row r="144" spans="1:18" x14ac:dyDescent="0.25">
      <c r="A144" s="15">
        <v>42863</v>
      </c>
      <c r="B144" s="14" t="s">
        <v>110</v>
      </c>
      <c r="C144" s="14" t="s">
        <v>111</v>
      </c>
      <c r="D144" s="14" t="s">
        <v>84</v>
      </c>
      <c r="E144" s="14" t="s">
        <v>43</v>
      </c>
      <c r="F144" s="14">
        <v>399</v>
      </c>
      <c r="G144" s="14">
        <v>2</v>
      </c>
      <c r="H144" s="14" t="s">
        <v>44</v>
      </c>
      <c r="K144"/>
      <c r="Q144" s="37"/>
      <c r="R144"/>
    </row>
    <row r="145" spans="1:18" x14ac:dyDescent="0.25">
      <c r="A145" s="15">
        <v>42885</v>
      </c>
      <c r="B145" s="14" t="s">
        <v>138</v>
      </c>
      <c r="C145" s="14" t="s">
        <v>139</v>
      </c>
      <c r="D145" s="14" t="s">
        <v>140</v>
      </c>
      <c r="E145" s="14" t="s">
        <v>100</v>
      </c>
      <c r="F145" s="14">
        <v>199</v>
      </c>
      <c r="G145" s="14">
        <v>1</v>
      </c>
      <c r="H145" s="14" t="s">
        <v>49</v>
      </c>
      <c r="K145"/>
      <c r="Q145" s="37"/>
      <c r="R145"/>
    </row>
    <row r="146" spans="1:18" x14ac:dyDescent="0.25">
      <c r="A146" s="15">
        <v>42891</v>
      </c>
      <c r="B146" s="14" t="s">
        <v>120</v>
      </c>
      <c r="C146" s="14" t="s">
        <v>121</v>
      </c>
      <c r="D146" s="14" t="s">
        <v>95</v>
      </c>
      <c r="E146" s="14" t="s">
        <v>87</v>
      </c>
      <c r="F146" s="14">
        <v>185</v>
      </c>
      <c r="G146" s="14">
        <v>1</v>
      </c>
      <c r="H146" s="14" t="s">
        <v>49</v>
      </c>
      <c r="K146"/>
      <c r="Q146" s="37"/>
      <c r="R146"/>
    </row>
    <row r="147" spans="1:18" x14ac:dyDescent="0.25">
      <c r="A147" s="15">
        <v>42746</v>
      </c>
      <c r="B147" s="14" t="s">
        <v>63</v>
      </c>
      <c r="C147" s="14" t="s">
        <v>64</v>
      </c>
      <c r="D147" s="14" t="s">
        <v>65</v>
      </c>
      <c r="E147" s="14" t="s">
        <v>43</v>
      </c>
      <c r="F147" s="14">
        <v>399</v>
      </c>
      <c r="G147" s="14">
        <v>3</v>
      </c>
      <c r="H147" s="14" t="s">
        <v>44</v>
      </c>
      <c r="K147"/>
      <c r="Q147" s="37"/>
      <c r="R147"/>
    </row>
    <row r="148" spans="1:18" x14ac:dyDescent="0.25">
      <c r="A148" s="15">
        <v>42754</v>
      </c>
      <c r="B148" s="14" t="s">
        <v>45</v>
      </c>
      <c r="C148" s="14" t="s">
        <v>46</v>
      </c>
      <c r="D148" s="14" t="s">
        <v>47</v>
      </c>
      <c r="E148" s="14" t="s">
        <v>72</v>
      </c>
      <c r="F148" s="14">
        <v>187</v>
      </c>
      <c r="G148" s="14">
        <v>2</v>
      </c>
      <c r="H148" s="14" t="s">
        <v>49</v>
      </c>
      <c r="K148"/>
      <c r="Q148" s="37"/>
      <c r="R148"/>
    </row>
    <row r="149" spans="1:18" x14ac:dyDescent="0.25">
      <c r="A149" s="15">
        <v>42763</v>
      </c>
      <c r="B149" s="14" t="s">
        <v>73</v>
      </c>
      <c r="C149" s="14" t="s">
        <v>166</v>
      </c>
      <c r="D149" s="14" t="s">
        <v>52</v>
      </c>
      <c r="E149" s="14" t="s">
        <v>48</v>
      </c>
      <c r="F149" s="14">
        <v>295</v>
      </c>
      <c r="G149" s="14">
        <v>4</v>
      </c>
      <c r="H149" s="14" t="s">
        <v>49</v>
      </c>
      <c r="K149"/>
      <c r="Q149" s="37"/>
      <c r="R149"/>
    </row>
    <row r="150" spans="1:18" x14ac:dyDescent="0.25">
      <c r="A150" s="15">
        <v>42769</v>
      </c>
      <c r="B150" s="14" t="s">
        <v>167</v>
      </c>
      <c r="C150" s="14" t="s">
        <v>168</v>
      </c>
      <c r="D150" s="14" t="s">
        <v>169</v>
      </c>
      <c r="E150" s="14" t="s">
        <v>69</v>
      </c>
      <c r="F150" s="14">
        <v>299</v>
      </c>
      <c r="G150" s="14">
        <v>2</v>
      </c>
      <c r="H150" s="14" t="s">
        <v>49</v>
      </c>
      <c r="K150"/>
      <c r="Q150" s="37"/>
      <c r="R150"/>
    </row>
    <row r="151" spans="1:18" x14ac:dyDescent="0.25">
      <c r="A151" s="15">
        <v>42783</v>
      </c>
      <c r="B151" s="14" t="s">
        <v>153</v>
      </c>
      <c r="C151" s="14" t="s">
        <v>154</v>
      </c>
      <c r="D151" s="14" t="s">
        <v>140</v>
      </c>
      <c r="E151" s="14" t="s">
        <v>72</v>
      </c>
      <c r="F151" s="14">
        <v>187</v>
      </c>
      <c r="G151" s="14">
        <v>1</v>
      </c>
      <c r="H151" s="14" t="s">
        <v>49</v>
      </c>
      <c r="K151"/>
      <c r="Q151" s="37"/>
      <c r="R151"/>
    </row>
    <row r="152" spans="1:18" x14ac:dyDescent="0.25">
      <c r="A152" s="15">
        <v>42789</v>
      </c>
      <c r="B152" s="14" t="s">
        <v>106</v>
      </c>
      <c r="C152" s="14" t="s">
        <v>107</v>
      </c>
      <c r="D152" s="14" t="s">
        <v>42</v>
      </c>
      <c r="E152" s="14" t="s">
        <v>43</v>
      </c>
      <c r="F152" s="14">
        <v>399</v>
      </c>
      <c r="G152" s="14">
        <v>1</v>
      </c>
      <c r="H152" s="14" t="s">
        <v>44</v>
      </c>
      <c r="K152"/>
      <c r="Q152" s="37"/>
      <c r="R152"/>
    </row>
    <row r="153" spans="1:18" x14ac:dyDescent="0.25">
      <c r="A153" s="15">
        <v>42821</v>
      </c>
      <c r="B153" s="14" t="s">
        <v>90</v>
      </c>
      <c r="C153" s="14" t="s">
        <v>91</v>
      </c>
      <c r="D153" s="14" t="s">
        <v>75</v>
      </c>
      <c r="E153" s="14" t="s">
        <v>96</v>
      </c>
      <c r="F153" s="14">
        <v>365</v>
      </c>
      <c r="G153" s="14">
        <v>2</v>
      </c>
      <c r="H153" s="14" t="s">
        <v>44</v>
      </c>
      <c r="K153"/>
      <c r="Q153" s="37"/>
      <c r="R153"/>
    </row>
    <row r="154" spans="1:18" x14ac:dyDescent="0.25">
      <c r="A154" s="15">
        <v>42833</v>
      </c>
      <c r="B154" s="14" t="s">
        <v>171</v>
      </c>
      <c r="C154" s="14" t="s">
        <v>130</v>
      </c>
      <c r="D154" s="14" t="s">
        <v>135</v>
      </c>
      <c r="E154" s="14" t="s">
        <v>56</v>
      </c>
      <c r="F154" s="14">
        <v>99</v>
      </c>
      <c r="G154" s="14">
        <v>1</v>
      </c>
      <c r="H154" s="14" t="s">
        <v>44</v>
      </c>
      <c r="K154"/>
      <c r="Q154" s="37"/>
      <c r="R154"/>
    </row>
    <row r="155" spans="1:18" x14ac:dyDescent="0.25">
      <c r="A155" s="15">
        <v>42864</v>
      </c>
      <c r="B155" s="14" t="s">
        <v>157</v>
      </c>
      <c r="C155" s="14" t="s">
        <v>170</v>
      </c>
      <c r="D155" s="14" t="s">
        <v>75</v>
      </c>
      <c r="E155" s="14" t="s">
        <v>48</v>
      </c>
      <c r="F155" s="14">
        <v>295</v>
      </c>
      <c r="G155" s="14">
        <v>1</v>
      </c>
      <c r="H155" s="14" t="s">
        <v>44</v>
      </c>
      <c r="K155"/>
      <c r="Q155" s="37"/>
      <c r="R155"/>
    </row>
    <row r="156" spans="1:18" x14ac:dyDescent="0.25">
      <c r="A156" s="15">
        <v>42900</v>
      </c>
      <c r="B156" s="14" t="s">
        <v>138</v>
      </c>
      <c r="C156" s="14" t="s">
        <v>139</v>
      </c>
      <c r="D156" s="14" t="s">
        <v>140</v>
      </c>
      <c r="E156" s="14" t="s">
        <v>48</v>
      </c>
      <c r="F156" s="14">
        <v>295</v>
      </c>
      <c r="G156" s="14">
        <v>1</v>
      </c>
      <c r="H156" s="14" t="s">
        <v>44</v>
      </c>
      <c r="K156"/>
      <c r="Q156" s="37"/>
      <c r="R156"/>
    </row>
    <row r="157" spans="1:18" x14ac:dyDescent="0.25">
      <c r="A157" s="15">
        <v>42740</v>
      </c>
      <c r="B157" s="14" t="s">
        <v>103</v>
      </c>
      <c r="C157" s="14" t="s">
        <v>104</v>
      </c>
      <c r="D157" s="14" t="s">
        <v>105</v>
      </c>
      <c r="E157" s="14" t="s">
        <v>119</v>
      </c>
      <c r="F157" s="14">
        <v>245</v>
      </c>
      <c r="G157" s="14">
        <v>2</v>
      </c>
      <c r="H157" s="14" t="s">
        <v>49</v>
      </c>
      <c r="K157"/>
      <c r="Q157" s="37"/>
      <c r="R157"/>
    </row>
    <row r="158" spans="1:18" x14ac:dyDescent="0.25">
      <c r="A158" s="15">
        <v>42749</v>
      </c>
      <c r="B158" s="14" t="s">
        <v>151</v>
      </c>
      <c r="C158" s="14" t="s">
        <v>152</v>
      </c>
      <c r="D158" s="14" t="s">
        <v>114</v>
      </c>
      <c r="E158" s="14" t="s">
        <v>48</v>
      </c>
      <c r="F158" s="14">
        <v>295</v>
      </c>
      <c r="G158" s="14">
        <v>1</v>
      </c>
      <c r="H158" s="14" t="s">
        <v>49</v>
      </c>
      <c r="K158"/>
      <c r="Q158" s="37"/>
      <c r="R158"/>
    </row>
    <row r="159" spans="1:18" x14ac:dyDescent="0.25">
      <c r="A159" s="15">
        <v>42757</v>
      </c>
      <c r="B159" s="14" t="s">
        <v>172</v>
      </c>
      <c r="C159" s="14" t="s">
        <v>173</v>
      </c>
      <c r="D159" s="14" t="s">
        <v>145</v>
      </c>
      <c r="E159" s="14" t="s">
        <v>133</v>
      </c>
      <c r="F159" s="14">
        <v>265</v>
      </c>
      <c r="G159" s="14">
        <v>2</v>
      </c>
      <c r="H159" s="14" t="s">
        <v>49</v>
      </c>
      <c r="K159"/>
      <c r="Q159" s="37"/>
      <c r="R159"/>
    </row>
    <row r="160" spans="1:18" x14ac:dyDescent="0.25">
      <c r="A160" s="15">
        <v>42765</v>
      </c>
      <c r="B160" s="14" t="s">
        <v>129</v>
      </c>
      <c r="C160" s="14" t="s">
        <v>130</v>
      </c>
      <c r="D160" s="14" t="s">
        <v>52</v>
      </c>
      <c r="E160" s="14" t="s">
        <v>96</v>
      </c>
      <c r="F160" s="14">
        <v>365</v>
      </c>
      <c r="G160" s="14">
        <v>1</v>
      </c>
      <c r="H160" s="14" t="s">
        <v>44</v>
      </c>
      <c r="K160"/>
      <c r="Q160" s="37"/>
      <c r="R160"/>
    </row>
    <row r="161" spans="1:18" x14ac:dyDescent="0.25">
      <c r="A161" s="15">
        <v>42775</v>
      </c>
      <c r="B161" s="14" t="s">
        <v>110</v>
      </c>
      <c r="C161" s="14" t="s">
        <v>155</v>
      </c>
      <c r="D161" s="14" t="s">
        <v>145</v>
      </c>
      <c r="E161" s="14" t="s">
        <v>43</v>
      </c>
      <c r="F161" s="14">
        <v>399</v>
      </c>
      <c r="G161" s="14">
        <v>6</v>
      </c>
      <c r="H161" s="14" t="s">
        <v>44</v>
      </c>
      <c r="K161"/>
      <c r="Q161" s="37"/>
      <c r="R161"/>
    </row>
    <row r="162" spans="1:18" x14ac:dyDescent="0.25">
      <c r="A162" s="15">
        <v>42801</v>
      </c>
      <c r="B162" s="14" t="s">
        <v>63</v>
      </c>
      <c r="C162" s="14" t="s">
        <v>64</v>
      </c>
      <c r="D162" s="14" t="s">
        <v>65</v>
      </c>
      <c r="E162" s="14" t="s">
        <v>53</v>
      </c>
      <c r="F162" s="14">
        <v>349</v>
      </c>
      <c r="G162" s="14">
        <v>2</v>
      </c>
      <c r="H162" s="14" t="s">
        <v>49</v>
      </c>
      <c r="K162"/>
      <c r="Q162" s="37"/>
      <c r="R162"/>
    </row>
    <row r="163" spans="1:18" x14ac:dyDescent="0.25">
      <c r="A163" s="15">
        <v>42803</v>
      </c>
      <c r="B163" s="14" t="s">
        <v>163</v>
      </c>
      <c r="C163" s="14" t="s">
        <v>164</v>
      </c>
      <c r="D163" s="14" t="s">
        <v>52</v>
      </c>
      <c r="E163" s="14" t="s">
        <v>119</v>
      </c>
      <c r="F163" s="14">
        <v>245</v>
      </c>
      <c r="G163" s="14">
        <v>3</v>
      </c>
      <c r="H163" s="14" t="s">
        <v>44</v>
      </c>
      <c r="K163"/>
      <c r="Q163" s="37"/>
      <c r="R163"/>
    </row>
    <row r="164" spans="1:18" x14ac:dyDescent="0.25">
      <c r="A164" s="15">
        <v>42809</v>
      </c>
      <c r="B164" s="14" t="s">
        <v>98</v>
      </c>
      <c r="C164" s="14" t="s">
        <v>147</v>
      </c>
      <c r="D164" s="14" t="s">
        <v>105</v>
      </c>
      <c r="E164" s="14" t="s">
        <v>53</v>
      </c>
      <c r="F164" s="14">
        <v>349</v>
      </c>
      <c r="G164" s="14">
        <v>1</v>
      </c>
      <c r="H164" s="14" t="s">
        <v>49</v>
      </c>
      <c r="K164"/>
      <c r="Q164" s="37"/>
      <c r="R164"/>
    </row>
    <row r="165" spans="1:18" x14ac:dyDescent="0.25">
      <c r="A165" s="15">
        <v>42818</v>
      </c>
      <c r="B165" s="14" t="s">
        <v>80</v>
      </c>
      <c r="C165" s="14" t="s">
        <v>81</v>
      </c>
      <c r="D165" s="14" t="s">
        <v>75</v>
      </c>
      <c r="E165" s="14" t="s">
        <v>75</v>
      </c>
      <c r="F165" s="14">
        <v>149</v>
      </c>
      <c r="G165" s="14">
        <v>1</v>
      </c>
      <c r="H165" s="14" t="s">
        <v>49</v>
      </c>
      <c r="K165"/>
      <c r="Q165" s="37"/>
      <c r="R165"/>
    </row>
    <row r="166" spans="1:18" x14ac:dyDescent="0.25">
      <c r="A166" s="15">
        <v>42819</v>
      </c>
      <c r="B166" s="14" t="s">
        <v>120</v>
      </c>
      <c r="C166" s="14" t="s">
        <v>121</v>
      </c>
      <c r="D166" s="14" t="s">
        <v>95</v>
      </c>
      <c r="E166" s="14" t="s">
        <v>72</v>
      </c>
      <c r="F166" s="14">
        <v>187</v>
      </c>
      <c r="G166" s="14">
        <v>2</v>
      </c>
      <c r="H166" s="14" t="s">
        <v>49</v>
      </c>
      <c r="K166"/>
      <c r="Q166" s="37"/>
      <c r="R166"/>
    </row>
    <row r="167" spans="1:18" x14ac:dyDescent="0.25">
      <c r="A167" s="15">
        <v>42825</v>
      </c>
      <c r="B167" s="14" t="s">
        <v>112</v>
      </c>
      <c r="C167" s="14" t="s">
        <v>113</v>
      </c>
      <c r="D167" s="14" t="s">
        <v>114</v>
      </c>
      <c r="E167" s="14" t="s">
        <v>56</v>
      </c>
      <c r="F167" s="14">
        <v>99</v>
      </c>
      <c r="G167" s="14">
        <v>2</v>
      </c>
      <c r="H167" s="14" t="s">
        <v>44</v>
      </c>
      <c r="K167"/>
      <c r="Q167" s="37"/>
      <c r="R167"/>
    </row>
    <row r="168" spans="1:18" x14ac:dyDescent="0.25">
      <c r="A168" s="15">
        <v>42848</v>
      </c>
      <c r="B168" s="14" t="s">
        <v>120</v>
      </c>
      <c r="C168" s="14" t="s">
        <v>144</v>
      </c>
      <c r="D168" s="14" t="s">
        <v>145</v>
      </c>
      <c r="E168" s="14" t="s">
        <v>148</v>
      </c>
      <c r="F168" s="14">
        <v>999</v>
      </c>
      <c r="G168" s="14">
        <v>2</v>
      </c>
      <c r="H168" s="14" t="s">
        <v>44</v>
      </c>
      <c r="K168"/>
      <c r="Q168" s="37"/>
      <c r="R168"/>
    </row>
    <row r="169" spans="1:18" x14ac:dyDescent="0.25">
      <c r="A169" s="15">
        <v>42859</v>
      </c>
      <c r="B169" s="14" t="s">
        <v>40</v>
      </c>
      <c r="C169" s="14" t="s">
        <v>41</v>
      </c>
      <c r="D169" s="14" t="s">
        <v>42</v>
      </c>
      <c r="E169" s="14" t="s">
        <v>96</v>
      </c>
      <c r="F169" s="14">
        <v>365</v>
      </c>
      <c r="G169" s="14">
        <v>1</v>
      </c>
      <c r="H169" s="14" t="s">
        <v>49</v>
      </c>
      <c r="K169"/>
      <c r="Q169" s="37"/>
      <c r="R169"/>
    </row>
    <row r="170" spans="1:18" x14ac:dyDescent="0.25">
      <c r="A170" s="15">
        <v>42909</v>
      </c>
      <c r="B170" s="14" t="s">
        <v>138</v>
      </c>
      <c r="C170" s="14" t="s">
        <v>139</v>
      </c>
      <c r="D170" s="14" t="s">
        <v>140</v>
      </c>
      <c r="E170" s="14" t="s">
        <v>146</v>
      </c>
      <c r="F170" s="14">
        <v>949</v>
      </c>
      <c r="G170" s="14">
        <v>2</v>
      </c>
      <c r="H170" s="14" t="s">
        <v>49</v>
      </c>
      <c r="K170"/>
      <c r="Q170" s="37"/>
      <c r="R170"/>
    </row>
    <row r="171" spans="1:18" x14ac:dyDescent="0.25">
      <c r="A171" s="15">
        <v>42749</v>
      </c>
      <c r="B171" s="14" t="s">
        <v>50</v>
      </c>
      <c r="C171" s="14" t="s">
        <v>83</v>
      </c>
      <c r="D171" s="14" t="s">
        <v>84</v>
      </c>
      <c r="E171" s="14" t="s">
        <v>43</v>
      </c>
      <c r="F171" s="14">
        <v>399</v>
      </c>
      <c r="G171" s="14">
        <v>1</v>
      </c>
      <c r="H171" s="14" t="s">
        <v>44</v>
      </c>
      <c r="K171"/>
      <c r="Q171" s="37"/>
      <c r="R171"/>
    </row>
    <row r="172" spans="1:18" x14ac:dyDescent="0.25">
      <c r="A172" s="15">
        <v>42772</v>
      </c>
      <c r="B172" s="14" t="s">
        <v>149</v>
      </c>
      <c r="C172" s="14" t="s">
        <v>150</v>
      </c>
      <c r="D172" s="14" t="s">
        <v>114</v>
      </c>
      <c r="E172" s="14" t="s">
        <v>100</v>
      </c>
      <c r="F172" s="14">
        <v>199</v>
      </c>
      <c r="G172" s="14">
        <v>1</v>
      </c>
      <c r="H172" s="14" t="s">
        <v>44</v>
      </c>
      <c r="K172"/>
      <c r="Q172" s="37"/>
      <c r="R172"/>
    </row>
    <row r="173" spans="1:18" x14ac:dyDescent="0.25">
      <c r="A173" s="15">
        <v>42774</v>
      </c>
      <c r="B173" s="14" t="s">
        <v>98</v>
      </c>
      <c r="C173" s="14" t="s">
        <v>99</v>
      </c>
      <c r="D173" s="14" t="s">
        <v>59</v>
      </c>
      <c r="E173" s="14" t="s">
        <v>53</v>
      </c>
      <c r="F173" s="14">
        <v>349</v>
      </c>
      <c r="G173" s="14">
        <v>1</v>
      </c>
      <c r="H173" s="14" t="s">
        <v>49</v>
      </c>
      <c r="K173"/>
      <c r="Q173" s="37"/>
      <c r="R173"/>
    </row>
    <row r="174" spans="1:18" x14ac:dyDescent="0.25">
      <c r="A174" s="15">
        <v>42808</v>
      </c>
      <c r="B174" s="14" t="s">
        <v>129</v>
      </c>
      <c r="C174" s="14" t="s">
        <v>134</v>
      </c>
      <c r="D174" s="14" t="s">
        <v>135</v>
      </c>
      <c r="E174" s="14" t="s">
        <v>56</v>
      </c>
      <c r="F174" s="14">
        <v>99</v>
      </c>
      <c r="G174" s="14">
        <v>2</v>
      </c>
      <c r="H174" s="14" t="s">
        <v>44</v>
      </c>
      <c r="K174"/>
      <c r="Q174" s="37"/>
      <c r="R174"/>
    </row>
    <row r="175" spans="1:18" x14ac:dyDescent="0.25">
      <c r="A175" s="15">
        <v>42809</v>
      </c>
      <c r="B175" s="14" t="s">
        <v>151</v>
      </c>
      <c r="C175" s="14" t="s">
        <v>152</v>
      </c>
      <c r="D175" s="14" t="s">
        <v>114</v>
      </c>
      <c r="E175" s="14" t="s">
        <v>87</v>
      </c>
      <c r="F175" s="14">
        <v>185</v>
      </c>
      <c r="G175" s="14">
        <v>4</v>
      </c>
      <c r="H175" s="14" t="s">
        <v>49</v>
      </c>
      <c r="K175"/>
      <c r="Q175" s="37"/>
      <c r="R175"/>
    </row>
    <row r="176" spans="1:18" x14ac:dyDescent="0.25">
      <c r="A176" s="15">
        <v>42821</v>
      </c>
      <c r="B176" s="14" t="s">
        <v>123</v>
      </c>
      <c r="C176" s="14" t="s">
        <v>124</v>
      </c>
      <c r="D176" s="14" t="s">
        <v>75</v>
      </c>
      <c r="E176" s="14" t="s">
        <v>122</v>
      </c>
      <c r="F176" s="14">
        <v>199</v>
      </c>
      <c r="G176" s="14">
        <v>2</v>
      </c>
      <c r="H176" s="14" t="s">
        <v>44</v>
      </c>
      <c r="K176"/>
      <c r="Q176" s="37"/>
      <c r="R176"/>
    </row>
    <row r="177" spans="1:18" x14ac:dyDescent="0.25">
      <c r="A177" s="15">
        <v>42826</v>
      </c>
      <c r="B177" s="14" t="s">
        <v>129</v>
      </c>
      <c r="C177" s="14" t="s">
        <v>156</v>
      </c>
      <c r="D177" s="14" t="s">
        <v>59</v>
      </c>
      <c r="E177" s="14" t="s">
        <v>87</v>
      </c>
      <c r="F177" s="14">
        <v>185</v>
      </c>
      <c r="G177" s="14">
        <v>3</v>
      </c>
      <c r="H177" s="14" t="s">
        <v>44</v>
      </c>
      <c r="K177"/>
      <c r="Q177" s="37"/>
      <c r="R177"/>
    </row>
    <row r="178" spans="1:18" x14ac:dyDescent="0.25">
      <c r="A178" s="15">
        <v>42845</v>
      </c>
      <c r="B178" s="14" t="s">
        <v>106</v>
      </c>
      <c r="C178" s="14" t="s">
        <v>165</v>
      </c>
      <c r="D178" s="14" t="s">
        <v>52</v>
      </c>
      <c r="E178" s="14" t="s">
        <v>133</v>
      </c>
      <c r="F178" s="14">
        <v>265</v>
      </c>
      <c r="G178" s="14">
        <v>2</v>
      </c>
      <c r="H178" s="14" t="s">
        <v>44</v>
      </c>
      <c r="K178"/>
      <c r="Q178" s="37"/>
      <c r="R178"/>
    </row>
    <row r="179" spans="1:18" x14ac:dyDescent="0.25">
      <c r="A179" s="15">
        <v>42888</v>
      </c>
      <c r="B179" s="14" t="s">
        <v>115</v>
      </c>
      <c r="C179" s="14" t="s">
        <v>116</v>
      </c>
      <c r="D179" s="14" t="s">
        <v>68</v>
      </c>
      <c r="E179" s="14" t="s">
        <v>75</v>
      </c>
      <c r="F179" s="14">
        <v>149</v>
      </c>
      <c r="G179" s="14">
        <v>2</v>
      </c>
      <c r="H179" s="14" t="s">
        <v>44</v>
      </c>
      <c r="K179"/>
      <c r="Q179" s="37"/>
      <c r="R179"/>
    </row>
    <row r="180" spans="1:18" x14ac:dyDescent="0.25">
      <c r="A180" s="15">
        <v>42760</v>
      </c>
      <c r="B180" s="14" t="s">
        <v>57</v>
      </c>
      <c r="C180" s="14" t="s">
        <v>58</v>
      </c>
      <c r="D180" s="14" t="s">
        <v>59</v>
      </c>
      <c r="E180" s="14" t="s">
        <v>69</v>
      </c>
      <c r="F180" s="14">
        <v>299</v>
      </c>
      <c r="G180" s="14">
        <v>1</v>
      </c>
      <c r="H180" s="14" t="s">
        <v>44</v>
      </c>
      <c r="K180"/>
      <c r="Q180" s="37"/>
      <c r="R180"/>
    </row>
    <row r="181" spans="1:18" x14ac:dyDescent="0.25">
      <c r="A181" s="15">
        <v>42773</v>
      </c>
      <c r="B181" s="14" t="s">
        <v>98</v>
      </c>
      <c r="C181" s="14" t="s">
        <v>99</v>
      </c>
      <c r="D181" s="14" t="s">
        <v>59</v>
      </c>
      <c r="E181" s="14" t="s">
        <v>100</v>
      </c>
      <c r="F181" s="14">
        <v>199</v>
      </c>
      <c r="G181" s="14">
        <v>1</v>
      </c>
      <c r="H181" s="14" t="s">
        <v>49</v>
      </c>
      <c r="K181"/>
      <c r="Q181" s="37"/>
      <c r="R181"/>
    </row>
    <row r="182" spans="1:18" x14ac:dyDescent="0.25">
      <c r="A182" s="15">
        <v>42783</v>
      </c>
      <c r="B182" s="14" t="s">
        <v>110</v>
      </c>
      <c r="C182" s="14" t="s">
        <v>155</v>
      </c>
      <c r="D182" s="14" t="s">
        <v>145</v>
      </c>
      <c r="E182" s="14" t="s">
        <v>146</v>
      </c>
      <c r="F182" s="14">
        <v>949</v>
      </c>
      <c r="G182" s="14">
        <v>2</v>
      </c>
      <c r="H182" s="14" t="s">
        <v>49</v>
      </c>
      <c r="K182"/>
      <c r="Q182" s="37"/>
      <c r="R182"/>
    </row>
    <row r="183" spans="1:18" x14ac:dyDescent="0.25">
      <c r="A183" s="15">
        <v>42816</v>
      </c>
      <c r="B183" s="14" t="s">
        <v>172</v>
      </c>
      <c r="C183" s="14" t="s">
        <v>173</v>
      </c>
      <c r="D183" s="14" t="s">
        <v>145</v>
      </c>
      <c r="E183" s="14" t="s">
        <v>53</v>
      </c>
      <c r="F183" s="14">
        <v>349</v>
      </c>
      <c r="G183" s="14">
        <v>2</v>
      </c>
      <c r="H183" s="14" t="s">
        <v>49</v>
      </c>
      <c r="K183"/>
      <c r="Q183" s="37"/>
      <c r="R183"/>
    </row>
    <row r="184" spans="1:18" x14ac:dyDescent="0.25">
      <c r="A184" s="15">
        <v>42821</v>
      </c>
      <c r="B184" s="14" t="s">
        <v>110</v>
      </c>
      <c r="C184" s="14" t="s">
        <v>143</v>
      </c>
      <c r="D184" s="14" t="s">
        <v>79</v>
      </c>
      <c r="E184" s="14" t="s">
        <v>53</v>
      </c>
      <c r="F184" s="14">
        <v>349</v>
      </c>
      <c r="G184" s="14">
        <v>2</v>
      </c>
      <c r="H184" s="14" t="s">
        <v>49</v>
      </c>
      <c r="K184"/>
      <c r="Q184" s="37"/>
      <c r="R184"/>
    </row>
    <row r="185" spans="1:18" x14ac:dyDescent="0.25">
      <c r="A185" s="15">
        <v>42821</v>
      </c>
      <c r="B185" s="14" t="s">
        <v>167</v>
      </c>
      <c r="C185" s="14" t="s">
        <v>168</v>
      </c>
      <c r="D185" s="14" t="s">
        <v>169</v>
      </c>
      <c r="E185" s="14" t="s">
        <v>100</v>
      </c>
      <c r="F185" s="14">
        <v>199</v>
      </c>
      <c r="G185" s="14">
        <v>2</v>
      </c>
      <c r="H185" s="14" t="s">
        <v>44</v>
      </c>
      <c r="K185"/>
      <c r="Q185" s="37"/>
      <c r="R185"/>
    </row>
    <row r="186" spans="1:18" x14ac:dyDescent="0.25">
      <c r="A186" s="15">
        <v>42827</v>
      </c>
      <c r="B186" s="14" t="s">
        <v>73</v>
      </c>
      <c r="C186" s="14" t="s">
        <v>74</v>
      </c>
      <c r="D186" s="14" t="s">
        <v>75</v>
      </c>
      <c r="E186" s="14" t="s">
        <v>87</v>
      </c>
      <c r="F186" s="14">
        <v>185</v>
      </c>
      <c r="G186" s="14">
        <v>1</v>
      </c>
      <c r="H186" s="14" t="s">
        <v>44</v>
      </c>
      <c r="K186"/>
      <c r="Q186" s="37"/>
      <c r="R186"/>
    </row>
    <row r="187" spans="1:18" x14ac:dyDescent="0.25">
      <c r="A187" s="15">
        <v>42828</v>
      </c>
      <c r="B187" s="14" t="s">
        <v>85</v>
      </c>
      <c r="C187" s="14" t="s">
        <v>86</v>
      </c>
      <c r="D187" s="14" t="s">
        <v>79</v>
      </c>
      <c r="E187" s="14" t="s">
        <v>82</v>
      </c>
      <c r="F187" s="14">
        <v>349</v>
      </c>
      <c r="G187" s="14">
        <v>2</v>
      </c>
      <c r="H187" s="14" t="s">
        <v>44</v>
      </c>
      <c r="K187"/>
      <c r="Q187" s="37"/>
      <c r="R187"/>
    </row>
    <row r="188" spans="1:18" x14ac:dyDescent="0.25">
      <c r="A188" s="15">
        <v>42829</v>
      </c>
      <c r="B188" s="14" t="s">
        <v>172</v>
      </c>
      <c r="C188" s="14" t="s">
        <v>173</v>
      </c>
      <c r="D188" s="14" t="s">
        <v>145</v>
      </c>
      <c r="E188" s="14" t="s">
        <v>96</v>
      </c>
      <c r="F188" s="14">
        <v>365</v>
      </c>
      <c r="G188" s="14">
        <v>2</v>
      </c>
      <c r="H188" s="14" t="s">
        <v>44</v>
      </c>
      <c r="K188"/>
      <c r="Q188" s="37"/>
      <c r="R188"/>
    </row>
    <row r="189" spans="1:18" x14ac:dyDescent="0.25">
      <c r="A189" s="15">
        <v>42831</v>
      </c>
      <c r="B189" s="14" t="s">
        <v>106</v>
      </c>
      <c r="C189" s="14" t="s">
        <v>165</v>
      </c>
      <c r="D189" s="14" t="s">
        <v>52</v>
      </c>
      <c r="E189" s="14" t="s">
        <v>69</v>
      </c>
      <c r="F189" s="14">
        <v>299</v>
      </c>
      <c r="G189" s="14">
        <v>1</v>
      </c>
      <c r="H189" s="14" t="s">
        <v>44</v>
      </c>
      <c r="K189"/>
      <c r="Q189" s="37"/>
      <c r="R189"/>
    </row>
    <row r="190" spans="1:18" x14ac:dyDescent="0.25">
      <c r="A190" s="15">
        <v>42855</v>
      </c>
      <c r="B190" s="14" t="s">
        <v>153</v>
      </c>
      <c r="C190" s="14" t="s">
        <v>154</v>
      </c>
      <c r="D190" s="14" t="s">
        <v>140</v>
      </c>
      <c r="E190" s="14" t="s">
        <v>119</v>
      </c>
      <c r="F190" s="14">
        <v>245</v>
      </c>
      <c r="G190" s="14">
        <v>1</v>
      </c>
      <c r="H190" s="14" t="s">
        <v>44</v>
      </c>
      <c r="K190"/>
      <c r="Q190" s="37"/>
      <c r="R190"/>
    </row>
    <row r="191" spans="1:18" x14ac:dyDescent="0.25">
      <c r="A191" s="15">
        <v>42870</v>
      </c>
      <c r="B191" s="14" t="s">
        <v>50</v>
      </c>
      <c r="C191" s="14" t="s">
        <v>51</v>
      </c>
      <c r="D191" s="14" t="s">
        <v>52</v>
      </c>
      <c r="E191" s="14" t="s">
        <v>56</v>
      </c>
      <c r="F191" s="14">
        <v>99</v>
      </c>
      <c r="G191" s="14">
        <v>2</v>
      </c>
      <c r="H191" s="14" t="s">
        <v>44</v>
      </c>
      <c r="K191"/>
      <c r="Q191" s="37"/>
      <c r="R191"/>
    </row>
    <row r="192" spans="1:18" x14ac:dyDescent="0.25">
      <c r="A192" s="15">
        <v>42740</v>
      </c>
      <c r="B192" s="14" t="s">
        <v>110</v>
      </c>
      <c r="C192" s="14" t="s">
        <v>111</v>
      </c>
      <c r="D192" s="14" t="s">
        <v>84</v>
      </c>
      <c r="E192" s="14" t="s">
        <v>97</v>
      </c>
      <c r="F192" s="14">
        <v>285</v>
      </c>
      <c r="G192" s="14">
        <v>2</v>
      </c>
      <c r="H192" s="14" t="s">
        <v>49</v>
      </c>
      <c r="K192"/>
      <c r="Q192" s="37"/>
      <c r="R192"/>
    </row>
    <row r="193" spans="1:18" x14ac:dyDescent="0.25">
      <c r="A193" s="15">
        <v>42753</v>
      </c>
      <c r="B193" s="14" t="s">
        <v>141</v>
      </c>
      <c r="C193" s="14" t="s">
        <v>142</v>
      </c>
      <c r="D193" s="14" t="s">
        <v>52</v>
      </c>
      <c r="E193" s="14" t="s">
        <v>119</v>
      </c>
      <c r="F193" s="14">
        <v>245</v>
      </c>
      <c r="G193" s="14">
        <v>3</v>
      </c>
      <c r="H193" s="14" t="s">
        <v>44</v>
      </c>
      <c r="K193"/>
      <c r="Q193" s="37"/>
      <c r="R193"/>
    </row>
    <row r="194" spans="1:18" x14ac:dyDescent="0.25">
      <c r="A194" s="15">
        <v>42767</v>
      </c>
      <c r="B194" s="14" t="s">
        <v>60</v>
      </c>
      <c r="C194" s="14" t="s">
        <v>61</v>
      </c>
      <c r="D194" s="14" t="s">
        <v>62</v>
      </c>
      <c r="E194" s="14" t="s">
        <v>75</v>
      </c>
      <c r="F194" s="14">
        <v>149</v>
      </c>
      <c r="G194" s="14">
        <v>6</v>
      </c>
      <c r="H194" s="14" t="s">
        <v>44</v>
      </c>
      <c r="K194"/>
      <c r="Q194" s="37"/>
      <c r="R194"/>
    </row>
    <row r="195" spans="1:18" x14ac:dyDescent="0.25">
      <c r="A195" s="15">
        <v>42779</v>
      </c>
      <c r="B195" s="14" t="s">
        <v>106</v>
      </c>
      <c r="C195" s="14" t="s">
        <v>165</v>
      </c>
      <c r="D195" s="14" t="s">
        <v>52</v>
      </c>
      <c r="E195" s="14" t="s">
        <v>75</v>
      </c>
      <c r="F195" s="14">
        <v>149</v>
      </c>
      <c r="G195" s="14">
        <v>1</v>
      </c>
      <c r="H195" s="14" t="s">
        <v>49</v>
      </c>
      <c r="K195"/>
      <c r="Q195" s="37"/>
      <c r="R195"/>
    </row>
    <row r="196" spans="1:18" x14ac:dyDescent="0.25">
      <c r="A196" s="15">
        <v>42812</v>
      </c>
      <c r="B196" s="14" t="s">
        <v>45</v>
      </c>
      <c r="C196" s="14" t="s">
        <v>117</v>
      </c>
      <c r="D196" s="14" t="s">
        <v>68</v>
      </c>
      <c r="E196" s="14" t="s">
        <v>133</v>
      </c>
      <c r="F196" s="14">
        <v>265</v>
      </c>
      <c r="G196" s="14">
        <v>2</v>
      </c>
      <c r="H196" s="14" t="s">
        <v>49</v>
      </c>
      <c r="K196"/>
      <c r="Q196" s="37"/>
      <c r="R196"/>
    </row>
    <row r="197" spans="1:18" x14ac:dyDescent="0.25">
      <c r="A197" s="15">
        <v>42821</v>
      </c>
      <c r="B197" s="14" t="s">
        <v>161</v>
      </c>
      <c r="C197" s="14" t="s">
        <v>162</v>
      </c>
      <c r="D197" s="14" t="s">
        <v>52</v>
      </c>
      <c r="E197" s="14" t="s">
        <v>76</v>
      </c>
      <c r="F197" s="14">
        <v>469</v>
      </c>
      <c r="G197" s="14">
        <v>1</v>
      </c>
      <c r="H197" s="14" t="s">
        <v>44</v>
      </c>
      <c r="K197"/>
      <c r="Q197" s="37"/>
      <c r="R197"/>
    </row>
    <row r="198" spans="1:18" x14ac:dyDescent="0.25">
      <c r="A198" s="15">
        <v>42835</v>
      </c>
      <c r="B198" s="14" t="s">
        <v>40</v>
      </c>
      <c r="C198" s="14" t="s">
        <v>41</v>
      </c>
      <c r="D198" s="14" t="s">
        <v>42</v>
      </c>
      <c r="E198" s="14" t="s">
        <v>100</v>
      </c>
      <c r="F198" s="14">
        <v>199</v>
      </c>
      <c r="G198" s="14">
        <v>6</v>
      </c>
      <c r="H198" s="14" t="s">
        <v>44</v>
      </c>
      <c r="K198"/>
      <c r="Q198" s="37"/>
      <c r="R198"/>
    </row>
    <row r="199" spans="1:18" x14ac:dyDescent="0.25">
      <c r="A199" s="15">
        <v>42839</v>
      </c>
      <c r="B199" s="14" t="s">
        <v>103</v>
      </c>
      <c r="C199" s="14" t="s">
        <v>104</v>
      </c>
      <c r="D199" s="14" t="s">
        <v>105</v>
      </c>
      <c r="E199" s="14" t="s">
        <v>53</v>
      </c>
      <c r="F199" s="14">
        <v>349</v>
      </c>
      <c r="G199" s="14">
        <v>1</v>
      </c>
      <c r="H199" s="14" t="s">
        <v>44</v>
      </c>
      <c r="K199"/>
      <c r="Q199" s="37"/>
      <c r="R199"/>
    </row>
    <row r="200" spans="1:18" x14ac:dyDescent="0.25">
      <c r="A200" s="15">
        <v>42872</v>
      </c>
      <c r="B200" s="14" t="s">
        <v>127</v>
      </c>
      <c r="C200" s="14" t="s">
        <v>159</v>
      </c>
      <c r="D200" s="14" t="s">
        <v>68</v>
      </c>
      <c r="E200" s="14" t="s">
        <v>69</v>
      </c>
      <c r="F200" s="14">
        <v>299</v>
      </c>
      <c r="G200" s="14">
        <v>1</v>
      </c>
      <c r="H200" s="14" t="s">
        <v>49</v>
      </c>
      <c r="K200"/>
      <c r="Q200" s="37"/>
      <c r="R200"/>
    </row>
    <row r="201" spans="1:18" x14ac:dyDescent="0.25">
      <c r="A201" s="15">
        <v>42881</v>
      </c>
      <c r="B201" s="14" t="s">
        <v>129</v>
      </c>
      <c r="C201" s="14" t="s">
        <v>134</v>
      </c>
      <c r="D201" s="14" t="s">
        <v>135</v>
      </c>
      <c r="E201" s="14" t="s">
        <v>96</v>
      </c>
      <c r="F201" s="14">
        <v>365</v>
      </c>
      <c r="G201" s="14">
        <v>1</v>
      </c>
      <c r="H201" s="14" t="s">
        <v>44</v>
      </c>
      <c r="K201"/>
      <c r="Q201" s="37"/>
      <c r="R201"/>
    </row>
    <row r="202" spans="1:18" x14ac:dyDescent="0.25">
      <c r="A202" s="15">
        <v>42884</v>
      </c>
      <c r="B202" s="14" t="s">
        <v>63</v>
      </c>
      <c r="C202" s="14" t="s">
        <v>64</v>
      </c>
      <c r="D202" s="14" t="s">
        <v>65</v>
      </c>
      <c r="E202" s="14" t="s">
        <v>119</v>
      </c>
      <c r="F202" s="14">
        <v>245</v>
      </c>
      <c r="G202" s="14">
        <v>2</v>
      </c>
      <c r="H202" s="14" t="s">
        <v>44</v>
      </c>
      <c r="K202"/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14F9-8DE0-4071-A2EE-41D699E40F9C}">
  <dimension ref="A1:N59"/>
  <sheetViews>
    <sheetView topLeftCell="A2" zoomScaleNormal="100" workbookViewId="0">
      <selection activeCell="C41" sqref="C41"/>
    </sheetView>
  </sheetViews>
  <sheetFormatPr defaultRowHeight="15" x14ac:dyDescent="0.25"/>
  <cols>
    <col min="1" max="1" width="15" style="17" bestFit="1" customWidth="1"/>
    <col min="2" max="2" width="12.85546875" style="16" bestFit="1" customWidth="1"/>
    <col min="3" max="4" width="14.5703125" style="16" bestFit="1" customWidth="1"/>
    <col min="5" max="5" width="14" style="16" bestFit="1" customWidth="1"/>
    <col min="6" max="6" width="9.140625" style="20"/>
    <col min="7" max="7" width="9.140625" style="16"/>
    <col min="8" max="8" width="14" style="16" bestFit="1" customWidth="1"/>
    <col min="9" max="9" width="16.7109375" style="14" bestFit="1" customWidth="1"/>
    <col min="10" max="10" width="17.85546875" style="16" bestFit="1" customWidth="1"/>
    <col min="11" max="11" width="9.140625" style="16"/>
    <col min="12" max="12" width="13.85546875" style="16" bestFit="1" customWidth="1"/>
    <col min="13" max="13" width="17.85546875" style="16" bestFit="1" customWidth="1"/>
    <col min="14" max="16384" width="9.140625" style="16"/>
  </cols>
  <sheetData>
    <row r="1" spans="1:14" x14ac:dyDescent="0.25">
      <c r="A1" s="19" t="s">
        <v>174</v>
      </c>
      <c r="B1" s="19" t="s">
        <v>175</v>
      </c>
      <c r="C1" s="19" t="s">
        <v>176</v>
      </c>
      <c r="D1" s="19" t="s">
        <v>177</v>
      </c>
      <c r="E1" s="19" t="s">
        <v>178</v>
      </c>
      <c r="F1" s="16"/>
      <c r="I1" s="16"/>
    </row>
    <row r="2" spans="1:14" x14ac:dyDescent="0.25">
      <c r="A2" s="17" t="s">
        <v>179</v>
      </c>
      <c r="B2" s="16" t="s">
        <v>180</v>
      </c>
      <c r="C2" s="18">
        <v>1842.6000000000001</v>
      </c>
      <c r="D2" s="18">
        <v>2303.25</v>
      </c>
      <c r="E2" s="16" t="s">
        <v>181</v>
      </c>
      <c r="F2" s="16"/>
      <c r="I2" s="16"/>
    </row>
    <row r="3" spans="1:14" x14ac:dyDescent="0.25">
      <c r="A3" s="17" t="s">
        <v>182</v>
      </c>
      <c r="B3" s="16" t="s">
        <v>183</v>
      </c>
      <c r="C3" s="18">
        <v>984.2</v>
      </c>
      <c r="D3" s="18">
        <v>1230.25</v>
      </c>
      <c r="E3" s="16" t="s">
        <v>184</v>
      </c>
      <c r="F3" s="16"/>
      <c r="I3" s="16"/>
    </row>
    <row r="4" spans="1:14" x14ac:dyDescent="0.25">
      <c r="A4" s="17" t="s">
        <v>185</v>
      </c>
      <c r="B4" s="16" t="s">
        <v>186</v>
      </c>
      <c r="C4" s="18">
        <v>2071.6</v>
      </c>
      <c r="D4" s="18">
        <v>2589.5</v>
      </c>
      <c r="E4" s="16" t="s">
        <v>184</v>
      </c>
      <c r="F4" s="16"/>
      <c r="H4" s="28" t="s">
        <v>258</v>
      </c>
      <c r="I4" s="2" t="s">
        <v>266</v>
      </c>
      <c r="J4" s="2" t="s">
        <v>267</v>
      </c>
    </row>
    <row r="5" spans="1:14" x14ac:dyDescent="0.25">
      <c r="A5" s="17" t="s">
        <v>187</v>
      </c>
      <c r="B5" s="16" t="s">
        <v>188</v>
      </c>
      <c r="C5" s="18">
        <v>1900.4</v>
      </c>
      <c r="D5" s="18">
        <v>2375.5</v>
      </c>
      <c r="E5" s="16" t="s">
        <v>189</v>
      </c>
      <c r="F5" s="16"/>
      <c r="H5" s="29" t="s">
        <v>181</v>
      </c>
      <c r="I5" s="30">
        <v>103760.35</v>
      </c>
      <c r="J5" s="30">
        <v>4</v>
      </c>
    </row>
    <row r="6" spans="1:14" x14ac:dyDescent="0.25">
      <c r="A6" s="17" t="s">
        <v>190</v>
      </c>
      <c r="B6" s="16" t="s">
        <v>191</v>
      </c>
      <c r="C6" s="18">
        <v>1384.4</v>
      </c>
      <c r="D6" s="18">
        <v>1730.5</v>
      </c>
      <c r="E6" s="16" t="s">
        <v>192</v>
      </c>
      <c r="F6" s="16"/>
      <c r="H6" s="29" t="s">
        <v>192</v>
      </c>
      <c r="I6" s="30">
        <v>179843.1</v>
      </c>
      <c r="J6" s="30">
        <v>1</v>
      </c>
    </row>
    <row r="7" spans="1:14" x14ac:dyDescent="0.25">
      <c r="A7" s="17" t="s">
        <v>193</v>
      </c>
      <c r="B7" s="16" t="s">
        <v>194</v>
      </c>
      <c r="C7" s="18">
        <v>18471.8</v>
      </c>
      <c r="D7" s="18">
        <v>23089.75</v>
      </c>
      <c r="E7" s="16" t="s">
        <v>181</v>
      </c>
      <c r="F7" s="16"/>
      <c r="H7" s="29" t="s">
        <v>184</v>
      </c>
      <c r="I7" s="30">
        <v>168132</v>
      </c>
      <c r="J7" s="30">
        <v>2</v>
      </c>
    </row>
    <row r="8" spans="1:14" x14ac:dyDescent="0.25">
      <c r="A8" s="17" t="s">
        <v>195</v>
      </c>
      <c r="B8" s="16" t="s">
        <v>196</v>
      </c>
      <c r="C8" s="18">
        <v>9004.6</v>
      </c>
      <c r="D8" s="18">
        <v>11255.75</v>
      </c>
      <c r="E8" s="16" t="s">
        <v>189</v>
      </c>
      <c r="F8" s="16"/>
      <c r="H8" s="29" t="s">
        <v>189</v>
      </c>
      <c r="I8" s="30">
        <v>108116.75</v>
      </c>
      <c r="J8" s="30">
        <v>3</v>
      </c>
    </row>
    <row r="9" spans="1:14" x14ac:dyDescent="0.25">
      <c r="A9" s="17" t="s">
        <v>197</v>
      </c>
      <c r="B9" s="16" t="s">
        <v>198</v>
      </c>
      <c r="C9" s="18">
        <v>18078.8</v>
      </c>
      <c r="D9" s="18">
        <v>22598.5</v>
      </c>
      <c r="E9" s="16" t="s">
        <v>192</v>
      </c>
      <c r="F9" s="16"/>
      <c r="H9" s="29" t="s">
        <v>259</v>
      </c>
      <c r="I9" s="30">
        <v>559852.19999999995</v>
      </c>
      <c r="J9" s="30"/>
    </row>
    <row r="10" spans="1:14" x14ac:dyDescent="0.25">
      <c r="A10" s="17" t="s">
        <v>199</v>
      </c>
      <c r="B10" s="16" t="s">
        <v>200</v>
      </c>
      <c r="C10" s="18">
        <v>9662.2000000000007</v>
      </c>
      <c r="D10" s="18">
        <v>12077.75</v>
      </c>
      <c r="E10" s="16" t="s">
        <v>181</v>
      </c>
      <c r="F10" s="16"/>
      <c r="H10"/>
      <c r="I10"/>
      <c r="J10"/>
    </row>
    <row r="11" spans="1:14" x14ac:dyDescent="0.25">
      <c r="A11" s="17" t="s">
        <v>201</v>
      </c>
      <c r="B11" s="16" t="s">
        <v>202</v>
      </c>
      <c r="C11" s="18">
        <v>18805.8</v>
      </c>
      <c r="D11" s="18">
        <v>23507.25</v>
      </c>
      <c r="E11" s="16" t="s">
        <v>189</v>
      </c>
      <c r="F11" s="16"/>
      <c r="H11"/>
      <c r="I11"/>
      <c r="J11"/>
    </row>
    <row r="12" spans="1:14" x14ac:dyDescent="0.25">
      <c r="A12" s="17" t="s">
        <v>203</v>
      </c>
      <c r="B12" s="16" t="s">
        <v>204</v>
      </c>
      <c r="C12" s="18">
        <v>1164.6000000000001</v>
      </c>
      <c r="D12" s="18">
        <v>1455.75</v>
      </c>
      <c r="E12" s="16" t="s">
        <v>184</v>
      </c>
      <c r="F12" s="16"/>
      <c r="H12"/>
      <c r="I12"/>
      <c r="J12"/>
    </row>
    <row r="13" spans="1:14" x14ac:dyDescent="0.25">
      <c r="A13" s="17" t="s">
        <v>205</v>
      </c>
      <c r="B13" s="16" t="s">
        <v>206</v>
      </c>
      <c r="C13" s="18">
        <v>18900.600000000002</v>
      </c>
      <c r="D13" s="18">
        <v>23625.75</v>
      </c>
      <c r="E13" s="16" t="s">
        <v>192</v>
      </c>
      <c r="F13" s="16"/>
      <c r="H13"/>
      <c r="I13"/>
      <c r="J13"/>
      <c r="L13" s="23" t="s">
        <v>258</v>
      </c>
      <c r="M13" t="s">
        <v>263</v>
      </c>
      <c r="N13"/>
    </row>
    <row r="14" spans="1:14" x14ac:dyDescent="0.25">
      <c r="A14" s="17" t="s">
        <v>207</v>
      </c>
      <c r="B14" s="16" t="s">
        <v>183</v>
      </c>
      <c r="C14" s="18">
        <v>1166.6000000000001</v>
      </c>
      <c r="D14" s="18">
        <v>1458.25</v>
      </c>
      <c r="E14" s="16" t="s">
        <v>184</v>
      </c>
      <c r="F14" s="16"/>
      <c r="H14"/>
      <c r="I14"/>
      <c r="J14"/>
      <c r="L14" s="24" t="s">
        <v>181</v>
      </c>
      <c r="M14" s="21">
        <v>4</v>
      </c>
      <c r="N14"/>
    </row>
    <row r="15" spans="1:14" x14ac:dyDescent="0.25">
      <c r="A15" s="17" t="s">
        <v>208</v>
      </c>
      <c r="B15" s="16" t="s">
        <v>183</v>
      </c>
      <c r="C15" s="18">
        <v>11847.400000000001</v>
      </c>
      <c r="D15" s="18">
        <v>14809.25</v>
      </c>
      <c r="E15" s="16" t="s">
        <v>184</v>
      </c>
      <c r="F15" s="16"/>
      <c r="H15"/>
      <c r="I15"/>
      <c r="J15"/>
      <c r="L15" s="24" t="s">
        <v>192</v>
      </c>
      <c r="M15" s="21">
        <v>1</v>
      </c>
      <c r="N15"/>
    </row>
    <row r="16" spans="1:14" x14ac:dyDescent="0.25">
      <c r="A16" s="17" t="s">
        <v>209</v>
      </c>
      <c r="B16" s="16" t="s">
        <v>210</v>
      </c>
      <c r="C16" s="18">
        <v>4788.4000000000005</v>
      </c>
      <c r="D16" s="18">
        <v>5985.5</v>
      </c>
      <c r="E16" s="16" t="s">
        <v>181</v>
      </c>
      <c r="F16" s="16"/>
      <c r="H16"/>
      <c r="I16"/>
      <c r="J16"/>
      <c r="L16" s="24" t="s">
        <v>184</v>
      </c>
      <c r="M16" s="21">
        <v>2</v>
      </c>
      <c r="N16"/>
    </row>
    <row r="17" spans="1:14" x14ac:dyDescent="0.25">
      <c r="A17" s="17" t="s">
        <v>211</v>
      </c>
      <c r="B17" s="16" t="s">
        <v>188</v>
      </c>
      <c r="C17" s="18">
        <v>19004.600000000002</v>
      </c>
      <c r="D17" s="18">
        <v>23755.75</v>
      </c>
      <c r="E17" s="16" t="s">
        <v>189</v>
      </c>
      <c r="F17" s="16"/>
      <c r="H17"/>
      <c r="I17"/>
      <c r="J17"/>
      <c r="L17" s="24" t="s">
        <v>189</v>
      </c>
      <c r="M17" s="21">
        <v>3</v>
      </c>
      <c r="N17"/>
    </row>
    <row r="18" spans="1:14" x14ac:dyDescent="0.25">
      <c r="A18" s="17" t="s">
        <v>212</v>
      </c>
      <c r="B18" s="16" t="s">
        <v>191</v>
      </c>
      <c r="C18" s="18">
        <v>4619</v>
      </c>
      <c r="D18" s="18">
        <v>5773.75</v>
      </c>
      <c r="E18" s="16" t="s">
        <v>192</v>
      </c>
      <c r="F18" s="16"/>
      <c r="H18"/>
      <c r="I18"/>
      <c r="J18"/>
      <c r="L18" s="24" t="s">
        <v>259</v>
      </c>
      <c r="M18" s="21"/>
      <c r="N18"/>
    </row>
    <row r="19" spans="1:14" x14ac:dyDescent="0.25">
      <c r="A19" s="17" t="s">
        <v>213</v>
      </c>
      <c r="B19" s="16" t="s">
        <v>180</v>
      </c>
      <c r="C19" s="18">
        <v>696.40000000000009</v>
      </c>
      <c r="D19" s="18">
        <v>870.5</v>
      </c>
      <c r="E19" s="16" t="s">
        <v>181</v>
      </c>
      <c r="F19" s="16"/>
      <c r="H19"/>
      <c r="I19"/>
      <c r="J19"/>
      <c r="L19"/>
      <c r="M19"/>
      <c r="N19"/>
    </row>
    <row r="20" spans="1:14" x14ac:dyDescent="0.25">
      <c r="A20" s="17" t="s">
        <v>214</v>
      </c>
      <c r="B20" s="16" t="s">
        <v>183</v>
      </c>
      <c r="C20" s="18">
        <v>4698.4000000000005</v>
      </c>
      <c r="D20" s="18">
        <v>5873</v>
      </c>
      <c r="E20" s="16" t="s">
        <v>184</v>
      </c>
      <c r="F20" s="16"/>
      <c r="H20"/>
      <c r="I20"/>
      <c r="J20"/>
      <c r="L20"/>
      <c r="M20"/>
      <c r="N20"/>
    </row>
    <row r="21" spans="1:14" x14ac:dyDescent="0.25">
      <c r="A21" s="17" t="s">
        <v>215</v>
      </c>
      <c r="B21" s="16" t="s">
        <v>216</v>
      </c>
      <c r="C21" s="18">
        <v>5890.4000000000005</v>
      </c>
      <c r="D21" s="18">
        <v>7363</v>
      </c>
      <c r="E21" s="16" t="s">
        <v>181</v>
      </c>
      <c r="F21" s="16"/>
      <c r="H21"/>
      <c r="I21"/>
      <c r="J21"/>
      <c r="L21"/>
      <c r="M21"/>
      <c r="N21"/>
    </row>
    <row r="22" spans="1:14" x14ac:dyDescent="0.25">
      <c r="A22" s="17" t="s">
        <v>217</v>
      </c>
      <c r="B22" s="16" t="s">
        <v>218</v>
      </c>
      <c r="C22" s="18">
        <v>4784.2</v>
      </c>
      <c r="D22" s="18">
        <v>5980.25</v>
      </c>
      <c r="E22" s="16" t="s">
        <v>181</v>
      </c>
      <c r="F22" s="16"/>
      <c r="I22" s="16"/>
      <c r="L22"/>
      <c r="M22"/>
      <c r="N22"/>
    </row>
    <row r="23" spans="1:14" x14ac:dyDescent="0.25">
      <c r="A23" s="17" t="s">
        <v>219</v>
      </c>
      <c r="B23" s="16" t="s">
        <v>206</v>
      </c>
      <c r="C23" s="18">
        <v>4664.2</v>
      </c>
      <c r="D23" s="18">
        <v>5830.25</v>
      </c>
      <c r="E23" s="16" t="s">
        <v>192</v>
      </c>
      <c r="F23" s="16"/>
      <c r="I23" s="16"/>
      <c r="L23"/>
      <c r="M23"/>
      <c r="N23"/>
    </row>
    <row r="24" spans="1:14" x14ac:dyDescent="0.25">
      <c r="A24" s="17" t="s">
        <v>220</v>
      </c>
      <c r="B24" s="16" t="s">
        <v>204</v>
      </c>
      <c r="C24" s="18">
        <v>1486.4</v>
      </c>
      <c r="D24" s="18">
        <v>1858</v>
      </c>
      <c r="E24" s="16" t="s">
        <v>184</v>
      </c>
      <c r="F24" s="16"/>
      <c r="I24" s="16"/>
      <c r="L24"/>
      <c r="M24"/>
      <c r="N24"/>
    </row>
    <row r="25" spans="1:14" x14ac:dyDescent="0.25">
      <c r="A25" s="17" t="s">
        <v>221</v>
      </c>
      <c r="B25" s="16" t="s">
        <v>183</v>
      </c>
      <c r="C25" s="18">
        <v>9806.4</v>
      </c>
      <c r="D25" s="18">
        <v>12258</v>
      </c>
      <c r="E25" s="16" t="s">
        <v>184</v>
      </c>
      <c r="F25" s="16"/>
      <c r="I25" s="16"/>
      <c r="L25"/>
      <c r="M25"/>
      <c r="N25"/>
    </row>
    <row r="26" spans="1:14" x14ac:dyDescent="0.25">
      <c r="A26" s="17" t="s">
        <v>222</v>
      </c>
      <c r="B26" s="16" t="s">
        <v>191</v>
      </c>
      <c r="C26" s="18">
        <v>1804.6000000000001</v>
      </c>
      <c r="D26" s="18">
        <v>2255.75</v>
      </c>
      <c r="E26" s="16" t="s">
        <v>192</v>
      </c>
      <c r="F26" s="16"/>
      <c r="I26" s="16"/>
      <c r="L26"/>
      <c r="M26"/>
      <c r="N26"/>
    </row>
    <row r="27" spans="1:14" x14ac:dyDescent="0.25">
      <c r="A27" s="17" t="s">
        <v>223</v>
      </c>
      <c r="B27" s="16" t="s">
        <v>191</v>
      </c>
      <c r="C27" s="18">
        <v>2000.6000000000001</v>
      </c>
      <c r="D27" s="18">
        <v>2500.75</v>
      </c>
      <c r="E27" s="16" t="s">
        <v>192</v>
      </c>
      <c r="F27" s="16"/>
      <c r="I27" s="16"/>
      <c r="L27"/>
      <c r="M27"/>
      <c r="N27"/>
    </row>
    <row r="28" spans="1:14" x14ac:dyDescent="0.25">
      <c r="A28" s="17" t="s">
        <v>224</v>
      </c>
      <c r="B28" s="16" t="s">
        <v>188</v>
      </c>
      <c r="C28" s="18">
        <v>19208.400000000001</v>
      </c>
      <c r="D28" s="18">
        <v>24010.5</v>
      </c>
      <c r="E28" s="16" t="s">
        <v>189</v>
      </c>
      <c r="F28" s="16"/>
      <c r="I28" s="16"/>
      <c r="L28"/>
      <c r="M28"/>
      <c r="N28"/>
    </row>
    <row r="29" spans="1:14" x14ac:dyDescent="0.25">
      <c r="A29" s="17" t="s">
        <v>225</v>
      </c>
      <c r="B29" s="16" t="s">
        <v>186</v>
      </c>
      <c r="C29" s="18">
        <v>4272.8</v>
      </c>
      <c r="D29" s="18">
        <v>5341</v>
      </c>
      <c r="E29" s="16" t="s">
        <v>184</v>
      </c>
      <c r="F29" s="16"/>
      <c r="I29" s="16"/>
      <c r="L29"/>
      <c r="M29"/>
      <c r="N29"/>
    </row>
    <row r="30" spans="1:14" x14ac:dyDescent="0.25">
      <c r="A30" s="17" t="s">
        <v>226</v>
      </c>
      <c r="B30" s="16" t="s">
        <v>186</v>
      </c>
      <c r="C30" s="18">
        <v>2658.6000000000004</v>
      </c>
      <c r="D30" s="18">
        <v>3323.25</v>
      </c>
      <c r="E30" s="16" t="s">
        <v>184</v>
      </c>
      <c r="F30" s="16"/>
      <c r="I30" s="16"/>
      <c r="L30"/>
      <c r="M30"/>
      <c r="N30"/>
    </row>
    <row r="31" spans="1:14" x14ac:dyDescent="0.25">
      <c r="A31" s="17" t="s">
        <v>227</v>
      </c>
      <c r="B31" s="16" t="s">
        <v>228</v>
      </c>
      <c r="C31" s="18">
        <v>3846.8</v>
      </c>
      <c r="D31" s="18">
        <v>4808.5</v>
      </c>
      <c r="E31" s="16" t="s">
        <v>181</v>
      </c>
      <c r="F31" s="16"/>
      <c r="I31" s="16"/>
    </row>
    <row r="32" spans="1:14" x14ac:dyDescent="0.25">
      <c r="A32" s="17" t="s">
        <v>229</v>
      </c>
      <c r="B32" s="16" t="s">
        <v>198</v>
      </c>
      <c r="C32" s="18">
        <v>13186.400000000001</v>
      </c>
      <c r="D32" s="18">
        <v>16483</v>
      </c>
      <c r="E32" s="16" t="s">
        <v>192</v>
      </c>
      <c r="F32" s="16"/>
      <c r="I32" s="16"/>
    </row>
    <row r="33" spans="1:9" x14ac:dyDescent="0.25">
      <c r="A33" s="17" t="s">
        <v>230</v>
      </c>
      <c r="B33" s="16" t="s">
        <v>231</v>
      </c>
      <c r="C33" s="18">
        <v>6498.4000000000005</v>
      </c>
      <c r="D33" s="18">
        <v>8123</v>
      </c>
      <c r="E33" s="16" t="s">
        <v>192</v>
      </c>
      <c r="F33" s="16"/>
      <c r="I33" s="16"/>
    </row>
    <row r="34" spans="1:9" x14ac:dyDescent="0.25">
      <c r="A34" s="17" t="s">
        <v>232</v>
      </c>
      <c r="B34" s="16" t="s">
        <v>206</v>
      </c>
      <c r="C34" s="18">
        <v>19246.400000000001</v>
      </c>
      <c r="D34" s="18">
        <v>24058</v>
      </c>
      <c r="E34" s="16" t="s">
        <v>192</v>
      </c>
      <c r="F34" s="16"/>
      <c r="I34" s="16"/>
    </row>
    <row r="35" spans="1:9" x14ac:dyDescent="0.25">
      <c r="A35" s="17" t="s">
        <v>233</v>
      </c>
      <c r="B35" s="16" t="s">
        <v>188</v>
      </c>
      <c r="C35" s="18">
        <v>8784.2000000000007</v>
      </c>
      <c r="D35" s="18">
        <v>10980.25</v>
      </c>
      <c r="E35" s="16" t="s">
        <v>189</v>
      </c>
      <c r="F35" s="16"/>
      <c r="I35" s="16"/>
    </row>
    <row r="36" spans="1:9" x14ac:dyDescent="0.25">
      <c r="A36" s="17" t="s">
        <v>234</v>
      </c>
      <c r="B36" s="16" t="s">
        <v>194</v>
      </c>
      <c r="C36" s="18">
        <v>8022.6</v>
      </c>
      <c r="D36" s="18">
        <v>10028.25</v>
      </c>
      <c r="E36" s="16" t="s">
        <v>181</v>
      </c>
      <c r="F36" s="16"/>
      <c r="I36" s="16"/>
    </row>
    <row r="37" spans="1:9" x14ac:dyDescent="0.25">
      <c r="A37" s="17" t="s">
        <v>235</v>
      </c>
      <c r="B37" s="16" t="s">
        <v>186</v>
      </c>
      <c r="C37" s="18">
        <v>20964.600000000002</v>
      </c>
      <c r="D37" s="18">
        <v>26205.75</v>
      </c>
      <c r="E37" s="16" t="s">
        <v>184</v>
      </c>
      <c r="F37" s="16"/>
      <c r="I37" s="16"/>
    </row>
    <row r="38" spans="1:9" x14ac:dyDescent="0.25">
      <c r="A38" s="17" t="s">
        <v>236</v>
      </c>
      <c r="B38" s="16" t="s">
        <v>183</v>
      </c>
      <c r="C38" s="18">
        <v>10138.400000000001</v>
      </c>
      <c r="D38" s="18">
        <v>12673</v>
      </c>
      <c r="E38" s="16" t="s">
        <v>184</v>
      </c>
      <c r="F38" s="16"/>
      <c r="I38" s="16"/>
    </row>
    <row r="39" spans="1:9" x14ac:dyDescent="0.25">
      <c r="A39" s="17" t="s">
        <v>237</v>
      </c>
      <c r="B39" s="16" t="s">
        <v>228</v>
      </c>
      <c r="C39" s="18">
        <v>7884.6</v>
      </c>
      <c r="D39" s="18">
        <v>9855.75</v>
      </c>
      <c r="E39" s="16" t="s">
        <v>181</v>
      </c>
      <c r="F39" s="16"/>
      <c r="I39" s="16"/>
    </row>
    <row r="40" spans="1:9" x14ac:dyDescent="0.25">
      <c r="A40" s="17" t="s">
        <v>238</v>
      </c>
      <c r="B40" s="16" t="s">
        <v>231</v>
      </c>
      <c r="C40" s="18">
        <v>4790.4000000000005</v>
      </c>
      <c r="D40" s="18">
        <v>5988</v>
      </c>
      <c r="E40" s="16" t="s">
        <v>192</v>
      </c>
      <c r="F40" s="16"/>
      <c r="I40" s="16"/>
    </row>
    <row r="41" spans="1:9" x14ac:dyDescent="0.25">
      <c r="A41" s="17" t="s">
        <v>239</v>
      </c>
      <c r="B41" s="16" t="s">
        <v>186</v>
      </c>
      <c r="C41" s="18">
        <v>5862.6</v>
      </c>
      <c r="D41" s="18">
        <v>7328.25</v>
      </c>
      <c r="E41" s="16" t="s">
        <v>184</v>
      </c>
      <c r="F41" s="16"/>
      <c r="I41" s="16"/>
    </row>
    <row r="42" spans="1:9" x14ac:dyDescent="0.25">
      <c r="A42" s="17" t="s">
        <v>240</v>
      </c>
      <c r="B42" s="16" t="s">
        <v>202</v>
      </c>
      <c r="C42" s="18">
        <v>9785.4</v>
      </c>
      <c r="D42" s="18">
        <v>12231.75</v>
      </c>
      <c r="E42" s="16" t="s">
        <v>189</v>
      </c>
      <c r="F42" s="16"/>
      <c r="I42" s="16"/>
    </row>
    <row r="43" spans="1:9" x14ac:dyDescent="0.25">
      <c r="A43" s="17" t="s">
        <v>241</v>
      </c>
      <c r="B43" s="16" t="s">
        <v>191</v>
      </c>
      <c r="C43" s="18">
        <v>26184.2</v>
      </c>
      <c r="D43" s="18">
        <v>32730.25</v>
      </c>
      <c r="E43" s="16" t="s">
        <v>192</v>
      </c>
      <c r="F43" s="16"/>
      <c r="I43" s="16"/>
    </row>
    <row r="44" spans="1:9" x14ac:dyDescent="0.25">
      <c r="A44" s="17" t="s">
        <v>242</v>
      </c>
      <c r="B44" s="16" t="s">
        <v>204</v>
      </c>
      <c r="C44" s="18">
        <v>19164</v>
      </c>
      <c r="D44" s="18">
        <v>23955</v>
      </c>
      <c r="E44" s="16" t="s">
        <v>184</v>
      </c>
      <c r="F44" s="16"/>
      <c r="I44" s="16"/>
    </row>
    <row r="45" spans="1:9" x14ac:dyDescent="0.25">
      <c r="A45" s="17" t="s">
        <v>243</v>
      </c>
      <c r="B45" s="16" t="s">
        <v>198</v>
      </c>
      <c r="C45" s="18">
        <v>4184.2</v>
      </c>
      <c r="D45" s="18">
        <v>5230.25</v>
      </c>
      <c r="E45" s="16" t="s">
        <v>192</v>
      </c>
      <c r="F45" s="16"/>
      <c r="I45" s="16"/>
    </row>
    <row r="46" spans="1:9" x14ac:dyDescent="0.25">
      <c r="A46" s="17" t="s">
        <v>244</v>
      </c>
      <c r="B46" s="16" t="s">
        <v>186</v>
      </c>
      <c r="C46" s="18">
        <v>14698.400000000001</v>
      </c>
      <c r="D46" s="18">
        <v>18373</v>
      </c>
      <c r="E46" s="16" t="s">
        <v>184</v>
      </c>
      <c r="F46" s="16"/>
      <c r="I46" s="16"/>
    </row>
    <row r="47" spans="1:9" x14ac:dyDescent="0.25">
      <c r="A47" s="17" t="s">
        <v>245</v>
      </c>
      <c r="B47" s="16" t="s">
        <v>210</v>
      </c>
      <c r="C47" s="18">
        <v>1964.8000000000002</v>
      </c>
      <c r="D47" s="18">
        <v>2456</v>
      </c>
      <c r="E47" s="16" t="s">
        <v>181</v>
      </c>
      <c r="F47" s="16"/>
      <c r="I47" s="16"/>
    </row>
    <row r="48" spans="1:9" x14ac:dyDescent="0.25">
      <c r="A48" s="17" t="s">
        <v>246</v>
      </c>
      <c r="B48" s="16" t="s">
        <v>186</v>
      </c>
      <c r="C48" s="18">
        <v>1920.6000000000001</v>
      </c>
      <c r="D48" s="18">
        <v>2400.75</v>
      </c>
      <c r="E48" s="16" t="s">
        <v>184</v>
      </c>
      <c r="F48" s="16"/>
      <c r="I48" s="16"/>
    </row>
    <row r="49" spans="1:9" x14ac:dyDescent="0.25">
      <c r="A49" s="17" t="s">
        <v>247</v>
      </c>
      <c r="B49" s="16" t="s">
        <v>180</v>
      </c>
      <c r="C49" s="18">
        <v>0</v>
      </c>
      <c r="D49" s="18">
        <v>18941.850000000002</v>
      </c>
      <c r="E49" s="16" t="s">
        <v>181</v>
      </c>
      <c r="F49" s="16"/>
      <c r="I49" s="16"/>
    </row>
    <row r="50" spans="1:9" x14ac:dyDescent="0.25">
      <c r="A50" s="17" t="s">
        <v>248</v>
      </c>
      <c r="B50" s="16" t="s">
        <v>249</v>
      </c>
      <c r="C50" s="18">
        <v>0</v>
      </c>
      <c r="D50" s="18">
        <v>27000</v>
      </c>
      <c r="E50" s="16" t="s">
        <v>184</v>
      </c>
      <c r="F50" s="16"/>
      <c r="I50" s="16"/>
    </row>
    <row r="51" spans="1:9" x14ac:dyDescent="0.25">
      <c r="A51" s="17" t="s">
        <v>250</v>
      </c>
      <c r="B51" s="16" t="s">
        <v>198</v>
      </c>
      <c r="C51" s="18">
        <v>0</v>
      </c>
      <c r="D51" s="18">
        <v>22915.350000000002</v>
      </c>
      <c r="E51" s="16" t="s">
        <v>192</v>
      </c>
      <c r="F51" s="16"/>
      <c r="I51" s="16"/>
    </row>
    <row r="52" spans="1:9" x14ac:dyDescent="0.25">
      <c r="A52" s="17" t="s">
        <v>251</v>
      </c>
      <c r="B52" s="16" t="s">
        <v>191</v>
      </c>
      <c r="C52" s="18">
        <v>0</v>
      </c>
      <c r="D52" s="18">
        <v>0</v>
      </c>
      <c r="E52" s="16" t="s">
        <v>192</v>
      </c>
      <c r="F52" s="16"/>
      <c r="I52" s="16"/>
    </row>
    <row r="53" spans="1:9" x14ac:dyDescent="0.25">
      <c r="A53" s="17" t="s">
        <v>252</v>
      </c>
      <c r="B53" s="16" t="s">
        <v>188</v>
      </c>
      <c r="C53" s="18">
        <v>0</v>
      </c>
      <c r="D53" s="18">
        <v>0</v>
      </c>
      <c r="E53" s="16" t="s">
        <v>189</v>
      </c>
      <c r="F53" s="16"/>
      <c r="I53" s="16"/>
    </row>
    <row r="54" spans="1:9" x14ac:dyDescent="0.25">
      <c r="A54" s="17" t="s">
        <v>253</v>
      </c>
      <c r="B54" s="16" t="s">
        <v>194</v>
      </c>
      <c r="C54" s="18">
        <v>0</v>
      </c>
      <c r="D54" s="18">
        <v>0</v>
      </c>
      <c r="E54" s="16" t="s">
        <v>181</v>
      </c>
      <c r="F54" s="16"/>
      <c r="I54" s="16"/>
    </row>
    <row r="55" spans="1:9" x14ac:dyDescent="0.25">
      <c r="A55" s="17" t="s">
        <v>254</v>
      </c>
      <c r="B55" s="16" t="s">
        <v>216</v>
      </c>
      <c r="C55" s="18">
        <v>0</v>
      </c>
      <c r="D55" s="18">
        <v>0</v>
      </c>
      <c r="E55" s="16" t="s">
        <v>181</v>
      </c>
      <c r="F55" s="16"/>
      <c r="I55" s="16"/>
    </row>
    <row r="56" spans="1:9" x14ac:dyDescent="0.25">
      <c r="A56" s="17" t="s">
        <v>255</v>
      </c>
      <c r="B56" s="16" t="s">
        <v>204</v>
      </c>
      <c r="C56" s="18">
        <v>0</v>
      </c>
      <c r="D56" s="18">
        <v>0</v>
      </c>
      <c r="E56" s="16" t="s">
        <v>184</v>
      </c>
      <c r="F56" s="16"/>
      <c r="I56" s="16"/>
    </row>
    <row r="57" spans="1:9" x14ac:dyDescent="0.25">
      <c r="A57" s="17" t="s">
        <v>256</v>
      </c>
      <c r="B57" s="16" t="s">
        <v>196</v>
      </c>
      <c r="C57" s="18">
        <v>0</v>
      </c>
      <c r="D57" s="18">
        <v>0</v>
      </c>
      <c r="E57" s="16" t="s">
        <v>189</v>
      </c>
      <c r="F57" s="16"/>
      <c r="I57" s="16"/>
    </row>
    <row r="58" spans="1:9" x14ac:dyDescent="0.25">
      <c r="A58" s="17" t="s">
        <v>257</v>
      </c>
      <c r="B58" s="16" t="s">
        <v>183</v>
      </c>
      <c r="C58" s="18">
        <v>0</v>
      </c>
      <c r="D58" s="18">
        <v>0</v>
      </c>
      <c r="E58" s="16" t="s">
        <v>184</v>
      </c>
      <c r="F58" s="16"/>
      <c r="I58" s="16"/>
    </row>
    <row r="59" spans="1:9" x14ac:dyDescent="0.25">
      <c r="F59" s="16"/>
      <c r="I59" s="16"/>
    </row>
  </sheetData>
  <pageMargins left="0.75" right="0.75" top="1" bottom="1" header="0.5" footer="0.5"/>
  <pageSetup orientation="portrait" r:id="rId3"/>
  <headerFooter alignWithMargins="0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6FD6F8-5689-4681-A728-114A01A213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A231AB-4955-4BFB-9E6E-1AE8A952A9CA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3.xml><?xml version="1.0" encoding="utf-8"?>
<ds:datastoreItem xmlns:ds="http://schemas.openxmlformats.org/officeDocument/2006/customXml" ds:itemID="{26C60588-9854-4AEE-90DF-74327BEA2B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Shipping</vt:lpstr>
      <vt:lpstr>Trips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LENOVO</cp:lastModifiedBy>
  <dcterms:created xsi:type="dcterms:W3CDTF">2018-07-03T05:41:14Z</dcterms:created>
  <dcterms:modified xsi:type="dcterms:W3CDTF">2024-03-20T12:41:03Z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13800</vt:r8>
  </property>
  <property fmtid="{D5CDD505-2E9C-101B-9397-08002B2CF9AE}" pid="6" name="Software Version">
    <vt:lpwstr/>
  </property>
</Properties>
</file>