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5" yWindow="-15" windowWidth="25365" windowHeight="14370" activeTab="7"/>
  </bookViews>
  <sheets>
    <sheet name="说明2" sheetId="1" r:id="rId1"/>
    <sheet name="物品类型说明" sheetId="2" r:id="rId2"/>
    <sheet name="说明" sheetId="3" r:id="rId3"/>
    <sheet name="q_item计算说明" sheetId="4" r:id="rId4"/>
    <sheet name="装备说明" sheetId="5" r:id="rId5"/>
    <sheet name="礼包说明" sheetId="6" r:id="rId6"/>
    <sheet name="技能说明" sheetId="7" r:id="rId7"/>
    <sheet name="q_item" sheetId="8" r:id="rId8"/>
  </sheets>
  <externalReferences>
    <externalReference r:id="rId9"/>
  </externalReferences>
  <definedNames>
    <definedName name="_xlnm._FilterDatabase" localSheetId="3" hidden="1">q_item计算说明!$A$1:$BD$329</definedName>
    <definedName name="_xlnm._FilterDatabase" localSheetId="0" hidden="1">说明2!$A$5:$AQ$5</definedName>
  </definedNames>
  <calcPr calcId="124519"/>
</workbook>
</file>

<file path=xl/calcChain.xml><?xml version="1.0" encoding="utf-8"?>
<calcChain xmlns="http://schemas.openxmlformats.org/spreadsheetml/2006/main">
  <c r="F26" i="4"/>
  <c r="AZ7"/>
  <c r="AZ8"/>
  <c r="AZ9"/>
  <c r="AZ10"/>
  <c r="AZ11"/>
  <c r="AZ12"/>
  <c r="AZ13"/>
  <c r="AZ14"/>
  <c r="AZ15"/>
  <c r="AZ16"/>
  <c r="AZ17"/>
  <c r="AZ18"/>
  <c r="AZ19"/>
  <c r="AZ20"/>
  <c r="AZ21"/>
  <c r="AZ22"/>
  <c r="AZ23"/>
  <c r="AZ24"/>
  <c r="AZ25"/>
  <c r="AZ26"/>
  <c r="AZ27"/>
  <c r="AZ28"/>
  <c r="AZ29"/>
  <c r="AZ30"/>
  <c r="AZ31"/>
  <c r="AZ32"/>
  <c r="AZ33"/>
  <c r="AZ34"/>
  <c r="AZ35"/>
  <c r="AZ36"/>
  <c r="AZ37"/>
  <c r="AZ38"/>
  <c r="AZ39"/>
  <c r="AZ40"/>
  <c r="AZ41"/>
  <c r="AZ42"/>
  <c r="AZ43"/>
  <c r="AZ44"/>
  <c r="AZ45"/>
  <c r="AZ46"/>
  <c r="AZ47"/>
  <c r="AZ48"/>
  <c r="AZ49"/>
  <c r="AZ50"/>
  <c r="AZ51"/>
  <c r="AZ52"/>
  <c r="AZ53"/>
  <c r="AZ54"/>
  <c r="AZ55"/>
  <c r="AZ56"/>
  <c r="AZ57"/>
  <c r="AZ58"/>
  <c r="AZ59"/>
  <c r="AZ60"/>
  <c r="AZ61"/>
  <c r="AZ62"/>
  <c r="AZ63"/>
  <c r="AZ64"/>
  <c r="AZ65"/>
  <c r="AZ66"/>
  <c r="AZ67"/>
  <c r="AZ68"/>
  <c r="AZ69"/>
  <c r="AZ70"/>
  <c r="AZ71"/>
  <c r="AZ72"/>
  <c r="AZ73"/>
  <c r="AZ74"/>
  <c r="AZ75"/>
  <c r="AZ76"/>
  <c r="AZ77"/>
  <c r="AZ78"/>
  <c r="AZ79"/>
  <c r="AZ80"/>
  <c r="AZ81"/>
  <c r="AZ82"/>
  <c r="AZ83"/>
  <c r="AZ84"/>
  <c r="AZ85"/>
  <c r="AZ86"/>
  <c r="AZ87"/>
  <c r="AZ88"/>
  <c r="AZ89"/>
  <c r="AZ90"/>
  <c r="AZ91"/>
  <c r="AZ92"/>
  <c r="AZ93"/>
  <c r="AZ94"/>
  <c r="AZ95"/>
  <c r="AZ96"/>
  <c r="AZ97"/>
  <c r="AZ98"/>
  <c r="AZ99"/>
  <c r="AZ100"/>
  <c r="AZ101"/>
  <c r="AZ102"/>
  <c r="AZ103"/>
  <c r="AZ104"/>
  <c r="AZ105"/>
  <c r="AZ106"/>
  <c r="AZ107"/>
  <c r="AZ108"/>
  <c r="AZ109"/>
  <c r="AZ110"/>
  <c r="AZ111"/>
  <c r="AZ112"/>
  <c r="AZ113"/>
  <c r="AZ114"/>
  <c r="AZ115"/>
  <c r="AZ116"/>
  <c r="AZ117"/>
  <c r="AZ118"/>
  <c r="AZ119"/>
  <c r="AZ120"/>
  <c r="AZ121"/>
  <c r="AZ122"/>
  <c r="AZ123"/>
  <c r="AZ124"/>
  <c r="AZ125"/>
  <c r="AZ126"/>
  <c r="AZ127"/>
  <c r="AZ128"/>
  <c r="AZ129"/>
  <c r="AZ130"/>
  <c r="AZ131"/>
  <c r="AZ132"/>
  <c r="AZ133"/>
  <c r="AZ134"/>
  <c r="AZ135"/>
  <c r="AZ136"/>
  <c r="AZ137"/>
  <c r="AZ138"/>
  <c r="AZ139"/>
  <c r="AZ140"/>
  <c r="AZ141"/>
  <c r="AZ142"/>
  <c r="AZ143"/>
  <c r="AZ144"/>
  <c r="AZ145"/>
  <c r="AZ146"/>
  <c r="AZ147"/>
  <c r="AZ148"/>
  <c r="AZ149"/>
  <c r="AZ150"/>
  <c r="AZ151"/>
  <c r="AZ152"/>
  <c r="AZ153"/>
  <c r="AZ154"/>
  <c r="AZ155"/>
  <c r="AZ156"/>
  <c r="AZ157"/>
  <c r="AZ158"/>
  <c r="AZ159"/>
  <c r="AZ160"/>
  <c r="AZ172"/>
  <c r="AZ203"/>
  <c r="AZ204"/>
  <c r="AZ205"/>
  <c r="AZ206"/>
  <c r="AZ207"/>
  <c r="AZ208"/>
  <c r="AZ209"/>
  <c r="AZ210"/>
  <c r="AZ211"/>
  <c r="AZ212"/>
  <c r="AZ213"/>
  <c r="AZ214"/>
  <c r="AZ215"/>
  <c r="AZ216"/>
  <c r="AZ217"/>
  <c r="AZ218"/>
  <c r="AZ219"/>
  <c r="AZ220"/>
  <c r="AZ221"/>
  <c r="AZ222"/>
  <c r="AZ223"/>
  <c r="AZ224"/>
  <c r="AZ225"/>
  <c r="AZ226"/>
  <c r="AZ227"/>
  <c r="AZ228"/>
  <c r="AZ229"/>
  <c r="AZ230"/>
  <c r="AZ231"/>
  <c r="AZ232"/>
  <c r="AZ233"/>
  <c r="AZ234"/>
  <c r="AZ235"/>
  <c r="AZ236"/>
  <c r="AZ237"/>
  <c r="AZ238"/>
  <c r="AZ239"/>
  <c r="AZ240"/>
  <c r="AZ241"/>
  <c r="AZ242"/>
  <c r="AZ243"/>
  <c r="AZ244"/>
  <c r="AZ245"/>
  <c r="AZ246"/>
  <c r="AZ247"/>
  <c r="AZ248"/>
  <c r="AZ249"/>
  <c r="AZ250"/>
  <c r="AZ251"/>
  <c r="AZ252"/>
  <c r="AZ253"/>
  <c r="AZ254"/>
  <c r="AZ255"/>
  <c r="AZ256"/>
  <c r="AZ257"/>
  <c r="AZ258"/>
  <c r="AZ259"/>
  <c r="AZ260"/>
  <c r="AZ261"/>
  <c r="AZ262"/>
  <c r="AZ263"/>
  <c r="AZ264"/>
  <c r="AZ265"/>
  <c r="AZ266"/>
  <c r="AZ267"/>
  <c r="AZ268"/>
  <c r="AZ269"/>
  <c r="AZ270"/>
  <c r="AZ271"/>
  <c r="AZ272"/>
  <c r="AZ273"/>
  <c r="AZ274"/>
  <c r="AZ275"/>
  <c r="AZ276"/>
  <c r="AZ277"/>
  <c r="AZ278"/>
  <c r="AZ279"/>
  <c r="AZ280"/>
  <c r="AZ281"/>
  <c r="AZ282"/>
  <c r="AZ283"/>
  <c r="AZ284"/>
  <c r="AZ285"/>
  <c r="AZ286"/>
  <c r="AZ287"/>
  <c r="AZ288"/>
  <c r="AZ289"/>
  <c r="AZ290"/>
  <c r="AZ291"/>
  <c r="AZ292"/>
  <c r="AZ293"/>
  <c r="AZ294"/>
  <c r="AZ295"/>
  <c r="AZ296"/>
  <c r="AZ297"/>
  <c r="AZ298"/>
  <c r="AZ299"/>
  <c r="AZ300"/>
  <c r="AZ301"/>
  <c r="AZ302"/>
  <c r="AZ303"/>
  <c r="AZ304"/>
  <c r="AZ305"/>
  <c r="AZ306"/>
  <c r="AZ307"/>
  <c r="AZ308"/>
  <c r="AZ309"/>
  <c r="AZ310"/>
  <c r="AZ311"/>
  <c r="AZ312"/>
  <c r="AZ313"/>
  <c r="AZ314"/>
  <c r="AZ315"/>
  <c r="AZ316"/>
  <c r="AZ317"/>
  <c r="AZ318"/>
  <c r="AZ319"/>
  <c r="AZ320"/>
  <c r="AZ321"/>
  <c r="AZ322"/>
  <c r="AZ323"/>
  <c r="AZ324"/>
  <c r="AZ325"/>
  <c r="AZ326"/>
  <c r="AZ327"/>
  <c r="AZ328"/>
  <c r="AZ329"/>
  <c r="AZ330"/>
  <c r="AZ338"/>
  <c r="AZ340"/>
  <c r="AZ342"/>
  <c r="AZ6"/>
  <c r="K265"/>
  <c r="A343"/>
  <c r="AZ343" s="1"/>
  <c r="A341" l="1"/>
  <c r="A339"/>
  <c r="A331"/>
  <c r="A161"/>
  <c r="A332" l="1"/>
  <c r="AZ331"/>
  <c r="A162"/>
  <c r="AZ161"/>
  <c r="AZ341"/>
  <c r="AZ339"/>
  <c r="AF161"/>
  <c r="AF160"/>
  <c r="A333" l="1"/>
  <c r="AZ332"/>
  <c r="A163"/>
  <c r="AZ162"/>
  <c r="AF162"/>
  <c r="Q16"/>
  <c r="Q7"/>
  <c r="A334" l="1"/>
  <c r="AZ333"/>
  <c r="A164"/>
  <c r="AZ163"/>
  <c r="AF163"/>
  <c r="P45" i="6"/>
  <c r="F45"/>
  <c r="I45"/>
  <c r="K45" s="1"/>
  <c r="P44"/>
  <c r="F44"/>
  <c r="Q44"/>
  <c r="P43"/>
  <c r="F43"/>
  <c r="I43"/>
  <c r="K43" s="1"/>
  <c r="P42"/>
  <c r="F42"/>
  <c r="I42"/>
  <c r="K42" s="1"/>
  <c r="P41"/>
  <c r="F41"/>
  <c r="Q41"/>
  <c r="P40"/>
  <c r="F40"/>
  <c r="I40"/>
  <c r="K40" s="1"/>
  <c r="P39"/>
  <c r="F39"/>
  <c r="I39"/>
  <c r="K39" s="1"/>
  <c r="P38"/>
  <c r="F38"/>
  <c r="Q38"/>
  <c r="P37"/>
  <c r="F37"/>
  <c r="I37"/>
  <c r="K37" s="1"/>
  <c r="P36"/>
  <c r="F36"/>
  <c r="I36"/>
  <c r="K36" s="1"/>
  <c r="P35"/>
  <c r="F35"/>
  <c r="Q35"/>
  <c r="P34"/>
  <c r="F34"/>
  <c r="I34"/>
  <c r="K34" s="1"/>
  <c r="P33"/>
  <c r="F33"/>
  <c r="I33"/>
  <c r="K33" s="1"/>
  <c r="P32"/>
  <c r="F32"/>
  <c r="Q32"/>
  <c r="P31"/>
  <c r="F31"/>
  <c r="I31"/>
  <c r="K31" s="1"/>
  <c r="P30"/>
  <c r="F30"/>
  <c r="I30"/>
  <c r="K30" s="1"/>
  <c r="P29"/>
  <c r="F29"/>
  <c r="Q29"/>
  <c r="P28"/>
  <c r="F28"/>
  <c r="I28"/>
  <c r="K28" s="1"/>
  <c r="P27"/>
  <c r="F27"/>
  <c r="I27"/>
  <c r="K27" s="1"/>
  <c r="P26"/>
  <c r="F26"/>
  <c r="Q26"/>
  <c r="P25"/>
  <c r="F25"/>
  <c r="I25"/>
  <c r="K25" s="1"/>
  <c r="P24"/>
  <c r="F24"/>
  <c r="I24"/>
  <c r="K24" s="1"/>
  <c r="P23"/>
  <c r="F23"/>
  <c r="Q23"/>
  <c r="P22"/>
  <c r="F22"/>
  <c r="I22"/>
  <c r="K22" s="1"/>
  <c r="P21"/>
  <c r="F21"/>
  <c r="I21"/>
  <c r="K21" s="1"/>
  <c r="P20"/>
  <c r="F20"/>
  <c r="Q20"/>
  <c r="P19"/>
  <c r="F19"/>
  <c r="I19"/>
  <c r="K19" s="1"/>
  <c r="P18"/>
  <c r="F18"/>
  <c r="I18"/>
  <c r="K18" s="1"/>
  <c r="P17"/>
  <c r="F17"/>
  <c r="Q17"/>
  <c r="P16"/>
  <c r="F16"/>
  <c r="I16"/>
  <c r="K16" s="1"/>
  <c r="P15"/>
  <c r="F15"/>
  <c r="I15"/>
  <c r="K15" s="1"/>
  <c r="P14"/>
  <c r="F14"/>
  <c r="Q14"/>
  <c r="P13"/>
  <c r="F13"/>
  <c r="I13"/>
  <c r="K13" s="1"/>
  <c r="P12"/>
  <c r="F12"/>
  <c r="I12"/>
  <c r="K12" s="1"/>
  <c r="P11"/>
  <c r="F11"/>
  <c r="Q11"/>
  <c r="P10"/>
  <c r="F10"/>
  <c r="I10"/>
  <c r="K10" s="1"/>
  <c r="P9"/>
  <c r="F9"/>
  <c r="I9"/>
  <c r="K9" s="1"/>
  <c r="P8"/>
  <c r="F8"/>
  <c r="Q8"/>
  <c r="P7"/>
  <c r="F7"/>
  <c r="I7"/>
  <c r="K7" s="1"/>
  <c r="Q3"/>
  <c r="I3"/>
  <c r="K3" s="1"/>
  <c r="F3"/>
  <c r="Q2"/>
  <c r="I2"/>
  <c r="K2" s="1"/>
  <c r="F2"/>
  <c r="Q1"/>
  <c r="I1"/>
  <c r="K1" s="1"/>
  <c r="F1"/>
  <c r="A335" i="4" l="1"/>
  <c r="AZ334"/>
  <c r="A165"/>
  <c r="AZ164"/>
  <c r="AF164"/>
  <c r="I11" i="6"/>
  <c r="K11" s="1"/>
  <c r="I26"/>
  <c r="K26" s="1"/>
  <c r="I14"/>
  <c r="K14" s="1"/>
  <c r="I32"/>
  <c r="K32" s="1"/>
  <c r="I38"/>
  <c r="K38" s="1"/>
  <c r="I44"/>
  <c r="K44" s="1"/>
  <c r="I8"/>
  <c r="K8" s="1"/>
  <c r="I29"/>
  <c r="K29" s="1"/>
  <c r="Q43"/>
  <c r="Q45"/>
  <c r="Q40"/>
  <c r="Q42"/>
  <c r="I41"/>
  <c r="K41" s="1"/>
  <c r="Q39"/>
  <c r="Q37"/>
  <c r="Q36"/>
  <c r="I35"/>
  <c r="K35" s="1"/>
  <c r="Q34"/>
  <c r="Q33"/>
  <c r="Q31"/>
  <c r="Q28"/>
  <c r="Q30"/>
  <c r="Q27"/>
  <c r="Q25"/>
  <c r="Q22"/>
  <c r="Q24"/>
  <c r="I23"/>
  <c r="K23" s="1"/>
  <c r="Q19"/>
  <c r="Q21"/>
  <c r="I20"/>
  <c r="K20" s="1"/>
  <c r="Q16"/>
  <c r="Q18"/>
  <c r="I17"/>
  <c r="K17" s="1"/>
  <c r="Q13"/>
  <c r="Q15"/>
  <c r="Q10"/>
  <c r="Q12"/>
  <c r="Q7"/>
  <c r="Q9"/>
  <c r="A336" i="4" l="1"/>
  <c r="AZ335"/>
  <c r="A166"/>
  <c r="AZ165"/>
  <c r="AF165"/>
  <c r="K264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63"/>
  <c r="K160"/>
  <c r="K161"/>
  <c r="K162"/>
  <c r="K163"/>
  <c r="K164"/>
  <c r="K165"/>
  <c r="K166"/>
  <c r="K167"/>
  <c r="K168"/>
  <c r="K169"/>
  <c r="K170"/>
  <c r="K171"/>
  <c r="A167" l="1"/>
  <c r="AZ166"/>
  <c r="AF166"/>
  <c r="A337"/>
  <c r="AZ336"/>
  <c r="Q27"/>
  <c r="Q28"/>
  <c r="Q29"/>
  <c r="Q30"/>
  <c r="Q31"/>
  <c r="Q32"/>
  <c r="Q33"/>
  <c r="Q8"/>
  <c r="Q9"/>
  <c r="Q10"/>
  <c r="Q11"/>
  <c r="Q12"/>
  <c r="Q13"/>
  <c r="Q14"/>
  <c r="Q15"/>
  <c r="Q17"/>
  <c r="Q18"/>
  <c r="Q19"/>
  <c r="Q20"/>
  <c r="Q21"/>
  <c r="Q22"/>
  <c r="Q23"/>
  <c r="Q24"/>
  <c r="Q25"/>
  <c r="Q26"/>
  <c r="Q6"/>
  <c r="I7"/>
  <c r="K7" s="1"/>
  <c r="I8"/>
  <c r="K8" s="1"/>
  <c r="I9"/>
  <c r="K9" s="1"/>
  <c r="I10"/>
  <c r="K10" s="1"/>
  <c r="I11"/>
  <c r="K11" s="1"/>
  <c r="I12"/>
  <c r="K12" s="1"/>
  <c r="I13"/>
  <c r="K13" s="1"/>
  <c r="I14"/>
  <c r="K14" s="1"/>
  <c r="I15"/>
  <c r="K15" s="1"/>
  <c r="I16"/>
  <c r="K16" s="1"/>
  <c r="I17"/>
  <c r="K17" s="1"/>
  <c r="I18"/>
  <c r="K18" s="1"/>
  <c r="I19"/>
  <c r="K19" s="1"/>
  <c r="I20"/>
  <c r="K20" s="1"/>
  <c r="I21"/>
  <c r="K21" s="1"/>
  <c r="I22"/>
  <c r="K22" s="1"/>
  <c r="I23"/>
  <c r="K23" s="1"/>
  <c r="I24"/>
  <c r="K24" s="1"/>
  <c r="I25"/>
  <c r="K25" s="1"/>
  <c r="I26"/>
  <c r="K26" s="1"/>
  <c r="I27"/>
  <c r="K27" s="1"/>
  <c r="I28"/>
  <c r="K28" s="1"/>
  <c r="I29"/>
  <c r="K29" s="1"/>
  <c r="I30"/>
  <c r="K30" s="1"/>
  <c r="I31"/>
  <c r="K31" s="1"/>
  <c r="I32"/>
  <c r="K32" s="1"/>
  <c r="I33"/>
  <c r="K33" s="1"/>
  <c r="I6"/>
  <c r="K6" s="1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6"/>
  <c r="C144" i="5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E35" i="4"/>
  <c r="I35" s="1"/>
  <c r="K35" s="1"/>
  <c r="E36"/>
  <c r="Q36" s="1"/>
  <c r="E37"/>
  <c r="Q37" s="1"/>
  <c r="E38"/>
  <c r="Q38" s="1"/>
  <c r="E39"/>
  <c r="I39" s="1"/>
  <c r="K39" s="1"/>
  <c r="E40"/>
  <c r="Q40" s="1"/>
  <c r="E41"/>
  <c r="Q41" s="1"/>
  <c r="E42"/>
  <c r="Q42" s="1"/>
  <c r="E43"/>
  <c r="I43" s="1"/>
  <c r="K43" s="1"/>
  <c r="E44"/>
  <c r="Q44" s="1"/>
  <c r="E45"/>
  <c r="Q45" s="1"/>
  <c r="E46"/>
  <c r="Q46" s="1"/>
  <c r="E47"/>
  <c r="I47" s="1"/>
  <c r="K47" s="1"/>
  <c r="E48"/>
  <c r="Q48" s="1"/>
  <c r="E49"/>
  <c r="Q49" s="1"/>
  <c r="E50"/>
  <c r="Q50" s="1"/>
  <c r="E51"/>
  <c r="I51" s="1"/>
  <c r="K51" s="1"/>
  <c r="E52"/>
  <c r="Q52" s="1"/>
  <c r="E53"/>
  <c r="Q53" s="1"/>
  <c r="E54"/>
  <c r="Q54" s="1"/>
  <c r="E55"/>
  <c r="I55" s="1"/>
  <c r="K55" s="1"/>
  <c r="E56"/>
  <c r="Q56" s="1"/>
  <c r="E57"/>
  <c r="Q57" s="1"/>
  <c r="E58"/>
  <c r="Q58" s="1"/>
  <c r="E59"/>
  <c r="I59" s="1"/>
  <c r="K59" s="1"/>
  <c r="E60"/>
  <c r="Q60" s="1"/>
  <c r="E61"/>
  <c r="Q61" s="1"/>
  <c r="E62"/>
  <c r="Q62" s="1"/>
  <c r="E63"/>
  <c r="I63" s="1"/>
  <c r="K63" s="1"/>
  <c r="E64"/>
  <c r="Q64" s="1"/>
  <c r="E65"/>
  <c r="Q65" s="1"/>
  <c r="E66"/>
  <c r="Q66" s="1"/>
  <c r="E67"/>
  <c r="I67" s="1"/>
  <c r="K67" s="1"/>
  <c r="E68"/>
  <c r="Q68" s="1"/>
  <c r="E69"/>
  <c r="Q69" s="1"/>
  <c r="E70"/>
  <c r="Q70" s="1"/>
  <c r="E71"/>
  <c r="I71" s="1"/>
  <c r="K71" s="1"/>
  <c r="E72"/>
  <c r="Q72" s="1"/>
  <c r="E73"/>
  <c r="Q73" s="1"/>
  <c r="E74"/>
  <c r="Q74" s="1"/>
  <c r="E75"/>
  <c r="I75" s="1"/>
  <c r="K75" s="1"/>
  <c r="E76"/>
  <c r="Q76" s="1"/>
  <c r="E77"/>
  <c r="Q77" s="1"/>
  <c r="E78"/>
  <c r="Q78" s="1"/>
  <c r="E79"/>
  <c r="I79" s="1"/>
  <c r="K79" s="1"/>
  <c r="E80"/>
  <c r="Q80" s="1"/>
  <c r="E81"/>
  <c r="Q81" s="1"/>
  <c r="E82"/>
  <c r="Q82" s="1"/>
  <c r="E83"/>
  <c r="I83" s="1"/>
  <c r="K83" s="1"/>
  <c r="E84"/>
  <c r="Q84" s="1"/>
  <c r="E85"/>
  <c r="Q85" s="1"/>
  <c r="E86"/>
  <c r="Q86" s="1"/>
  <c r="E87"/>
  <c r="I87" s="1"/>
  <c r="K87" s="1"/>
  <c r="E88"/>
  <c r="Q88" s="1"/>
  <c r="E89"/>
  <c r="Q89" s="1"/>
  <c r="E90"/>
  <c r="Q90" s="1"/>
  <c r="E91"/>
  <c r="I91" s="1"/>
  <c r="K91" s="1"/>
  <c r="E92"/>
  <c r="Q92" s="1"/>
  <c r="E93"/>
  <c r="Q93" s="1"/>
  <c r="E94"/>
  <c r="Q94" s="1"/>
  <c r="E95"/>
  <c r="I95" s="1"/>
  <c r="K95" s="1"/>
  <c r="E96"/>
  <c r="Q96" s="1"/>
  <c r="E97"/>
  <c r="Q97" s="1"/>
  <c r="E98"/>
  <c r="Q98" s="1"/>
  <c r="E99"/>
  <c r="I99" s="1"/>
  <c r="K99" s="1"/>
  <c r="E100"/>
  <c r="Q100" s="1"/>
  <c r="E101"/>
  <c r="Q101" s="1"/>
  <c r="E102"/>
  <c r="Q102" s="1"/>
  <c r="E103"/>
  <c r="I103" s="1"/>
  <c r="K103" s="1"/>
  <c r="E104"/>
  <c r="Q104" s="1"/>
  <c r="E105"/>
  <c r="Q105" s="1"/>
  <c r="E106"/>
  <c r="Q106" s="1"/>
  <c r="E107"/>
  <c r="I107" s="1"/>
  <c r="K107" s="1"/>
  <c r="E108"/>
  <c r="Q108" s="1"/>
  <c r="E109"/>
  <c r="Q109" s="1"/>
  <c r="E110"/>
  <c r="Q110" s="1"/>
  <c r="E111"/>
  <c r="I111" s="1"/>
  <c r="K111" s="1"/>
  <c r="E112"/>
  <c r="Q112" s="1"/>
  <c r="E113"/>
  <c r="Q113" s="1"/>
  <c r="E114"/>
  <c r="Q114" s="1"/>
  <c r="E115"/>
  <c r="I115" s="1"/>
  <c r="K115" s="1"/>
  <c r="E116"/>
  <c r="Q116" s="1"/>
  <c r="E117"/>
  <c r="Q117" s="1"/>
  <c r="E118"/>
  <c r="Q118" s="1"/>
  <c r="E119"/>
  <c r="I119" s="1"/>
  <c r="K119" s="1"/>
  <c r="E120"/>
  <c r="Q120" s="1"/>
  <c r="E121"/>
  <c r="Q121" s="1"/>
  <c r="E122"/>
  <c r="Q122" s="1"/>
  <c r="E123"/>
  <c r="I123" s="1"/>
  <c r="K123" s="1"/>
  <c r="E124"/>
  <c r="Q124" s="1"/>
  <c r="E125"/>
  <c r="Q125" s="1"/>
  <c r="E126"/>
  <c r="Q126" s="1"/>
  <c r="E127"/>
  <c r="I127" s="1"/>
  <c r="K127" s="1"/>
  <c r="E128"/>
  <c r="Q128" s="1"/>
  <c r="E129"/>
  <c r="Q129" s="1"/>
  <c r="E130"/>
  <c r="Q130" s="1"/>
  <c r="E131"/>
  <c r="I131" s="1"/>
  <c r="K131" s="1"/>
  <c r="E132"/>
  <c r="Q132" s="1"/>
  <c r="E133"/>
  <c r="Q133" s="1"/>
  <c r="E134"/>
  <c r="Q134" s="1"/>
  <c r="E135"/>
  <c r="I135" s="1"/>
  <c r="K135" s="1"/>
  <c r="E136"/>
  <c r="Q136" s="1"/>
  <c r="E137"/>
  <c r="Q137" s="1"/>
  <c r="E138"/>
  <c r="Q138" s="1"/>
  <c r="E139"/>
  <c r="I139" s="1"/>
  <c r="K139" s="1"/>
  <c r="E140"/>
  <c r="Q140" s="1"/>
  <c r="E141"/>
  <c r="Q141" s="1"/>
  <c r="E142"/>
  <c r="Q142" s="1"/>
  <c r="E143"/>
  <c r="I143" s="1"/>
  <c r="K143" s="1"/>
  <c r="E144"/>
  <c r="Q144" s="1"/>
  <c r="E145"/>
  <c r="Q145" s="1"/>
  <c r="E146"/>
  <c r="Q146" s="1"/>
  <c r="E147"/>
  <c r="I147" s="1"/>
  <c r="K147" s="1"/>
  <c r="E148"/>
  <c r="Q148" s="1"/>
  <c r="E149"/>
  <c r="Q149" s="1"/>
  <c r="E150"/>
  <c r="Q150" s="1"/>
  <c r="E151"/>
  <c r="I151" s="1"/>
  <c r="K151" s="1"/>
  <c r="E152"/>
  <c r="Q152" s="1"/>
  <c r="E153"/>
  <c r="Q153" s="1"/>
  <c r="E154"/>
  <c r="Q154" s="1"/>
  <c r="E155"/>
  <c r="I155" s="1"/>
  <c r="K155" s="1"/>
  <c r="E156"/>
  <c r="Q156" s="1"/>
  <c r="E157"/>
  <c r="Q157" s="1"/>
  <c r="E158"/>
  <c r="Q158" s="1"/>
  <c r="E159"/>
  <c r="I159" s="1"/>
  <c r="K159" s="1"/>
  <c r="E34"/>
  <c r="Q34" s="1"/>
  <c r="P159"/>
  <c r="P158"/>
  <c r="P157"/>
  <c r="P156"/>
  <c r="P155"/>
  <c r="P154"/>
  <c r="P153"/>
  <c r="P152"/>
  <c r="P151"/>
  <c r="P150"/>
  <c r="P149"/>
  <c r="P148"/>
  <c r="P147"/>
  <c r="P146"/>
  <c r="P145"/>
  <c r="P144"/>
  <c r="P143"/>
  <c r="P142"/>
  <c r="P141"/>
  <c r="P140"/>
  <c r="P139"/>
  <c r="P138"/>
  <c r="P137"/>
  <c r="P136"/>
  <c r="P135"/>
  <c r="P134"/>
  <c r="P133"/>
  <c r="P132"/>
  <c r="P131"/>
  <c r="P130"/>
  <c r="P129"/>
  <c r="P128"/>
  <c r="P127"/>
  <c r="P126"/>
  <c r="P125"/>
  <c r="P124"/>
  <c r="P123"/>
  <c r="P122"/>
  <c r="P121"/>
  <c r="P120"/>
  <c r="P119"/>
  <c r="P118"/>
  <c r="P117"/>
  <c r="P116"/>
  <c r="P115"/>
  <c r="P114"/>
  <c r="P113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P95"/>
  <c r="P94"/>
  <c r="P93"/>
  <c r="P92"/>
  <c r="P91"/>
  <c r="P90"/>
  <c r="P89"/>
  <c r="P88"/>
  <c r="P87"/>
  <c r="P86"/>
  <c r="P85"/>
  <c r="P84"/>
  <c r="P83"/>
  <c r="P82"/>
  <c r="P81"/>
  <c r="P80"/>
  <c r="P79"/>
  <c r="P78"/>
  <c r="P77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A168" l="1"/>
  <c r="AZ167"/>
  <c r="AF167"/>
  <c r="AZ337"/>
  <c r="Q159"/>
  <c r="Q155"/>
  <c r="Q151"/>
  <c r="Q147"/>
  <c r="Q143"/>
  <c r="Q139"/>
  <c r="Q135"/>
  <c r="Q131"/>
  <c r="Q127"/>
  <c r="Q123"/>
  <c r="Q119"/>
  <c r="Q115"/>
  <c r="Q111"/>
  <c r="Q107"/>
  <c r="Q103"/>
  <c r="Q99"/>
  <c r="Q95"/>
  <c r="Q91"/>
  <c r="Q87"/>
  <c r="Q83"/>
  <c r="Q79"/>
  <c r="Q75"/>
  <c r="Q71"/>
  <c r="Q67"/>
  <c r="Q63"/>
  <c r="Q59"/>
  <c r="Q55"/>
  <c r="Q51"/>
  <c r="Q47"/>
  <c r="Q43"/>
  <c r="Q39"/>
  <c r="Q35"/>
  <c r="I156"/>
  <c r="K156" s="1"/>
  <c r="I152"/>
  <c r="K152" s="1"/>
  <c r="I148"/>
  <c r="K148" s="1"/>
  <c r="I144"/>
  <c r="K144" s="1"/>
  <c r="I140"/>
  <c r="K140" s="1"/>
  <c r="I136"/>
  <c r="K136" s="1"/>
  <c r="I132"/>
  <c r="K132" s="1"/>
  <c r="I128"/>
  <c r="K128" s="1"/>
  <c r="I124"/>
  <c r="K124" s="1"/>
  <c r="I120"/>
  <c r="K120" s="1"/>
  <c r="I116"/>
  <c r="K116" s="1"/>
  <c r="I112"/>
  <c r="K112" s="1"/>
  <c r="I108"/>
  <c r="K108" s="1"/>
  <c r="I104"/>
  <c r="K104" s="1"/>
  <c r="I100"/>
  <c r="K100" s="1"/>
  <c r="I96"/>
  <c r="K96" s="1"/>
  <c r="I92"/>
  <c r="K92" s="1"/>
  <c r="I88"/>
  <c r="K88" s="1"/>
  <c r="I84"/>
  <c r="K84" s="1"/>
  <c r="I80"/>
  <c r="K80" s="1"/>
  <c r="I76"/>
  <c r="K76" s="1"/>
  <c r="I72"/>
  <c r="K72" s="1"/>
  <c r="I68"/>
  <c r="K68" s="1"/>
  <c r="I64"/>
  <c r="K64" s="1"/>
  <c r="I60"/>
  <c r="K60" s="1"/>
  <c r="I56"/>
  <c r="K56" s="1"/>
  <c r="I52"/>
  <c r="K52" s="1"/>
  <c r="I48"/>
  <c r="K48" s="1"/>
  <c r="I44"/>
  <c r="K44" s="1"/>
  <c r="I40"/>
  <c r="K40" s="1"/>
  <c r="I36"/>
  <c r="K36" s="1"/>
  <c r="I157"/>
  <c r="K157" s="1"/>
  <c r="I153"/>
  <c r="K153" s="1"/>
  <c r="I149"/>
  <c r="K149" s="1"/>
  <c r="I145"/>
  <c r="K145" s="1"/>
  <c r="I141"/>
  <c r="K141" s="1"/>
  <c r="I137"/>
  <c r="K137" s="1"/>
  <c r="I133"/>
  <c r="K133" s="1"/>
  <c r="I129"/>
  <c r="K129" s="1"/>
  <c r="I125"/>
  <c r="K125" s="1"/>
  <c r="I121"/>
  <c r="K121" s="1"/>
  <c r="I117"/>
  <c r="K117" s="1"/>
  <c r="I113"/>
  <c r="K113" s="1"/>
  <c r="I109"/>
  <c r="K109" s="1"/>
  <c r="I105"/>
  <c r="K105" s="1"/>
  <c r="I101"/>
  <c r="K101" s="1"/>
  <c r="I97"/>
  <c r="K97" s="1"/>
  <c r="I93"/>
  <c r="K93" s="1"/>
  <c r="I89"/>
  <c r="K89" s="1"/>
  <c r="I85"/>
  <c r="K85" s="1"/>
  <c r="I81"/>
  <c r="K81" s="1"/>
  <c r="I77"/>
  <c r="K77" s="1"/>
  <c r="I73"/>
  <c r="K73" s="1"/>
  <c r="I69"/>
  <c r="K69" s="1"/>
  <c r="I65"/>
  <c r="K65" s="1"/>
  <c r="I61"/>
  <c r="K61" s="1"/>
  <c r="I57"/>
  <c r="K57" s="1"/>
  <c r="I53"/>
  <c r="K53" s="1"/>
  <c r="I49"/>
  <c r="K49" s="1"/>
  <c r="I45"/>
  <c r="K45" s="1"/>
  <c r="I41"/>
  <c r="K41" s="1"/>
  <c r="I37"/>
  <c r="K37" s="1"/>
  <c r="I158"/>
  <c r="K158" s="1"/>
  <c r="I154"/>
  <c r="K154" s="1"/>
  <c r="I150"/>
  <c r="K150" s="1"/>
  <c r="I146"/>
  <c r="K146" s="1"/>
  <c r="I142"/>
  <c r="K142" s="1"/>
  <c r="I138"/>
  <c r="K138" s="1"/>
  <c r="I134"/>
  <c r="K134" s="1"/>
  <c r="I130"/>
  <c r="K130" s="1"/>
  <c r="I126"/>
  <c r="K126" s="1"/>
  <c r="I122"/>
  <c r="K122" s="1"/>
  <c r="I118"/>
  <c r="K118" s="1"/>
  <c r="I114"/>
  <c r="K114" s="1"/>
  <c r="I110"/>
  <c r="K110" s="1"/>
  <c r="I106"/>
  <c r="K106" s="1"/>
  <c r="I102"/>
  <c r="K102" s="1"/>
  <c r="I98"/>
  <c r="K98" s="1"/>
  <c r="I94"/>
  <c r="K94" s="1"/>
  <c r="I90"/>
  <c r="K90" s="1"/>
  <c r="I86"/>
  <c r="K86" s="1"/>
  <c r="I82"/>
  <c r="K82" s="1"/>
  <c r="I78"/>
  <c r="K78" s="1"/>
  <c r="I74"/>
  <c r="K74" s="1"/>
  <c r="I70"/>
  <c r="K70" s="1"/>
  <c r="I66"/>
  <c r="K66" s="1"/>
  <c r="I62"/>
  <c r="K62" s="1"/>
  <c r="I58"/>
  <c r="K58" s="1"/>
  <c r="I54"/>
  <c r="K54" s="1"/>
  <c r="I50"/>
  <c r="K50" s="1"/>
  <c r="I46"/>
  <c r="K46" s="1"/>
  <c r="I42"/>
  <c r="K42" s="1"/>
  <c r="I38"/>
  <c r="K38" s="1"/>
  <c r="I34"/>
  <c r="K34" s="1"/>
  <c r="A169" l="1"/>
  <c r="AZ168"/>
  <c r="AF168"/>
  <c r="I101" i="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A170" i="4" l="1"/>
  <c r="AZ169"/>
  <c r="AF169"/>
  <c r="O10" i="1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7"/>
  <c r="O8"/>
  <c r="O9"/>
  <c r="O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6"/>
  <c r="C82"/>
  <c r="AQ82" s="1"/>
  <c r="C83"/>
  <c r="R83" s="1"/>
  <c r="C84"/>
  <c r="R84" s="1"/>
  <c r="C85"/>
  <c r="Q85" s="1"/>
  <c r="C86"/>
  <c r="AQ86" s="1"/>
  <c r="C87"/>
  <c r="R87" s="1"/>
  <c r="C88"/>
  <c r="R88" s="1"/>
  <c r="C89"/>
  <c r="Q89" s="1"/>
  <c r="C90"/>
  <c r="AQ90" s="1"/>
  <c r="C91"/>
  <c r="R91" s="1"/>
  <c r="C92"/>
  <c r="R92" s="1"/>
  <c r="C93"/>
  <c r="Q93" s="1"/>
  <c r="C94"/>
  <c r="AQ94" s="1"/>
  <c r="C95"/>
  <c r="R95" s="1"/>
  <c r="C96"/>
  <c r="R96" s="1"/>
  <c r="C97"/>
  <c r="Q97" s="1"/>
  <c r="C98"/>
  <c r="AQ98" s="1"/>
  <c r="C99"/>
  <c r="R99" s="1"/>
  <c r="C100"/>
  <c r="R100" s="1"/>
  <c r="C73"/>
  <c r="Q73" s="1"/>
  <c r="C74"/>
  <c r="AQ74" s="1"/>
  <c r="C75"/>
  <c r="R75" s="1"/>
  <c r="C76"/>
  <c r="R76" s="1"/>
  <c r="C77"/>
  <c r="Q77" s="1"/>
  <c r="C78"/>
  <c r="AQ78" s="1"/>
  <c r="C79"/>
  <c r="R79" s="1"/>
  <c r="C80"/>
  <c r="R80" s="1"/>
  <c r="C81"/>
  <c r="Q81" s="1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C7"/>
  <c r="AQ7" s="1"/>
  <c r="C8"/>
  <c r="AQ8" s="1"/>
  <c r="C9"/>
  <c r="Q9" s="1"/>
  <c r="C10"/>
  <c r="AQ10" s="1"/>
  <c r="C11"/>
  <c r="AQ11" s="1"/>
  <c r="C12"/>
  <c r="AQ12" s="1"/>
  <c r="C13"/>
  <c r="Q13" s="1"/>
  <c r="C14"/>
  <c r="AQ14" s="1"/>
  <c r="C15"/>
  <c r="AQ15" s="1"/>
  <c r="C16"/>
  <c r="AQ16" s="1"/>
  <c r="C17"/>
  <c r="Q17" s="1"/>
  <c r="C18"/>
  <c r="AQ18" s="1"/>
  <c r="C19"/>
  <c r="AQ19" s="1"/>
  <c r="C20"/>
  <c r="AQ20" s="1"/>
  <c r="C21"/>
  <c r="Q21" s="1"/>
  <c r="C22"/>
  <c r="AQ22" s="1"/>
  <c r="C23"/>
  <c r="AQ23" s="1"/>
  <c r="C24"/>
  <c r="AQ24" s="1"/>
  <c r="C25"/>
  <c r="Q25" s="1"/>
  <c r="C26"/>
  <c r="AQ26" s="1"/>
  <c r="C27"/>
  <c r="AQ27" s="1"/>
  <c r="C28"/>
  <c r="AQ28" s="1"/>
  <c r="C29"/>
  <c r="Q29" s="1"/>
  <c r="C30"/>
  <c r="AQ30" s="1"/>
  <c r="C31"/>
  <c r="AQ31" s="1"/>
  <c r="C32"/>
  <c r="AQ32" s="1"/>
  <c r="C33"/>
  <c r="Q33" s="1"/>
  <c r="C34"/>
  <c r="AQ34" s="1"/>
  <c r="C35"/>
  <c r="R35" s="1"/>
  <c r="C36"/>
  <c r="R36" s="1"/>
  <c r="C37"/>
  <c r="Q37" s="1"/>
  <c r="C38"/>
  <c r="AQ38" s="1"/>
  <c r="C39"/>
  <c r="R39" s="1"/>
  <c r="C40"/>
  <c r="R40" s="1"/>
  <c r="C41"/>
  <c r="Q41" s="1"/>
  <c r="C42"/>
  <c r="AQ42" s="1"/>
  <c r="C43"/>
  <c r="R43" s="1"/>
  <c r="C44"/>
  <c r="R44" s="1"/>
  <c r="C45"/>
  <c r="Q45" s="1"/>
  <c r="C46"/>
  <c r="AQ46" s="1"/>
  <c r="C47"/>
  <c r="R47" s="1"/>
  <c r="C48"/>
  <c r="R48" s="1"/>
  <c r="C49"/>
  <c r="Q49" s="1"/>
  <c r="C50"/>
  <c r="AQ50" s="1"/>
  <c r="C51"/>
  <c r="R51" s="1"/>
  <c r="C52"/>
  <c r="R52" s="1"/>
  <c r="C53"/>
  <c r="Q53" s="1"/>
  <c r="C54"/>
  <c r="AQ54" s="1"/>
  <c r="C55"/>
  <c r="R55" s="1"/>
  <c r="C56"/>
  <c r="R56" s="1"/>
  <c r="C57"/>
  <c r="Q57" s="1"/>
  <c r="C58"/>
  <c r="AQ58" s="1"/>
  <c r="C59"/>
  <c r="R59" s="1"/>
  <c r="C60"/>
  <c r="R60" s="1"/>
  <c r="C61"/>
  <c r="Q61" s="1"/>
  <c r="C62"/>
  <c r="AQ62" s="1"/>
  <c r="C63"/>
  <c r="R63" s="1"/>
  <c r="C64"/>
  <c r="R64" s="1"/>
  <c r="C65"/>
  <c r="Q65" s="1"/>
  <c r="C66"/>
  <c r="AQ66" s="1"/>
  <c r="C67"/>
  <c r="R67" s="1"/>
  <c r="C68"/>
  <c r="R68" s="1"/>
  <c r="C69"/>
  <c r="Q69" s="1"/>
  <c r="C70"/>
  <c r="AQ70" s="1"/>
  <c r="C71"/>
  <c r="R71" s="1"/>
  <c r="C72"/>
  <c r="R72" s="1"/>
  <c r="C6"/>
  <c r="Q6" s="1"/>
  <c r="A171" i="4" l="1"/>
  <c r="AZ170"/>
  <c r="AF170"/>
  <c r="Q98" i="1"/>
  <c r="Q94"/>
  <c r="Q90"/>
  <c r="Q86"/>
  <c r="Q82"/>
  <c r="Q78"/>
  <c r="Q74"/>
  <c r="Q70"/>
  <c r="Q66"/>
  <c r="Q62"/>
  <c r="Q58"/>
  <c r="Q54"/>
  <c r="Q50"/>
  <c r="Q46"/>
  <c r="Q42"/>
  <c r="Q38"/>
  <c r="Q34"/>
  <c r="Q30"/>
  <c r="Q26"/>
  <c r="Q22"/>
  <c r="Q18"/>
  <c r="Q14"/>
  <c r="Q10"/>
  <c r="R6"/>
  <c r="R97"/>
  <c r="R93"/>
  <c r="R89"/>
  <c r="R85"/>
  <c r="R81"/>
  <c r="R77"/>
  <c r="R73"/>
  <c r="R69"/>
  <c r="R65"/>
  <c r="R61"/>
  <c r="R57"/>
  <c r="R53"/>
  <c r="R49"/>
  <c r="R45"/>
  <c r="R41"/>
  <c r="R37"/>
  <c r="R33"/>
  <c r="R29"/>
  <c r="R25"/>
  <c r="R21"/>
  <c r="R17"/>
  <c r="R13"/>
  <c r="R9"/>
  <c r="AQ33"/>
  <c r="AQ29"/>
  <c r="AQ25"/>
  <c r="AQ21"/>
  <c r="AQ17"/>
  <c r="AQ13"/>
  <c r="AQ9"/>
  <c r="AQ99"/>
  <c r="AQ95"/>
  <c r="AQ91"/>
  <c r="AQ87"/>
  <c r="AQ83"/>
  <c r="AQ79"/>
  <c r="AQ75"/>
  <c r="AQ71"/>
  <c r="AQ67"/>
  <c r="AQ63"/>
  <c r="AQ59"/>
  <c r="AQ55"/>
  <c r="AQ51"/>
  <c r="AQ47"/>
  <c r="AQ43"/>
  <c r="AQ39"/>
  <c r="AQ35"/>
  <c r="Q99"/>
  <c r="Q95"/>
  <c r="Q91"/>
  <c r="Q87"/>
  <c r="Q83"/>
  <c r="Q79"/>
  <c r="Q75"/>
  <c r="Q71"/>
  <c r="Q67"/>
  <c r="Q63"/>
  <c r="Q59"/>
  <c r="Q55"/>
  <c r="Q51"/>
  <c r="Q47"/>
  <c r="Q43"/>
  <c r="Q39"/>
  <c r="Q35"/>
  <c r="Q31"/>
  <c r="Q27"/>
  <c r="Q23"/>
  <c r="Q19"/>
  <c r="Q15"/>
  <c r="Q11"/>
  <c r="Q7"/>
  <c r="R98"/>
  <c r="R94"/>
  <c r="R90"/>
  <c r="R86"/>
  <c r="R82"/>
  <c r="R78"/>
  <c r="R74"/>
  <c r="R70"/>
  <c r="R66"/>
  <c r="R62"/>
  <c r="R58"/>
  <c r="R54"/>
  <c r="R50"/>
  <c r="R46"/>
  <c r="R42"/>
  <c r="R38"/>
  <c r="R34"/>
  <c r="R30"/>
  <c r="R26"/>
  <c r="R22"/>
  <c r="R18"/>
  <c r="R14"/>
  <c r="R10"/>
  <c r="AQ6"/>
  <c r="AQ100"/>
  <c r="AQ96"/>
  <c r="AQ92"/>
  <c r="AQ88"/>
  <c r="AQ84"/>
  <c r="AQ80"/>
  <c r="AQ76"/>
  <c r="AQ72"/>
  <c r="AQ68"/>
  <c r="AQ64"/>
  <c r="AQ60"/>
  <c r="AQ56"/>
  <c r="AQ52"/>
  <c r="AQ48"/>
  <c r="AQ44"/>
  <c r="AQ40"/>
  <c r="AQ36"/>
  <c r="Q100"/>
  <c r="Q96"/>
  <c r="Q92"/>
  <c r="Q88"/>
  <c r="Q84"/>
  <c r="Q80"/>
  <c r="Q76"/>
  <c r="Q72"/>
  <c r="Q68"/>
  <c r="Q64"/>
  <c r="Q60"/>
  <c r="Q56"/>
  <c r="Q52"/>
  <c r="Q48"/>
  <c r="Q44"/>
  <c r="Q40"/>
  <c r="Q36"/>
  <c r="Q32"/>
  <c r="Q28"/>
  <c r="Q24"/>
  <c r="Q20"/>
  <c r="Q16"/>
  <c r="Q12"/>
  <c r="Q8"/>
  <c r="R31"/>
  <c r="R27"/>
  <c r="R23"/>
  <c r="R19"/>
  <c r="R15"/>
  <c r="R11"/>
  <c r="R7"/>
  <c r="AQ97"/>
  <c r="AQ93"/>
  <c r="AQ89"/>
  <c r="AQ85"/>
  <c r="AQ81"/>
  <c r="AQ77"/>
  <c r="AQ73"/>
  <c r="AQ69"/>
  <c r="AQ65"/>
  <c r="AQ61"/>
  <c r="AQ57"/>
  <c r="AQ53"/>
  <c r="AQ49"/>
  <c r="AQ45"/>
  <c r="AQ41"/>
  <c r="AQ37"/>
  <c r="R32"/>
  <c r="R28"/>
  <c r="R24"/>
  <c r="R20"/>
  <c r="R16"/>
  <c r="R12"/>
  <c r="R8"/>
  <c r="I32"/>
  <c r="I36"/>
  <c r="I33"/>
  <c r="I37"/>
  <c r="I70"/>
  <c r="I71"/>
  <c r="I72"/>
  <c r="I34"/>
  <c r="I38"/>
  <c r="I41"/>
  <c r="I40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35"/>
  <c r="I39"/>
  <c r="A173" i="4" l="1"/>
  <c r="AZ171"/>
  <c r="AF171"/>
  <c r="A174" l="1"/>
  <c r="AZ173"/>
  <c r="A175" l="1"/>
  <c r="AZ174"/>
  <c r="A176" l="1"/>
  <c r="AZ175"/>
  <c r="A177" l="1"/>
  <c r="AZ176"/>
  <c r="A178" l="1"/>
  <c r="AZ177"/>
  <c r="A179" l="1"/>
  <c r="AZ178"/>
  <c r="A180" l="1"/>
  <c r="AZ179"/>
  <c r="A181" l="1"/>
  <c r="AZ180"/>
  <c r="A182" l="1"/>
  <c r="AZ181"/>
  <c r="A183" l="1"/>
  <c r="AZ182"/>
  <c r="A184" l="1"/>
  <c r="AZ183"/>
  <c r="A185" l="1"/>
  <c r="AZ184"/>
  <c r="A186" l="1"/>
  <c r="AZ185"/>
  <c r="A187" l="1"/>
  <c r="AZ186"/>
  <c r="A188" l="1"/>
  <c r="AZ187"/>
  <c r="A189" l="1"/>
  <c r="AZ188"/>
  <c r="A190" l="1"/>
  <c r="AZ189"/>
  <c r="A191" l="1"/>
  <c r="AZ190"/>
  <c r="A192" l="1"/>
  <c r="AZ191"/>
  <c r="A193" l="1"/>
  <c r="AZ192"/>
  <c r="A194" l="1"/>
  <c r="AZ193"/>
  <c r="A195" l="1"/>
  <c r="AZ194"/>
  <c r="A196" l="1"/>
  <c r="AZ195"/>
  <c r="A197" l="1"/>
  <c r="AZ196"/>
  <c r="A198" l="1"/>
  <c r="AZ197"/>
  <c r="A199" l="1"/>
  <c r="AZ198"/>
  <c r="A200" l="1"/>
  <c r="AZ199"/>
  <c r="A201" l="1"/>
  <c r="AZ200"/>
  <c r="A202" l="1"/>
  <c r="AZ201"/>
  <c r="AZ202" l="1"/>
</calcChain>
</file>

<file path=xl/sharedStrings.xml><?xml version="1.0" encoding="utf-8"?>
<sst xmlns="http://schemas.openxmlformats.org/spreadsheetml/2006/main" count="5302" uniqueCount="1339">
  <si>
    <t>商店回收价格</t>
    <phoneticPr fontId="2" type="noConversion"/>
  </si>
  <si>
    <t>商店中的购买价格</t>
    <phoneticPr fontId="2" type="noConversion"/>
  </si>
  <si>
    <t>物品ICO上附加的光效资源编号</t>
    <phoneticPr fontId="2" type="noConversion"/>
  </si>
  <si>
    <t>物品使用时播放的音效资源编号</t>
    <phoneticPr fontId="2" type="noConversion"/>
  </si>
  <si>
    <t>使用后触发脚本编号</t>
    <phoneticPr fontId="2" type="noConversion"/>
  </si>
  <si>
    <t>使用后打开礼包表编号</t>
    <phoneticPr fontId="2" type="noConversion"/>
  </si>
  <si>
    <t>物品类型</t>
    <phoneticPr fontId="2" type="noConversion"/>
  </si>
  <si>
    <t>传送地图ID</t>
    <phoneticPr fontId="2" type="noConversion"/>
  </si>
  <si>
    <t>物品佩戴部位类型</t>
    <phoneticPr fontId="2" type="noConversion"/>
  </si>
  <si>
    <t>装备最大可强化等级</t>
    <phoneticPr fontId="2" type="noConversion"/>
  </si>
  <si>
    <t>装备最大可镶嵌宝石数量</t>
    <phoneticPr fontId="2" type="noConversion"/>
  </si>
  <si>
    <t>使用后打开面板编号</t>
    <phoneticPr fontId="2" type="noConversion"/>
  </si>
  <si>
    <t>魔法药（小）</t>
  </si>
  <si>
    <t>魔法药（中）</t>
  </si>
  <si>
    <t>回城卷</t>
  </si>
  <si>
    <t>祝福油</t>
  </si>
  <si>
    <t>随机传送卷</t>
  </si>
  <si>
    <t>行会回城卷</t>
  </si>
  <si>
    <t>金创药（大）</t>
  </si>
  <si>
    <t>魔法药（大）</t>
  </si>
  <si>
    <t>人参</t>
  </si>
  <si>
    <t>万年雪霜</t>
  </si>
  <si>
    <t>攻击神水（小）</t>
  </si>
  <si>
    <t>自然神水（小）</t>
  </si>
  <si>
    <t>灵魂神水（小）</t>
  </si>
  <si>
    <t>疾风神水（小）</t>
  </si>
  <si>
    <t>体力强效神水（小）</t>
  </si>
  <si>
    <t>攻击神水（中）</t>
  </si>
  <si>
    <t>自然神水（中）</t>
  </si>
  <si>
    <t>灵魂神水（中）</t>
  </si>
  <si>
    <t>疾风神水（中）</t>
  </si>
  <si>
    <t>体力强效神水（中）</t>
  </si>
  <si>
    <t>攻击神水（大）</t>
  </si>
  <si>
    <t>自然神水（大）</t>
  </si>
  <si>
    <t>灵魂神水（大）</t>
  </si>
  <si>
    <t>体力强效神水（大）</t>
  </si>
  <si>
    <t>魔力强效神水（大）</t>
  </si>
  <si>
    <t>攻击神水（特）</t>
  </si>
  <si>
    <t>自然神水（特）</t>
  </si>
  <si>
    <t>灵魂神水（特）</t>
  </si>
  <si>
    <t>体力强效神水（特）</t>
  </si>
  <si>
    <t>疾风神水（特）</t>
  </si>
  <si>
    <t>疾风神水（大）</t>
  </si>
  <si>
    <t>金创药（特）</t>
  </si>
  <si>
    <t>魔法药（特）</t>
  </si>
  <si>
    <t>血花落照（血）</t>
  </si>
  <si>
    <t>血花落照（花）</t>
  </si>
  <si>
    <t>血花落照（落）</t>
  </si>
  <si>
    <t>血花落照（照）</t>
  </si>
  <si>
    <t>九宫云雾（九）</t>
  </si>
  <si>
    <t>九宫云雾（宫）</t>
  </si>
  <si>
    <t>九宫云雾（云）</t>
  </si>
  <si>
    <t>九宫云雾（雾）</t>
  </si>
  <si>
    <t>黑天暗云（黑）</t>
  </si>
  <si>
    <t>黑天暗云（天）</t>
  </si>
  <si>
    <t>黑天暗云（暗）</t>
  </si>
  <si>
    <t>黑天暗云（云）</t>
  </si>
  <si>
    <t>万里碧海（万）</t>
  </si>
  <si>
    <t>万里碧海（里）</t>
  </si>
  <si>
    <t>万里碧海（碧）</t>
  </si>
  <si>
    <t>万里碧海（海）</t>
  </si>
  <si>
    <t>无敌药水</t>
  </si>
  <si>
    <t>魔法免疫药水</t>
  </si>
  <si>
    <t>物理免疫药水</t>
  </si>
  <si>
    <t>天狼碎片</t>
  </si>
  <si>
    <t>狂龙碎片</t>
  </si>
  <si>
    <t>游龙碎片</t>
  </si>
  <si>
    <t>影魅碎片</t>
  </si>
  <si>
    <t>金创药（小）</t>
  </si>
  <si>
    <t>镶嵌用宝石</t>
  </si>
  <si>
    <t>传送卷轴</t>
  </si>
  <si>
    <t>任务卷轴</t>
  </si>
  <si>
    <t>秘籍书</t>
  </si>
  <si>
    <t>脚本道具</t>
  </si>
  <si>
    <t>打开面板类道具</t>
  </si>
  <si>
    <t>普通物品</t>
  </si>
  <si>
    <t>任务物品</t>
  </si>
  <si>
    <t>类型编号</t>
    <phoneticPr fontId="2" type="noConversion"/>
  </si>
  <si>
    <t>绑定类型（0不绑定；1获得时绑定；2使用后绑定）</t>
    <phoneticPr fontId="2" type="noConversion"/>
  </si>
  <si>
    <t>丢弃时是否弹出二次确认面板（0不弹出，1弹出）</t>
    <phoneticPr fontId="2" type="noConversion"/>
  </si>
  <si>
    <t>物品大图标资源编号（60*60）</t>
    <phoneticPr fontId="2" type="noConversion"/>
  </si>
  <si>
    <t>物品小图标资源编号（36*36）</t>
    <phoneticPr fontId="2" type="noConversion"/>
  </si>
  <si>
    <t>物品中图标资源编号（48*48）</t>
    <phoneticPr fontId="2" type="noConversion"/>
  </si>
  <si>
    <t>物品换装资源编号（装备类物品使用）</t>
    <phoneticPr fontId="2" type="noConversion"/>
  </si>
  <si>
    <t>武器</t>
  </si>
  <si>
    <t>衣服</t>
  </si>
  <si>
    <t>头盔</t>
  </si>
  <si>
    <t>项链</t>
  </si>
  <si>
    <t>左腕</t>
  </si>
  <si>
    <t>右腕</t>
  </si>
  <si>
    <t>左戒</t>
  </si>
  <si>
    <t>右戒</t>
  </si>
  <si>
    <t>腰带</t>
  </si>
  <si>
    <t>鞋子</t>
  </si>
  <si>
    <t>护符1</t>
  </si>
  <si>
    <t>护符2</t>
  </si>
  <si>
    <t>护符3</t>
  </si>
  <si>
    <t>蹄铁</t>
  </si>
  <si>
    <t>鞍具</t>
  </si>
  <si>
    <t>缰绳</t>
  </si>
  <si>
    <t>护铠</t>
  </si>
  <si>
    <t>蹬具</t>
  </si>
  <si>
    <t>装备佩戴部位类型</t>
    <phoneticPr fontId="2" type="noConversion"/>
  </si>
  <si>
    <t>编号</t>
    <phoneticPr fontId="2" type="noConversion"/>
  </si>
  <si>
    <t>药品使用冷却时间（单位：毫秒）</t>
    <phoneticPr fontId="2" type="noConversion"/>
  </si>
  <si>
    <t>掉出时发送的公告类型（0不发送公告；1面向个人发送聊天框内公告；2面向个人发送聊天框内与屏幕上方双重公告；3面向全服发送聊天框内公告；4面向全服发送聊天框内与屏幕上方双重公告）</t>
    <phoneticPr fontId="2" type="noConversion"/>
  </si>
  <si>
    <t>是否记录产出与操作日志（0不记录；1记录）</t>
    <phoneticPr fontId="2" type="noConversion"/>
  </si>
  <si>
    <t>物品名称(最大九个汉字。支持_后缀，后缀部分在客户端不予显示)（物品名称需要唯一，以便在爆率表中使用汉字）</t>
    <phoneticPr fontId="2" type="noConversion"/>
  </si>
  <si>
    <t>最大叠加数量（0或1均为不可叠加，最大可以填9999）</t>
    <phoneticPr fontId="2" type="noConversion"/>
  </si>
  <si>
    <t>商店是否回收（0不回收，1回收）</t>
    <phoneticPr fontId="2" type="noConversion"/>
  </si>
  <si>
    <t>回收时是否弹出二次确认面板（0不弹出，1弹出）</t>
    <phoneticPr fontId="2" type="noConversion"/>
  </si>
  <si>
    <t>是否可丢弃（0不可丢弃，1可丢弃）</t>
    <phoneticPr fontId="2" type="noConversion"/>
  </si>
  <si>
    <t>是否允许被拖放至物品快捷栏（0不允许，1允许）</t>
    <phoneticPr fontId="2" type="noConversion"/>
  </si>
  <si>
    <t>药品使用后关联BUFF编号列表（格式：BUFF编号;BUFF编号;BUFF编号）</t>
    <phoneticPr fontId="2" type="noConversion"/>
  </si>
  <si>
    <t>公共冷却时间</t>
    <phoneticPr fontId="2" type="noConversion"/>
  </si>
  <si>
    <t>传送地图坐标</t>
    <phoneticPr fontId="2" type="noConversion"/>
  </si>
  <si>
    <t>使用后触发任务脚本编号</t>
    <phoneticPr fontId="2" type="noConversion"/>
  </si>
  <si>
    <t>使用后学会技能编号</t>
    <phoneticPr fontId="2" type="noConversion"/>
  </si>
  <si>
    <t>物品天生的名字颜色（0白色，1黄色，2绿色，3蓝色，4紫色）</t>
    <phoneticPr fontId="2" type="noConversion"/>
  </si>
  <si>
    <t>物品描述信息（本处需要支持html标记）</t>
    <phoneticPr fontId="2" type="noConversion"/>
  </si>
  <si>
    <t>物品掉出时播放的音效资源编号</t>
    <phoneticPr fontId="2" type="noConversion"/>
  </si>
  <si>
    <t>物品脱下时播放的音效资源编号</t>
    <phoneticPr fontId="2" type="noConversion"/>
  </si>
  <si>
    <t>物品基本数据库表</t>
    <phoneticPr fontId="2" type="noConversion"/>
  </si>
  <si>
    <t>沃玛号角</t>
    <phoneticPr fontId="2" type="noConversion"/>
  </si>
  <si>
    <t>魔力强效神水（中）</t>
    <phoneticPr fontId="2" type="noConversion"/>
  </si>
  <si>
    <t>魔力强效神水（小）</t>
    <phoneticPr fontId="2" type="noConversion"/>
  </si>
  <si>
    <t>物品ID（装备编号规则：部位*10000+职业*1000+*阶数*10+顺序）</t>
    <phoneticPr fontId="2" type="noConversion"/>
  </si>
  <si>
    <t>金创药（中）</t>
    <phoneticPr fontId="2" type="noConversion"/>
  </si>
  <si>
    <t>物品类型说明（策划用备注字段）</t>
    <phoneticPr fontId="2" type="noConversion"/>
  </si>
  <si>
    <t>普通物品</t>
    <phoneticPr fontId="2" type="noConversion"/>
  </si>
  <si>
    <t>可合成的材料</t>
    <phoneticPr fontId="2" type="noConversion"/>
  </si>
  <si>
    <t>可合成的材料</t>
    <phoneticPr fontId="2" type="noConversion"/>
  </si>
  <si>
    <t>药品</t>
    <phoneticPr fontId="2" type="noConversion"/>
  </si>
  <si>
    <t>装备</t>
    <phoneticPr fontId="2" type="noConversion"/>
  </si>
  <si>
    <t>药品</t>
    <phoneticPr fontId="2" type="noConversion"/>
  </si>
  <si>
    <t>传送卷轴</t>
    <phoneticPr fontId="2" type="noConversion"/>
  </si>
  <si>
    <t>使用等级需求</t>
    <phoneticPr fontId="2" type="noConversion"/>
  </si>
  <si>
    <t>怪物爆出件数上限阀值（填0为不限制）（格式：件数/天数）例如：2/3 是指：每3天最多爆出2件</t>
    <phoneticPr fontId="2" type="noConversion"/>
  </si>
  <si>
    <t>微小堆铜币</t>
    <phoneticPr fontId="2" type="noConversion"/>
  </si>
  <si>
    <t>小堆铜币</t>
    <phoneticPr fontId="2" type="noConversion"/>
  </si>
  <si>
    <t>中堆铜币</t>
    <phoneticPr fontId="2" type="noConversion"/>
  </si>
  <si>
    <t>大堆铜币</t>
    <phoneticPr fontId="2" type="noConversion"/>
  </si>
  <si>
    <t>修为丹</t>
    <phoneticPr fontId="2" type="noConversion"/>
  </si>
  <si>
    <t>铜币</t>
    <phoneticPr fontId="2" type="noConversion"/>
  </si>
  <si>
    <t>基础攻击力</t>
    <phoneticPr fontId="2" type="noConversion"/>
  </si>
  <si>
    <t>基础防御力</t>
    <phoneticPr fontId="2" type="noConversion"/>
  </si>
  <si>
    <t>基础暴击值</t>
    <phoneticPr fontId="2" type="noConversion"/>
  </si>
  <si>
    <t>基础闪避值</t>
    <phoneticPr fontId="2" type="noConversion"/>
  </si>
  <si>
    <t>基础生命上限</t>
    <phoneticPr fontId="2" type="noConversion"/>
  </si>
  <si>
    <t>基础内力上限</t>
    <phoneticPr fontId="2" type="noConversion"/>
  </si>
  <si>
    <t>基础体力上限</t>
    <phoneticPr fontId="2" type="noConversion"/>
  </si>
  <si>
    <t>基础幸运值</t>
    <phoneticPr fontId="2" type="noConversion"/>
  </si>
  <si>
    <t>基础攻击速度</t>
    <phoneticPr fontId="2" type="noConversion"/>
  </si>
  <si>
    <t>基础移动速度</t>
    <phoneticPr fontId="2" type="noConversion"/>
  </si>
  <si>
    <t>佩戴性别需求（0全性别通用，1男，2女，）</t>
    <phoneticPr fontId="2" type="noConversion"/>
  </si>
  <si>
    <t>传送卷轴类型（1为回城卷，2为随即传送卷，3为地图定点传送卷，4为行会回城卷）</t>
    <phoneticPr fontId="2" type="noConversion"/>
  </si>
  <si>
    <t>varchar(255)</t>
    <phoneticPr fontId="2" type="noConversion"/>
  </si>
  <si>
    <t>q_id</t>
  </si>
  <si>
    <t>q_name</t>
  </si>
  <si>
    <t>q_type</t>
  </si>
  <si>
    <t>q_bind</t>
  </si>
  <si>
    <t>q_max</t>
  </si>
  <si>
    <t>q_buy_price</t>
  </si>
  <si>
    <t>q_sell</t>
  </si>
  <si>
    <t>q_sell_price</t>
  </si>
  <si>
    <t>q_sell_confirm</t>
  </si>
  <si>
    <t>q_drop</t>
  </si>
  <si>
    <t>q_drop_confirm</t>
  </si>
  <si>
    <t>q_shortcut</t>
  </si>
  <si>
    <t>q_kind</t>
  </si>
  <si>
    <t>q_sex</t>
  </si>
  <si>
    <t>q_level</t>
  </si>
  <si>
    <t>q_max_strengthen</t>
  </si>
  <si>
    <t>q_max_inlay</t>
  </si>
  <si>
    <t>q_attack</t>
  </si>
  <si>
    <t>q_defence</t>
  </si>
  <si>
    <t>q_crit</t>
  </si>
  <si>
    <t>q_dodge</t>
  </si>
  <si>
    <t>q_max_hp</t>
  </si>
  <si>
    <t>q_max_mp</t>
  </si>
  <si>
    <t>q_max_sp</t>
  </si>
  <si>
    <t>q_attackspeed</t>
  </si>
  <si>
    <t>q_speed</t>
  </si>
  <si>
    <t>q_luck</t>
  </si>
  <si>
    <t>q_buff</t>
  </si>
  <si>
    <t>q_cooldown</t>
  </si>
  <si>
    <t>q_cooldown_type</t>
  </si>
  <si>
    <t>q_transfer</t>
  </si>
  <si>
    <t>q_transfer_map</t>
  </si>
  <si>
    <t>q_transfer_position</t>
  </si>
  <si>
    <t>q_task</t>
  </si>
  <si>
    <t>q_script</t>
  </si>
  <si>
    <t>q_skill</t>
  </si>
  <si>
    <t>q_gift</t>
  </si>
  <si>
    <t>q_ui</t>
  </si>
  <si>
    <t>q_max_create</t>
  </si>
  <si>
    <t>q_notice</t>
  </si>
  <si>
    <t>q_log</t>
  </si>
  <si>
    <t>q_describe</t>
    <phoneticPr fontId="2" type="noConversion"/>
  </si>
  <si>
    <t>q_samll_icon</t>
    <phoneticPr fontId="2" type="noConversion"/>
  </si>
  <si>
    <t>q_middel_icon</t>
    <phoneticPr fontId="2" type="noConversion"/>
  </si>
  <si>
    <t>q_large_icon</t>
    <phoneticPr fontId="2" type="noConversion"/>
  </si>
  <si>
    <t>q_tiny_icon</t>
    <phoneticPr fontId="2" type="noConversion"/>
  </si>
  <si>
    <t>q_equip_resource</t>
    <phoneticPr fontId="2" type="noConversion"/>
  </si>
  <si>
    <t>q_drop_music</t>
    <phoneticPr fontId="2" type="noConversion"/>
  </si>
  <si>
    <t>q_use_music</t>
    <phoneticPr fontId="2" type="noConversion"/>
  </si>
  <si>
    <t>q_unuse_music</t>
    <phoneticPr fontId="2" type="noConversion"/>
  </si>
  <si>
    <t>text</t>
    <phoneticPr fontId="2" type="noConversion"/>
  </si>
  <si>
    <t>q_default</t>
    <phoneticPr fontId="2" type="noConversion"/>
  </si>
  <si>
    <t>q_append</t>
    <phoneticPr fontId="2" type="noConversion"/>
  </si>
  <si>
    <t>varchar(255)</t>
    <phoneticPr fontId="2" type="noConversion"/>
  </si>
  <si>
    <t>离魂法杖</t>
  </si>
  <si>
    <t>狂战刀</t>
  </si>
  <si>
    <t>影神剑</t>
  </si>
  <si>
    <t>袁灵法冠</t>
  </si>
  <si>
    <t>龙鳞重盔</t>
  </si>
  <si>
    <t>天极道冠</t>
  </si>
  <si>
    <t>转轮项链</t>
    <phoneticPr fontId="2" type="noConversion"/>
  </si>
  <si>
    <t>武圣项链</t>
  </si>
  <si>
    <t>天丛项链</t>
  </si>
  <si>
    <t>转轮手镯</t>
  </si>
  <si>
    <t>武圣护腕</t>
    <phoneticPr fontId="2" type="noConversion"/>
  </si>
  <si>
    <t>袁灵法衣(男)</t>
  </si>
  <si>
    <t>袁灵法衣(女)</t>
  </si>
  <si>
    <t>龙鳞战甲(男)</t>
  </si>
  <si>
    <t>龙鳞战甲(女)</t>
  </si>
  <si>
    <t>天极道衣(男)</t>
  </si>
  <si>
    <t>天极道衣(女)</t>
  </si>
  <si>
    <t>袁灵法履</t>
  </si>
  <si>
    <t>龙鳞战靴</t>
  </si>
  <si>
    <t>天极道履</t>
  </si>
  <si>
    <t>转轮魔戒</t>
  </si>
  <si>
    <t>武圣戒指</t>
  </si>
  <si>
    <t>赛恩诅咒之杖</t>
  </si>
  <si>
    <t>赛恩诅咒之刃</t>
  </si>
  <si>
    <t>赛恩诅咒之剑</t>
  </si>
  <si>
    <t>逍遥之戒</t>
  </si>
  <si>
    <t>逍遥战戒</t>
  </si>
  <si>
    <t>逍遥战靴</t>
  </si>
  <si>
    <t>武器</t>
    <phoneticPr fontId="2" type="noConversion"/>
  </si>
  <si>
    <t>头盔</t>
    <phoneticPr fontId="2" type="noConversion"/>
  </si>
  <si>
    <t>项链</t>
    <phoneticPr fontId="2" type="noConversion"/>
  </si>
  <si>
    <t>左腕</t>
    <phoneticPr fontId="2" type="noConversion"/>
  </si>
  <si>
    <t>右腕</t>
    <phoneticPr fontId="2" type="noConversion"/>
  </si>
  <si>
    <t>衣服</t>
    <phoneticPr fontId="2" type="noConversion"/>
  </si>
  <si>
    <t>鞋子</t>
    <phoneticPr fontId="2" type="noConversion"/>
  </si>
  <si>
    <t>左戒</t>
    <phoneticPr fontId="2" type="noConversion"/>
  </si>
  <si>
    <t>右戒</t>
    <phoneticPr fontId="2" type="noConversion"/>
  </si>
  <si>
    <t>q_cooldown_level</t>
    <phoneticPr fontId="2" type="noConversion"/>
  </si>
  <si>
    <t>药品公共冷却层级</t>
    <phoneticPr fontId="2" type="noConversion"/>
  </si>
  <si>
    <t>1/30</t>
    <phoneticPr fontId="2" type="noConversion"/>
  </si>
  <si>
    <t>1/31</t>
  </si>
  <si>
    <t>1/32</t>
  </si>
  <si>
    <t>1/33</t>
  </si>
  <si>
    <t>1/34</t>
  </si>
  <si>
    <t>1/35</t>
  </si>
  <si>
    <t>&lt;font color="#999999"&gt;法力强大的法师才能拥有的&lt;/font&gt;&lt;font color="#00FF00"&gt;法杖&lt;/font&gt;&lt;font color="#999999"&gt;，&lt;/font&gt;&lt;font color="#FF0000"&gt;高贵而精美&lt;font color="#999999"&gt;，&lt;/font&gt;更是拥有强大的魔力。&lt;/font&gt;</t>
    <phoneticPr fontId="2" type="noConversion"/>
  </si>
  <si>
    <t>&lt;font color="#999999"&gt;狂战士所用巨刃，&lt;/font&gt;&lt;font color="#00FF00"&gt;刀身粗犷&lt;/font&gt;&lt;font color="#999999"&gt;，更有精钢打造，&lt;/font&gt;&lt;font color="#00CCFF"&gt;锋利无比&lt;/font&gt;&lt;font color="#999999"&gt;。&lt;/font&gt;0</t>
    <phoneticPr fontId="2" type="noConversion"/>
  </si>
  <si>
    <t>&lt;font color="#CCCCCC"&gt;剑身刻有神秘花纹，&lt;/font&gt;&lt;font color="#00FFFF"&gt;更是蕴含了来自东方神秘的道教秘术&lt;/font&gt;&lt;font color="#999999"&gt;，灵气十足。&lt;/font&gt;0</t>
    <phoneticPr fontId="2" type="noConversion"/>
  </si>
  <si>
    <t>&lt;font color="#CCCCCC"&gt;法师穿戴的帽子，&lt;font color="#00FF00"&gt;是法师的象征。&lt;/font&gt;0</t>
    <phoneticPr fontId="2" type="noConversion"/>
  </si>
  <si>
    <t>魔力强效神水（特）</t>
    <phoneticPr fontId="2" type="noConversion"/>
  </si>
  <si>
    <t>varchar(50)</t>
    <phoneticPr fontId="2" type="noConversion"/>
  </si>
  <si>
    <t>zhuangbei_huxue</t>
    <phoneticPr fontId="2" type="noConversion"/>
  </si>
  <si>
    <t>zhuangbei_jiezhi</t>
    <phoneticPr fontId="2" type="noConversion"/>
  </si>
  <si>
    <t>zhuangbei_xianglian</t>
    <phoneticPr fontId="2" type="noConversion"/>
  </si>
  <si>
    <t>zhuangbei_shouzhuo</t>
    <phoneticPr fontId="2" type="noConversion"/>
  </si>
  <si>
    <t>zhuangbei_hushou</t>
    <phoneticPr fontId="2" type="noConversion"/>
  </si>
  <si>
    <t>zhuangbei_toushi</t>
    <phoneticPr fontId="2" type="noConversion"/>
  </si>
  <si>
    <t>zhuangbei_yifu</t>
    <phoneticPr fontId="2" type="noConversion"/>
  </si>
  <si>
    <t>zhuangbei_shangyi</t>
    <phoneticPr fontId="2" type="noConversion"/>
  </si>
  <si>
    <t>zhuangbei_fazhang</t>
    <phoneticPr fontId="2" type="noConversion"/>
  </si>
  <si>
    <t>zhuangbei_dao</t>
    <phoneticPr fontId="2" type="noConversion"/>
  </si>
  <si>
    <t>zhuangbei_wuqi</t>
    <phoneticPr fontId="2" type="noConversion"/>
  </si>
  <si>
    <t>yaopin_juanzhou_image156</t>
    <phoneticPr fontId="2" type="noConversion"/>
  </si>
  <si>
    <t>yaopin_juanzhou_image157</t>
    <phoneticPr fontId="2" type="noConversion"/>
  </si>
  <si>
    <t>yaopin_juanzhou_image111</t>
    <phoneticPr fontId="2" type="noConversion"/>
  </si>
  <si>
    <t>yaopin_hp_image168</t>
    <phoneticPr fontId="2" type="noConversion"/>
  </si>
  <si>
    <t>yaopin_hp_image121</t>
    <phoneticPr fontId="2" type="noConversion"/>
  </si>
  <si>
    <t>yaopin_hp_image121</t>
    <phoneticPr fontId="2" type="noConversion"/>
  </si>
  <si>
    <t>yaopin_hp_image66</t>
    <phoneticPr fontId="2" type="noConversion"/>
  </si>
  <si>
    <t>yaopin_hp_image66</t>
    <phoneticPr fontId="2" type="noConversion"/>
  </si>
  <si>
    <t>yaopin_mp_image151</t>
    <phoneticPr fontId="2" type="noConversion"/>
  </si>
  <si>
    <t>yaopin_juanzhou_haojiao</t>
    <phoneticPr fontId="2" type="noConversion"/>
  </si>
  <si>
    <t>yaopin_mp_image136</t>
    <phoneticPr fontId="2" type="noConversion"/>
  </si>
  <si>
    <t>yaopin_mp_image17</t>
    <phoneticPr fontId="2" type="noConversion"/>
  </si>
  <si>
    <t>zhuangbei_hufu</t>
    <phoneticPr fontId="2" type="noConversion"/>
  </si>
  <si>
    <t>秘籍书</t>
    <phoneticPr fontId="2" type="noConversion"/>
  </si>
  <si>
    <t>《长虹贯日》</t>
  </si>
  <si>
    <t>《苍龙搅海》</t>
  </si>
  <si>
    <t>《墨守成规》</t>
  </si>
  <si>
    <t>《聚气凝心》</t>
  </si>
  <si>
    <t>《五气朝元》</t>
  </si>
  <si>
    <t>《含沙射影》</t>
  </si>
  <si>
    <t>《抱缺守一》</t>
  </si>
  <si>
    <t>《团龙锁刃》</t>
  </si>
  <si>
    <t>《玉宇澄清》</t>
  </si>
  <si>
    <t>《五丁开山》</t>
  </si>
  <si>
    <t>《铁壁铜墙》</t>
  </si>
  <si>
    <t>《暗影八卦》</t>
  </si>
  <si>
    <t>《幻影迷踪》</t>
  </si>
  <si>
    <t>《流星赶月》</t>
  </si>
  <si>
    <t>《如封似闭》</t>
  </si>
  <si>
    <t>《猛虎出林》</t>
  </si>
  <si>
    <t>《破煞守魂》</t>
  </si>
  <si>
    <t>《一线寒冰》</t>
  </si>
  <si>
    <t>《赤焰焚身》</t>
  </si>
  <si>
    <t>物品微图标资源编号（24*24）</t>
    <phoneticPr fontId="2" type="noConversion"/>
  </si>
  <si>
    <t>铁剑</t>
    <phoneticPr fontId="2" type="noConversion"/>
  </si>
  <si>
    <t>皮胸甲</t>
    <phoneticPr fontId="12" type="noConversion"/>
  </si>
  <si>
    <t>镂丝甲</t>
    <phoneticPr fontId="12" type="noConversion"/>
  </si>
  <si>
    <t>皮护腕</t>
    <phoneticPr fontId="12" type="noConversion"/>
  </si>
  <si>
    <t>丝护腕</t>
    <phoneticPr fontId="12" type="noConversion"/>
  </si>
  <si>
    <t>皮护腿</t>
    <phoneticPr fontId="12" type="noConversion"/>
  </si>
  <si>
    <t>丝护腿</t>
    <phoneticPr fontId="12" type="noConversion"/>
  </si>
  <si>
    <t>皮靴</t>
    <phoneticPr fontId="12" type="noConversion"/>
  </si>
  <si>
    <t>丝靴</t>
    <phoneticPr fontId="12" type="noConversion"/>
  </si>
  <si>
    <t>棉布帽</t>
    <phoneticPr fontId="12" type="noConversion"/>
  </si>
  <si>
    <t>吉祥锁</t>
    <phoneticPr fontId="12" type="noConversion"/>
  </si>
  <si>
    <t>梅花戒</t>
    <phoneticPr fontId="12" type="noConversion"/>
  </si>
  <si>
    <t>灵石佩</t>
    <phoneticPr fontId="12" type="noConversion"/>
  </si>
  <si>
    <t>革腰带</t>
    <phoneticPr fontId="12" type="noConversion"/>
  </si>
  <si>
    <t>商城道具ID</t>
    <phoneticPr fontId="2" type="noConversion"/>
  </si>
  <si>
    <t>编号段：</t>
    <phoneticPr fontId="2" type="noConversion"/>
  </si>
  <si>
    <t>1000-2000</t>
    <phoneticPr fontId="2" type="noConversion"/>
  </si>
  <si>
    <t>宝石ID</t>
    <phoneticPr fontId="2" type="noConversion"/>
  </si>
  <si>
    <t>6*1000+宝石阶数*100+编号</t>
    <phoneticPr fontId="2" type="noConversion"/>
  </si>
  <si>
    <t>坐骑ID</t>
    <phoneticPr fontId="2" type="noConversion"/>
  </si>
  <si>
    <t>12000-13000</t>
    <phoneticPr fontId="2" type="noConversion"/>
  </si>
  <si>
    <t>12*1000+坐骑阶数*100+坐骑品质*10+1</t>
    <phoneticPr fontId="2" type="noConversion"/>
  </si>
  <si>
    <t>药品道具ID</t>
    <phoneticPr fontId="2" type="noConversion"/>
  </si>
  <si>
    <t>30000-31000</t>
    <phoneticPr fontId="2" type="noConversion"/>
  </si>
  <si>
    <t>秘籍书ID</t>
    <phoneticPr fontId="2" type="noConversion"/>
  </si>
  <si>
    <t>50000-60000</t>
    <phoneticPr fontId="2" type="noConversion"/>
  </si>
  <si>
    <t>装备ID</t>
    <phoneticPr fontId="2" type="noConversion"/>
  </si>
  <si>
    <t>100000-∞</t>
    <phoneticPr fontId="2" type="noConversion"/>
  </si>
  <si>
    <t>编号段</t>
    <phoneticPr fontId="2" type="noConversion"/>
  </si>
  <si>
    <t>编号规则</t>
    <phoneticPr fontId="2" type="noConversion"/>
  </si>
  <si>
    <t>1*100000+部位编号*1000+装备阶数*100+男女*10+编号</t>
    <phoneticPr fontId="2" type="noConversion"/>
  </si>
  <si>
    <t>惊鸿甲</t>
    <phoneticPr fontId="12" type="noConversion"/>
  </si>
  <si>
    <t>凌波甲</t>
    <phoneticPr fontId="12" type="noConversion"/>
  </si>
  <si>
    <t>惊鸿护腕</t>
    <phoneticPr fontId="12" type="noConversion"/>
  </si>
  <si>
    <t>凌波护腕</t>
    <phoneticPr fontId="12" type="noConversion"/>
  </si>
  <si>
    <t>惊鸿护腿</t>
    <phoneticPr fontId="12" type="noConversion"/>
  </si>
  <si>
    <t>凌波护腿</t>
    <phoneticPr fontId="12" type="noConversion"/>
  </si>
  <si>
    <t>惊鸿靴</t>
    <phoneticPr fontId="12" type="noConversion"/>
  </si>
  <si>
    <t>凌波靴</t>
    <phoneticPr fontId="12" type="noConversion"/>
  </si>
  <si>
    <t>青铜盔</t>
    <phoneticPr fontId="12" type="noConversion"/>
  </si>
  <si>
    <t>雀铃铛</t>
    <phoneticPr fontId="12" type="noConversion"/>
  </si>
  <si>
    <t>琥珀戒</t>
    <phoneticPr fontId="12" type="noConversion"/>
  </si>
  <si>
    <t>蝴蝶佩</t>
    <phoneticPr fontId="12" type="noConversion"/>
  </si>
  <si>
    <t>寒铁护腰</t>
    <phoneticPr fontId="12" type="noConversion"/>
  </si>
  <si>
    <t>万仞甲</t>
    <phoneticPr fontId="12" type="noConversion"/>
  </si>
  <si>
    <t>繁霜甲</t>
    <phoneticPr fontId="12" type="noConversion"/>
  </si>
  <si>
    <t>万仞护腕</t>
    <phoneticPr fontId="12" type="noConversion"/>
  </si>
  <si>
    <t>繁霜护腕</t>
    <phoneticPr fontId="12" type="noConversion"/>
  </si>
  <si>
    <t>万仞护腿</t>
    <phoneticPr fontId="12" type="noConversion"/>
  </si>
  <si>
    <t>繁霜护腿</t>
    <phoneticPr fontId="12" type="noConversion"/>
  </si>
  <si>
    <t>万仞靴</t>
    <phoneticPr fontId="12" type="noConversion"/>
  </si>
  <si>
    <t>繁霜靴</t>
    <phoneticPr fontId="12" type="noConversion"/>
  </si>
  <si>
    <t>束发冠</t>
    <phoneticPr fontId="12" type="noConversion"/>
  </si>
  <si>
    <t>纹金圈</t>
    <phoneticPr fontId="12" type="noConversion"/>
  </si>
  <si>
    <t>紫晶戒</t>
    <phoneticPr fontId="12" type="noConversion"/>
  </si>
  <si>
    <t>鸳鸯玉佩</t>
  </si>
  <si>
    <t>青铜虎头带</t>
    <phoneticPr fontId="12" type="noConversion"/>
  </si>
  <si>
    <t>紫冥金甲</t>
    <phoneticPr fontId="12" type="noConversion"/>
  </si>
  <si>
    <t>翠羽金甲</t>
    <phoneticPr fontId="12" type="noConversion"/>
  </si>
  <si>
    <t>紫冥护腕</t>
    <phoneticPr fontId="12" type="noConversion"/>
  </si>
  <si>
    <t>翠羽护腕</t>
    <phoneticPr fontId="12" type="noConversion"/>
  </si>
  <si>
    <t>紫冥护腿</t>
    <phoneticPr fontId="12" type="noConversion"/>
  </si>
  <si>
    <t>翠羽护腿</t>
    <phoneticPr fontId="12" type="noConversion"/>
  </si>
  <si>
    <t>紫冥战靴</t>
    <phoneticPr fontId="12" type="noConversion"/>
  </si>
  <si>
    <t>翠羽战靴</t>
    <phoneticPr fontId="12" type="noConversion"/>
  </si>
  <si>
    <t>珍珠冠</t>
    <phoneticPr fontId="12" type="noConversion"/>
  </si>
  <si>
    <t>晨星链</t>
    <phoneticPr fontId="12" type="noConversion"/>
  </si>
  <si>
    <t>灵韵方戒</t>
    <phoneticPr fontId="12" type="noConversion"/>
  </si>
  <si>
    <t>蝠纹双鱼佩</t>
    <phoneticPr fontId="12" type="noConversion"/>
  </si>
  <si>
    <t>护腕</t>
    <phoneticPr fontId="2" type="noConversion"/>
  </si>
  <si>
    <t>护腿</t>
    <phoneticPr fontId="2" type="noConversion"/>
  </si>
  <si>
    <t>戒指</t>
    <phoneticPr fontId="2" type="noConversion"/>
  </si>
  <si>
    <t>绶佩</t>
  </si>
  <si>
    <t>鞋子</t>
    <phoneticPr fontId="2" type="noConversion"/>
  </si>
  <si>
    <t>衣服</t>
    <phoneticPr fontId="12" type="noConversion"/>
  </si>
  <si>
    <t>男</t>
    <phoneticPr fontId="12" type="noConversion"/>
  </si>
  <si>
    <t>鸿濛金甲</t>
    <phoneticPr fontId="12" type="noConversion"/>
  </si>
  <si>
    <t>辰宿神甲</t>
    <phoneticPr fontId="12" type="noConversion"/>
  </si>
  <si>
    <t>帝玄神甲</t>
    <phoneticPr fontId="12" type="noConversion"/>
  </si>
  <si>
    <t>护腕</t>
    <phoneticPr fontId="12" type="noConversion"/>
  </si>
  <si>
    <t>鸿濛护腕</t>
    <phoneticPr fontId="12" type="noConversion"/>
  </si>
  <si>
    <t>辰宿护腕</t>
    <phoneticPr fontId="12" type="noConversion"/>
  </si>
  <si>
    <t>帝玄护腕</t>
    <phoneticPr fontId="12" type="noConversion"/>
  </si>
  <si>
    <t>护腿</t>
    <phoneticPr fontId="12" type="noConversion"/>
  </si>
  <si>
    <t>鸿濛护腿</t>
    <phoneticPr fontId="12" type="noConversion"/>
  </si>
  <si>
    <t>辰宿护腿</t>
    <phoneticPr fontId="12" type="noConversion"/>
  </si>
  <si>
    <t>帝玄护腿</t>
    <phoneticPr fontId="12" type="noConversion"/>
  </si>
  <si>
    <t>鞋子</t>
    <phoneticPr fontId="12" type="noConversion"/>
  </si>
  <si>
    <t>鸿濛战靴</t>
    <phoneticPr fontId="12" type="noConversion"/>
  </si>
  <si>
    <t>辰宿神靴</t>
    <phoneticPr fontId="12" type="noConversion"/>
  </si>
  <si>
    <t>帝玄神靴</t>
    <phoneticPr fontId="12" type="noConversion"/>
  </si>
  <si>
    <t>女</t>
    <phoneticPr fontId="12" type="noConversion"/>
  </si>
  <si>
    <t>虞渊金甲</t>
    <phoneticPr fontId="12" type="noConversion"/>
  </si>
  <si>
    <t>紫薇神甲</t>
    <phoneticPr fontId="12" type="noConversion"/>
  </si>
  <si>
    <t>嫘祖神甲</t>
    <phoneticPr fontId="12" type="noConversion"/>
  </si>
  <si>
    <t>虞渊护腕</t>
    <phoneticPr fontId="12" type="noConversion"/>
  </si>
  <si>
    <t>紫薇护腕</t>
    <phoneticPr fontId="12" type="noConversion"/>
  </si>
  <si>
    <t>嫘祖护腕</t>
    <phoneticPr fontId="12" type="noConversion"/>
  </si>
  <si>
    <t>虞渊护腿</t>
    <phoneticPr fontId="12" type="noConversion"/>
  </si>
  <si>
    <t>紫薇护腿</t>
    <phoneticPr fontId="12" type="noConversion"/>
  </si>
  <si>
    <t>嫘祖护腿</t>
    <phoneticPr fontId="12" type="noConversion"/>
  </si>
  <si>
    <t>虞渊战靴</t>
    <phoneticPr fontId="12" type="noConversion"/>
  </si>
  <si>
    <t>紫薇神靴</t>
    <phoneticPr fontId="12" type="noConversion"/>
  </si>
  <si>
    <t>嫘祖神靴</t>
    <phoneticPr fontId="12" type="noConversion"/>
  </si>
  <si>
    <t>头盔</t>
    <phoneticPr fontId="12" type="noConversion"/>
  </si>
  <si>
    <t>通用</t>
    <phoneticPr fontId="12" type="noConversion"/>
  </si>
  <si>
    <t>紫缨盔</t>
    <phoneticPr fontId="12" type="noConversion"/>
  </si>
  <si>
    <t>丹凤敛翅盔</t>
    <phoneticPr fontId="12" type="noConversion"/>
  </si>
  <si>
    <t>九龙锁海盔</t>
    <phoneticPr fontId="12" type="noConversion"/>
  </si>
  <si>
    <t>项链</t>
    <phoneticPr fontId="12" type="noConversion"/>
  </si>
  <si>
    <t>白玉貔貅链</t>
    <phoneticPr fontId="12" type="noConversion"/>
  </si>
  <si>
    <t>金丝柔结穗</t>
    <phoneticPr fontId="12" type="noConversion"/>
  </si>
  <si>
    <t>龙纽凤翎锁</t>
    <phoneticPr fontId="12" type="noConversion"/>
  </si>
  <si>
    <t>戒指</t>
    <phoneticPr fontId="12" type="noConversion"/>
  </si>
  <si>
    <t>青蕊芙蕖戒</t>
    <phoneticPr fontId="12" type="noConversion"/>
  </si>
  <si>
    <t>凝血饕纹戒</t>
    <phoneticPr fontId="12" type="noConversion"/>
  </si>
  <si>
    <t>摄魂震魄戒</t>
    <phoneticPr fontId="12" type="noConversion"/>
  </si>
  <si>
    <t>绶佩</t>
    <phoneticPr fontId="12" type="noConversion"/>
  </si>
  <si>
    <t>交颈鸿雁佩</t>
    <phoneticPr fontId="12" type="noConversion"/>
  </si>
  <si>
    <t>独玉貔貅佩</t>
    <phoneticPr fontId="12" type="noConversion"/>
  </si>
  <si>
    <t>龙凤吉祥佩</t>
    <phoneticPr fontId="12" type="noConversion"/>
  </si>
  <si>
    <t>腰带</t>
    <phoneticPr fontId="12" type="noConversion"/>
  </si>
  <si>
    <t>金缕蚕丝带</t>
    <phoneticPr fontId="12" type="noConversion"/>
  </si>
  <si>
    <t>噬血蝠纹带</t>
    <phoneticPr fontId="12" type="noConversion"/>
  </si>
  <si>
    <t>逆鳞紫金带</t>
    <phoneticPr fontId="12" type="noConversion"/>
  </si>
  <si>
    <t>九龙擎鼎带</t>
    <phoneticPr fontId="12" type="noConversion"/>
  </si>
  <si>
    <t>纤离蹄铁</t>
    <phoneticPr fontId="12" type="noConversion"/>
  </si>
  <si>
    <t>逾辉蹄铁</t>
    <phoneticPr fontId="12" type="noConversion"/>
  </si>
  <si>
    <t>骐骥蹄铁</t>
    <phoneticPr fontId="12" type="noConversion"/>
  </si>
  <si>
    <t>绝尘蹄铁</t>
    <phoneticPr fontId="12" type="noConversion"/>
  </si>
  <si>
    <t>楚骓蹄铁</t>
    <phoneticPr fontId="12" type="noConversion"/>
  </si>
  <si>
    <t>九逸蹄铁</t>
    <phoneticPr fontId="12" type="noConversion"/>
  </si>
  <si>
    <t>象龙蹄铁</t>
    <phoneticPr fontId="12" type="noConversion"/>
  </si>
  <si>
    <t>纤离鞍具</t>
    <phoneticPr fontId="12" type="noConversion"/>
  </si>
  <si>
    <t>逾辉鞍具</t>
    <phoneticPr fontId="12" type="noConversion"/>
  </si>
  <si>
    <t>骐骥鞍具</t>
    <phoneticPr fontId="12" type="noConversion"/>
  </si>
  <si>
    <t>绝尘鞍具</t>
    <phoneticPr fontId="12" type="noConversion"/>
  </si>
  <si>
    <t>楚骓鞍具</t>
    <phoneticPr fontId="12" type="noConversion"/>
  </si>
  <si>
    <t>九逸鞍具</t>
    <phoneticPr fontId="12" type="noConversion"/>
  </si>
  <si>
    <t>象龙鞍具</t>
    <phoneticPr fontId="12" type="noConversion"/>
  </si>
  <si>
    <t>纤离缰绳</t>
    <phoneticPr fontId="12" type="noConversion"/>
  </si>
  <si>
    <t>逾辉缰绳</t>
    <phoneticPr fontId="12" type="noConversion"/>
  </si>
  <si>
    <t>骐骥缰绳</t>
    <phoneticPr fontId="12" type="noConversion"/>
  </si>
  <si>
    <t>绝尘缰绳</t>
    <phoneticPr fontId="12" type="noConversion"/>
  </si>
  <si>
    <t>楚骓缰绳</t>
    <phoneticPr fontId="12" type="noConversion"/>
  </si>
  <si>
    <t>九逸缰绳</t>
    <phoneticPr fontId="12" type="noConversion"/>
  </si>
  <si>
    <t>象龙缰绳</t>
    <phoneticPr fontId="12" type="noConversion"/>
  </si>
  <si>
    <t>纤离铠甲</t>
    <phoneticPr fontId="12" type="noConversion"/>
  </si>
  <si>
    <t>逾辉铠甲</t>
    <phoneticPr fontId="12" type="noConversion"/>
  </si>
  <si>
    <t>骐骥铠甲</t>
    <phoneticPr fontId="12" type="noConversion"/>
  </si>
  <si>
    <t>绝尘铠甲</t>
    <phoneticPr fontId="12" type="noConversion"/>
  </si>
  <si>
    <t>楚骓铠甲</t>
    <phoneticPr fontId="12" type="noConversion"/>
  </si>
  <si>
    <t>九逸铠甲</t>
    <phoneticPr fontId="12" type="noConversion"/>
  </si>
  <si>
    <t>象龙铠甲</t>
    <phoneticPr fontId="12" type="noConversion"/>
  </si>
  <si>
    <t>纤离蹬具</t>
    <phoneticPr fontId="12" type="noConversion"/>
  </si>
  <si>
    <t>逾辉蹬具</t>
    <phoneticPr fontId="12" type="noConversion"/>
  </si>
  <si>
    <t>骐骥蹬具</t>
    <phoneticPr fontId="12" type="noConversion"/>
  </si>
  <si>
    <t>绝尘蹬具</t>
    <phoneticPr fontId="12" type="noConversion"/>
  </si>
  <si>
    <t>楚骓蹬具</t>
    <phoneticPr fontId="12" type="noConversion"/>
  </si>
  <si>
    <t>九逸蹬具</t>
    <phoneticPr fontId="12" type="noConversion"/>
  </si>
  <si>
    <t>象龙蹬具</t>
    <phoneticPr fontId="12" type="noConversion"/>
  </si>
  <si>
    <t>装备阶数</t>
    <phoneticPr fontId="12" type="noConversion"/>
  </si>
  <si>
    <t>模型名称</t>
    <phoneticPr fontId="12" type="noConversion"/>
  </si>
  <si>
    <t>所属部位</t>
    <phoneticPr fontId="12" type="noConversion"/>
  </si>
  <si>
    <t>性别（职业）</t>
    <phoneticPr fontId="12" type="noConversion"/>
  </si>
  <si>
    <t>佩戴部位</t>
    <phoneticPr fontId="2" type="noConversion"/>
  </si>
  <si>
    <t>q_id</t>
    <phoneticPr fontId="2" type="noConversion"/>
  </si>
  <si>
    <t>q_name</t>
    <phoneticPr fontId="2" type="noConversion"/>
  </si>
  <si>
    <t>q_type</t>
    <phoneticPr fontId="2" type="noConversion"/>
  </si>
  <si>
    <t>q_sex</t>
    <phoneticPr fontId="2" type="noConversion"/>
  </si>
  <si>
    <t>q_bind</t>
    <phoneticPr fontId="2" type="noConversion"/>
  </si>
  <si>
    <t>q_max</t>
    <phoneticPr fontId="2" type="noConversion"/>
  </si>
  <si>
    <t>q_buy_price</t>
    <phoneticPr fontId="2" type="noConversion"/>
  </si>
  <si>
    <t>q_sell</t>
    <phoneticPr fontId="2" type="noConversion"/>
  </si>
  <si>
    <t>q_sell_price</t>
    <phoneticPr fontId="2" type="noConversion"/>
  </si>
  <si>
    <t>q_sell_confirm</t>
    <phoneticPr fontId="2" type="noConversion"/>
  </si>
  <si>
    <t>q_drop</t>
    <phoneticPr fontId="2" type="noConversion"/>
  </si>
  <si>
    <t>q_drop_confirm</t>
    <phoneticPr fontId="2" type="noConversion"/>
  </si>
  <si>
    <t>q_shortcut</t>
    <phoneticPr fontId="2" type="noConversion"/>
  </si>
  <si>
    <t>q_kind</t>
    <phoneticPr fontId="2" type="noConversion"/>
  </si>
  <si>
    <t>q_level</t>
    <phoneticPr fontId="2" type="noConversion"/>
  </si>
  <si>
    <t>q_max_strengthen</t>
    <phoneticPr fontId="2" type="noConversion"/>
  </si>
  <si>
    <t>q_max_inlay</t>
    <phoneticPr fontId="2" type="noConversion"/>
  </si>
  <si>
    <t>q_attack</t>
    <phoneticPr fontId="2" type="noConversion"/>
  </si>
  <si>
    <t>q_defence</t>
    <phoneticPr fontId="2" type="noConversion"/>
  </si>
  <si>
    <t>q_crit</t>
    <phoneticPr fontId="2" type="noConversion"/>
  </si>
  <si>
    <t>q_dodge</t>
    <phoneticPr fontId="2" type="noConversion"/>
  </si>
  <si>
    <t>q_max_hp</t>
    <phoneticPr fontId="2" type="noConversion"/>
  </si>
  <si>
    <t>q_max_mp</t>
    <phoneticPr fontId="2" type="noConversion"/>
  </si>
  <si>
    <t>q_max_sp</t>
    <phoneticPr fontId="2" type="noConversion"/>
  </si>
  <si>
    <t>q_attackspeed</t>
    <phoneticPr fontId="2" type="noConversion"/>
  </si>
  <si>
    <t>q_speed</t>
    <phoneticPr fontId="2" type="noConversion"/>
  </si>
  <si>
    <t>q_luck</t>
    <phoneticPr fontId="2" type="noConversion"/>
  </si>
  <si>
    <t>q_buff</t>
    <phoneticPr fontId="2" type="noConversion"/>
  </si>
  <si>
    <t>q_cooldown</t>
    <phoneticPr fontId="2" type="noConversion"/>
  </si>
  <si>
    <t>q_cooldown_type</t>
    <phoneticPr fontId="2" type="noConversion"/>
  </si>
  <si>
    <t>q_transfer</t>
    <phoneticPr fontId="2" type="noConversion"/>
  </si>
  <si>
    <t>q_transfer_map</t>
    <phoneticPr fontId="2" type="noConversion"/>
  </si>
  <si>
    <t>q_transfer_position</t>
    <phoneticPr fontId="2" type="noConversion"/>
  </si>
  <si>
    <t>q_task</t>
    <phoneticPr fontId="2" type="noConversion"/>
  </si>
  <si>
    <t>q_script</t>
    <phoneticPr fontId="2" type="noConversion"/>
  </si>
  <si>
    <t>q_skill</t>
    <phoneticPr fontId="2" type="noConversion"/>
  </si>
  <si>
    <t>q_gift</t>
    <phoneticPr fontId="2" type="noConversion"/>
  </si>
  <si>
    <t>q_ui</t>
    <phoneticPr fontId="2" type="noConversion"/>
  </si>
  <si>
    <t>q_max_create</t>
    <phoneticPr fontId="2" type="noConversion"/>
  </si>
  <si>
    <t>q_notice</t>
    <phoneticPr fontId="2" type="noConversion"/>
  </si>
  <si>
    <t>q_log</t>
    <phoneticPr fontId="2" type="noConversion"/>
  </si>
  <si>
    <t>装备阶数</t>
    <phoneticPr fontId="2" type="noConversion"/>
  </si>
  <si>
    <t>永久性药效值</t>
    <phoneticPr fontId="2" type="noConversion"/>
  </si>
  <si>
    <t>青锋剑</t>
    <phoneticPr fontId="2" type="noConversion"/>
  </si>
  <si>
    <t>寒影剑</t>
    <phoneticPr fontId="2" type="noConversion"/>
  </si>
  <si>
    <t>赤脊古剑</t>
    <phoneticPr fontId="2" type="noConversion"/>
  </si>
  <si>
    <t>溅血离虹剑</t>
    <phoneticPr fontId="2" type="noConversion"/>
  </si>
  <si>
    <t>紫气凝霜剑</t>
    <phoneticPr fontId="2" type="noConversion"/>
  </si>
  <si>
    <t>罩水龙雀剑</t>
    <phoneticPr fontId="2" type="noConversion"/>
  </si>
  <si>
    <t>亮银枪</t>
    <phoneticPr fontId="2" type="noConversion"/>
  </si>
  <si>
    <t>骑兵</t>
    <phoneticPr fontId="2" type="noConversion"/>
  </si>
  <si>
    <t>燕尾矛</t>
    <phoneticPr fontId="2" type="noConversion"/>
  </si>
  <si>
    <t>点金凤翅枪</t>
    <phoneticPr fontId="2" type="noConversion"/>
  </si>
  <si>
    <t>螭鳞金背刀</t>
    <phoneticPr fontId="2" type="noConversion"/>
  </si>
  <si>
    <t>煞血盘龙戟</t>
    <phoneticPr fontId="2" type="noConversion"/>
  </si>
  <si>
    <t>饕餮雁翎刀</t>
    <phoneticPr fontId="2" type="noConversion"/>
  </si>
  <si>
    <t>落影追魂戟</t>
    <phoneticPr fontId="2" type="noConversion"/>
  </si>
  <si>
    <t>皮胸甲</t>
    <phoneticPr fontId="2" type="noConversion"/>
  </si>
  <si>
    <t>惊鸿甲</t>
    <phoneticPr fontId="2" type="noConversion"/>
  </si>
  <si>
    <t>万仞甲</t>
    <phoneticPr fontId="2" type="noConversion"/>
  </si>
  <si>
    <t>紫冥金甲</t>
    <phoneticPr fontId="2" type="noConversion"/>
  </si>
  <si>
    <t>鸿濛金甲</t>
    <phoneticPr fontId="2" type="noConversion"/>
  </si>
  <si>
    <t>辰宿神甲</t>
    <phoneticPr fontId="2" type="noConversion"/>
  </si>
  <si>
    <t>帝玄神甲</t>
    <phoneticPr fontId="2" type="noConversion"/>
  </si>
  <si>
    <t>皮护腕</t>
    <phoneticPr fontId="2" type="noConversion"/>
  </si>
  <si>
    <t>惊鸿护腕</t>
    <phoneticPr fontId="2" type="noConversion"/>
  </si>
  <si>
    <t>万仞护腕</t>
    <phoneticPr fontId="2" type="noConversion"/>
  </si>
  <si>
    <t>紫冥护腕</t>
    <phoneticPr fontId="2" type="noConversion"/>
  </si>
  <si>
    <t>鸿濛护腕</t>
    <phoneticPr fontId="2" type="noConversion"/>
  </si>
  <si>
    <t>辰宿护腕</t>
    <phoneticPr fontId="2" type="noConversion"/>
  </si>
  <si>
    <t>帝玄护腕</t>
    <phoneticPr fontId="2" type="noConversion"/>
  </si>
  <si>
    <t>皮护腿</t>
    <phoneticPr fontId="2" type="noConversion"/>
  </si>
  <si>
    <t>惊鸿护腿</t>
    <phoneticPr fontId="2" type="noConversion"/>
  </si>
  <si>
    <t>万仞护腿</t>
    <phoneticPr fontId="2" type="noConversion"/>
  </si>
  <si>
    <t>紫冥护腿</t>
    <phoneticPr fontId="2" type="noConversion"/>
  </si>
  <si>
    <t>鸿濛护腿</t>
    <phoneticPr fontId="2" type="noConversion"/>
  </si>
  <si>
    <t>辰宿护腿</t>
    <phoneticPr fontId="2" type="noConversion"/>
  </si>
  <si>
    <t>帝玄护腿</t>
    <phoneticPr fontId="2" type="noConversion"/>
  </si>
  <si>
    <t>皮靴</t>
    <phoneticPr fontId="2" type="noConversion"/>
  </si>
  <si>
    <t>惊鸿靴</t>
    <phoneticPr fontId="2" type="noConversion"/>
  </si>
  <si>
    <t>万仞靴</t>
    <phoneticPr fontId="2" type="noConversion"/>
  </si>
  <si>
    <t>紫冥战靴</t>
    <phoneticPr fontId="2" type="noConversion"/>
  </si>
  <si>
    <t>鸿濛战靴</t>
    <phoneticPr fontId="2" type="noConversion"/>
  </si>
  <si>
    <t>辰宿神靴</t>
    <phoneticPr fontId="2" type="noConversion"/>
  </si>
  <si>
    <t>帝玄神靴</t>
    <phoneticPr fontId="2" type="noConversion"/>
  </si>
  <si>
    <t>镂丝甲</t>
    <phoneticPr fontId="2" type="noConversion"/>
  </si>
  <si>
    <t>凌波甲</t>
    <phoneticPr fontId="2" type="noConversion"/>
  </si>
  <si>
    <t>繁霜甲</t>
    <phoneticPr fontId="2" type="noConversion"/>
  </si>
  <si>
    <t>翠羽金甲</t>
    <phoneticPr fontId="2" type="noConversion"/>
  </si>
  <si>
    <t>虞渊金甲</t>
    <phoneticPr fontId="2" type="noConversion"/>
  </si>
  <si>
    <t>紫薇神甲</t>
    <phoneticPr fontId="2" type="noConversion"/>
  </si>
  <si>
    <t>嫘祖神甲</t>
    <phoneticPr fontId="2" type="noConversion"/>
  </si>
  <si>
    <t>丝护腕</t>
    <phoneticPr fontId="2" type="noConversion"/>
  </si>
  <si>
    <t>凌波护腕</t>
    <phoneticPr fontId="2" type="noConversion"/>
  </si>
  <si>
    <t>繁霜护腕</t>
    <phoneticPr fontId="2" type="noConversion"/>
  </si>
  <si>
    <t>翠羽护腕</t>
    <phoneticPr fontId="2" type="noConversion"/>
  </si>
  <si>
    <t>虞渊护腕</t>
    <phoneticPr fontId="2" type="noConversion"/>
  </si>
  <si>
    <t>紫薇护腕</t>
    <phoneticPr fontId="2" type="noConversion"/>
  </si>
  <si>
    <t>嫘祖护腕</t>
    <phoneticPr fontId="2" type="noConversion"/>
  </si>
  <si>
    <t>丝护腿</t>
    <phoneticPr fontId="2" type="noConversion"/>
  </si>
  <si>
    <t>凌波护腿</t>
    <phoneticPr fontId="2" type="noConversion"/>
  </si>
  <si>
    <t>翠羽护腿</t>
    <phoneticPr fontId="2" type="noConversion"/>
  </si>
  <si>
    <t>虞渊护腿</t>
    <phoneticPr fontId="2" type="noConversion"/>
  </si>
  <si>
    <t>紫薇护腿</t>
    <phoneticPr fontId="2" type="noConversion"/>
  </si>
  <si>
    <t>嫘祖护腿</t>
    <phoneticPr fontId="2" type="noConversion"/>
  </si>
  <si>
    <t>丝靴</t>
    <phoneticPr fontId="2" type="noConversion"/>
  </si>
  <si>
    <t>凌波靴</t>
    <phoneticPr fontId="2" type="noConversion"/>
  </si>
  <si>
    <t>繁霜靴</t>
    <phoneticPr fontId="2" type="noConversion"/>
  </si>
  <si>
    <t>翠羽战靴</t>
    <phoneticPr fontId="2" type="noConversion"/>
  </si>
  <si>
    <t>虞渊战靴</t>
    <phoneticPr fontId="2" type="noConversion"/>
  </si>
  <si>
    <t>紫薇神靴</t>
    <phoneticPr fontId="2" type="noConversion"/>
  </si>
  <si>
    <t>嫘祖神靴</t>
    <phoneticPr fontId="2" type="noConversion"/>
  </si>
  <si>
    <t>棉布帽</t>
    <phoneticPr fontId="2" type="noConversion"/>
  </si>
  <si>
    <t>青铜盔</t>
    <phoneticPr fontId="2" type="noConversion"/>
  </si>
  <si>
    <t>束发冠</t>
    <phoneticPr fontId="2" type="noConversion"/>
  </si>
  <si>
    <t>珍珠冠</t>
    <phoneticPr fontId="2" type="noConversion"/>
  </si>
  <si>
    <t>紫缨盔</t>
    <phoneticPr fontId="2" type="noConversion"/>
  </si>
  <si>
    <t>丹凤敛翅盔</t>
    <phoneticPr fontId="2" type="noConversion"/>
  </si>
  <si>
    <t>九龙锁海盔</t>
    <phoneticPr fontId="2" type="noConversion"/>
  </si>
  <si>
    <t>吉祥锁</t>
    <phoneticPr fontId="2" type="noConversion"/>
  </si>
  <si>
    <t>雀铃铛</t>
    <phoneticPr fontId="2" type="noConversion"/>
  </si>
  <si>
    <t>纹金圈</t>
    <phoneticPr fontId="2" type="noConversion"/>
  </si>
  <si>
    <t>晨星链</t>
    <phoneticPr fontId="2" type="noConversion"/>
  </si>
  <si>
    <t>白玉貔貅链</t>
    <phoneticPr fontId="2" type="noConversion"/>
  </si>
  <si>
    <t>金丝柔结穗</t>
    <phoneticPr fontId="2" type="noConversion"/>
  </si>
  <si>
    <t>龙纽凤翎锁</t>
    <phoneticPr fontId="2" type="noConversion"/>
  </si>
  <si>
    <t>梅花戒</t>
    <phoneticPr fontId="2" type="noConversion"/>
  </si>
  <si>
    <t>琥珀戒</t>
    <phoneticPr fontId="2" type="noConversion"/>
  </si>
  <si>
    <t>紫晶戒</t>
    <phoneticPr fontId="2" type="noConversion"/>
  </si>
  <si>
    <t>灵韵方戒</t>
    <phoneticPr fontId="2" type="noConversion"/>
  </si>
  <si>
    <t>青蕊芙蕖戒</t>
    <phoneticPr fontId="2" type="noConversion"/>
  </si>
  <si>
    <t>凝血饕纹戒</t>
    <phoneticPr fontId="2" type="noConversion"/>
  </si>
  <si>
    <t>摄魂震魄戒</t>
    <phoneticPr fontId="2" type="noConversion"/>
  </si>
  <si>
    <t>灵石佩</t>
    <phoneticPr fontId="2" type="noConversion"/>
  </si>
  <si>
    <t>绶佩</t>
    <phoneticPr fontId="2" type="noConversion"/>
  </si>
  <si>
    <t>蝴蝶佩</t>
    <phoneticPr fontId="2" type="noConversion"/>
  </si>
  <si>
    <t>鸳鸯玉佩</t>
    <phoneticPr fontId="2" type="noConversion"/>
  </si>
  <si>
    <t>蝠纹双鱼佩</t>
    <phoneticPr fontId="2" type="noConversion"/>
  </si>
  <si>
    <t>交颈鸿雁佩</t>
    <phoneticPr fontId="2" type="noConversion"/>
  </si>
  <si>
    <t>独玉貔貅佩</t>
    <phoneticPr fontId="2" type="noConversion"/>
  </si>
  <si>
    <t>龙凤吉祥佩</t>
    <phoneticPr fontId="2" type="noConversion"/>
  </si>
  <si>
    <t>革腰带</t>
    <phoneticPr fontId="2" type="noConversion"/>
  </si>
  <si>
    <t>腰带</t>
    <phoneticPr fontId="2" type="noConversion"/>
  </si>
  <si>
    <t>寒铁护腰</t>
    <phoneticPr fontId="2" type="noConversion"/>
  </si>
  <si>
    <t>青铜虎头带</t>
    <phoneticPr fontId="2" type="noConversion"/>
  </si>
  <si>
    <t>金缕蚕丝带</t>
    <phoneticPr fontId="2" type="noConversion"/>
  </si>
  <si>
    <t>噬血蝠纹带</t>
    <phoneticPr fontId="2" type="noConversion"/>
  </si>
  <si>
    <t>逆鳞紫金带</t>
    <phoneticPr fontId="2" type="noConversion"/>
  </si>
  <si>
    <t>九龙擎鼎带</t>
    <phoneticPr fontId="2" type="noConversion"/>
  </si>
  <si>
    <t>纤离蹄铁</t>
    <phoneticPr fontId="2" type="noConversion"/>
  </si>
  <si>
    <t>蹄铁</t>
    <phoneticPr fontId="2" type="noConversion"/>
  </si>
  <si>
    <t>逾辉蹄铁</t>
    <phoneticPr fontId="2" type="noConversion"/>
  </si>
  <si>
    <t>骐骥蹄铁</t>
    <phoneticPr fontId="2" type="noConversion"/>
  </si>
  <si>
    <t>绝尘蹄铁</t>
    <phoneticPr fontId="2" type="noConversion"/>
  </si>
  <si>
    <t>楚骓蹄铁</t>
    <phoneticPr fontId="2" type="noConversion"/>
  </si>
  <si>
    <t>九逸蹄铁</t>
    <phoneticPr fontId="2" type="noConversion"/>
  </si>
  <si>
    <t>象龙蹄铁</t>
    <phoneticPr fontId="2" type="noConversion"/>
  </si>
  <si>
    <t>纤离鞍具</t>
    <phoneticPr fontId="2" type="noConversion"/>
  </si>
  <si>
    <t>鞍具</t>
    <phoneticPr fontId="2" type="noConversion"/>
  </si>
  <si>
    <t>逾辉鞍具</t>
    <phoneticPr fontId="2" type="noConversion"/>
  </si>
  <si>
    <t>骐骥鞍具</t>
    <phoneticPr fontId="2" type="noConversion"/>
  </si>
  <si>
    <t>绝尘鞍具</t>
    <phoneticPr fontId="2" type="noConversion"/>
  </si>
  <si>
    <t>楚骓鞍具</t>
    <phoneticPr fontId="2" type="noConversion"/>
  </si>
  <si>
    <t>九逸鞍具</t>
    <phoneticPr fontId="2" type="noConversion"/>
  </si>
  <si>
    <t>象龙鞍具</t>
    <phoneticPr fontId="2" type="noConversion"/>
  </si>
  <si>
    <t>纤离缰绳</t>
    <phoneticPr fontId="2" type="noConversion"/>
  </si>
  <si>
    <t>缰绳</t>
    <phoneticPr fontId="2" type="noConversion"/>
  </si>
  <si>
    <t>逾辉缰绳</t>
    <phoneticPr fontId="2" type="noConversion"/>
  </si>
  <si>
    <t>骐骥缰绳</t>
    <phoneticPr fontId="2" type="noConversion"/>
  </si>
  <si>
    <t>绝尘缰绳</t>
    <phoneticPr fontId="2" type="noConversion"/>
  </si>
  <si>
    <t>楚骓缰绳</t>
    <phoneticPr fontId="2" type="noConversion"/>
  </si>
  <si>
    <t>九逸缰绳</t>
    <phoneticPr fontId="2" type="noConversion"/>
  </si>
  <si>
    <t>象龙缰绳</t>
    <phoneticPr fontId="2" type="noConversion"/>
  </si>
  <si>
    <t>纤离铠甲</t>
    <phoneticPr fontId="2" type="noConversion"/>
  </si>
  <si>
    <t>护铠</t>
    <phoneticPr fontId="2" type="noConversion"/>
  </si>
  <si>
    <t>逾辉铠甲</t>
    <phoneticPr fontId="2" type="noConversion"/>
  </si>
  <si>
    <t>骐骥铠甲</t>
    <phoneticPr fontId="2" type="noConversion"/>
  </si>
  <si>
    <t>绝尘铠甲</t>
    <phoneticPr fontId="2" type="noConversion"/>
  </si>
  <si>
    <t>楚骓铠甲</t>
    <phoneticPr fontId="2" type="noConversion"/>
  </si>
  <si>
    <t>九逸铠甲</t>
    <phoneticPr fontId="2" type="noConversion"/>
  </si>
  <si>
    <t>象龙铠甲</t>
    <phoneticPr fontId="2" type="noConversion"/>
  </si>
  <si>
    <t>纤离蹬具</t>
    <phoneticPr fontId="2" type="noConversion"/>
  </si>
  <si>
    <t>蹬具</t>
    <phoneticPr fontId="2" type="noConversion"/>
  </si>
  <si>
    <t>逾辉蹬具</t>
    <phoneticPr fontId="2" type="noConversion"/>
  </si>
  <si>
    <t>骐骥蹬具</t>
    <phoneticPr fontId="2" type="noConversion"/>
  </si>
  <si>
    <t>绝尘蹬具</t>
    <phoneticPr fontId="2" type="noConversion"/>
  </si>
  <si>
    <t>楚骓蹬具</t>
    <phoneticPr fontId="2" type="noConversion"/>
  </si>
  <si>
    <t>九逸蹬具</t>
    <phoneticPr fontId="2" type="noConversion"/>
  </si>
  <si>
    <t>象龙蹬具</t>
    <phoneticPr fontId="2" type="noConversion"/>
  </si>
  <si>
    <t>物品ID</t>
    <phoneticPr fontId="2" type="noConversion"/>
  </si>
  <si>
    <t>疗伤药水（小）</t>
    <phoneticPr fontId="12" type="noConversion"/>
  </si>
  <si>
    <t>疗伤药水（中）</t>
    <phoneticPr fontId="12" type="noConversion"/>
  </si>
  <si>
    <t>疗伤药水（大）</t>
    <phoneticPr fontId="12" type="noConversion"/>
  </si>
  <si>
    <t>疗伤药水（超大）</t>
    <phoneticPr fontId="12" type="noConversion"/>
  </si>
  <si>
    <t>内力药水（小）</t>
    <phoneticPr fontId="12" type="noConversion"/>
  </si>
  <si>
    <t>内力药水（中）</t>
    <phoneticPr fontId="12" type="noConversion"/>
  </si>
  <si>
    <t>内力药水（大）</t>
    <phoneticPr fontId="12" type="noConversion"/>
  </si>
  <si>
    <t>内力药水（超大）</t>
    <phoneticPr fontId="12" type="noConversion"/>
  </si>
  <si>
    <t>体力药水（小）</t>
    <phoneticPr fontId="12" type="noConversion"/>
  </si>
  <si>
    <t>体力药水（中）</t>
    <phoneticPr fontId="12" type="noConversion"/>
  </si>
  <si>
    <t>体力药水（大）</t>
    <phoneticPr fontId="12" type="noConversion"/>
  </si>
  <si>
    <t>体力药水（超大）</t>
    <phoneticPr fontId="12" type="noConversion"/>
  </si>
  <si>
    <t>药水</t>
    <phoneticPr fontId="2" type="noConversion"/>
  </si>
  <si>
    <t>药效编号(1增加攻击力,2增加防御力,3增加暴击,4增加闪避,5增加攻击速度,6增加移动速度,7增加生命上限值,8增加内力上限值,9增加体力上限值,10增加潜能点个数,11增加等级,12增加经验,13增加坐骑经验,14增加真气储量,15增加战场声望,16恢复生命值,17恢复内力值,18恢复体力值,19解除全部负面状态,20双倍经验获得,21双倍真气储量获得,22双倍坐骑经验获得）</t>
    <phoneticPr fontId="2" type="noConversion"/>
  </si>
  <si>
    <t>长虹贯日</t>
    <phoneticPr fontId="12" type="noConversion"/>
  </si>
  <si>
    <t>太虚无极</t>
    <phoneticPr fontId="12" type="noConversion"/>
  </si>
  <si>
    <t>剑诀挪移</t>
    <phoneticPr fontId="12" type="noConversion"/>
  </si>
  <si>
    <t>剑气凝心</t>
    <phoneticPr fontId="12" type="noConversion"/>
  </si>
  <si>
    <t>剑意苍穹</t>
    <phoneticPr fontId="12" type="noConversion"/>
  </si>
  <si>
    <t>凝剑术</t>
    <phoneticPr fontId="12" type="noConversion"/>
  </si>
  <si>
    <t>抗凝剑术</t>
    <phoneticPr fontId="12" type="noConversion"/>
  </si>
  <si>
    <t>化龙破</t>
    <phoneticPr fontId="12" type="noConversion"/>
  </si>
  <si>
    <t>抗化龙破</t>
    <phoneticPr fontId="12" type="noConversion"/>
  </si>
  <si>
    <t>破甲击</t>
    <phoneticPr fontId="12" type="noConversion"/>
  </si>
  <si>
    <t>抗破甲击</t>
    <phoneticPr fontId="12" type="noConversion"/>
  </si>
  <si>
    <t>暗八卦</t>
    <phoneticPr fontId="12" type="noConversion"/>
  </si>
  <si>
    <t>抗暗八卦</t>
    <phoneticPr fontId="12" type="noConversion"/>
  </si>
  <si>
    <t>绵剑术</t>
    <phoneticPr fontId="12" type="noConversion"/>
  </si>
  <si>
    <t>抗绵剑术</t>
    <phoneticPr fontId="12" type="noConversion"/>
  </si>
  <si>
    <t>狮吼功</t>
    <phoneticPr fontId="12" type="noConversion"/>
  </si>
  <si>
    <t>抗狮吼功</t>
    <phoneticPr fontId="12" type="noConversion"/>
  </si>
  <si>
    <t>寒冰掌</t>
    <phoneticPr fontId="12" type="noConversion"/>
  </si>
  <si>
    <t>抗寒冰掌</t>
    <phoneticPr fontId="12" type="noConversion"/>
  </si>
  <si>
    <t>要关联技能表</t>
    <phoneticPr fontId="2" type="noConversion"/>
  </si>
  <si>
    <t>绿翡翠（1品）</t>
  </si>
  <si>
    <t>紫水晶（3品）</t>
  </si>
  <si>
    <t>绿翡翠（3品）</t>
  </si>
  <si>
    <t>增加攻击力</t>
    <phoneticPr fontId="2" type="noConversion"/>
  </si>
  <si>
    <t>增加防御力</t>
    <phoneticPr fontId="2" type="noConversion"/>
  </si>
  <si>
    <t>增加生命上限</t>
    <phoneticPr fontId="2" type="noConversion"/>
  </si>
  <si>
    <t>增加攻击速度</t>
    <phoneticPr fontId="2" type="noConversion"/>
  </si>
  <si>
    <t>增加闪避</t>
    <phoneticPr fontId="2" type="noConversion"/>
  </si>
  <si>
    <t>增加暴击</t>
    <phoneticPr fontId="2" type="noConversion"/>
  </si>
  <si>
    <t>紫水晶（1品）</t>
  </si>
  <si>
    <t>石榴石（1品）</t>
  </si>
  <si>
    <t>蓝玉髓（1品）</t>
  </si>
  <si>
    <t>孔雀石（1品）</t>
  </si>
  <si>
    <t>祖母绿（1品）</t>
  </si>
  <si>
    <t>绿翡翠（2品）</t>
  </si>
  <si>
    <t>紫水晶（2品）</t>
  </si>
  <si>
    <t>石榴石（2品）</t>
  </si>
  <si>
    <t>蓝玉髓（2品）</t>
  </si>
  <si>
    <t>孔雀石（2品）</t>
  </si>
  <si>
    <t>祖母绿（2品）</t>
  </si>
  <si>
    <t>石榴石（3品）</t>
  </si>
  <si>
    <t>蓝玉髓（3品）</t>
  </si>
  <si>
    <t>孔雀石（3品）</t>
  </si>
  <si>
    <t>祖母绿（3品）</t>
  </si>
  <si>
    <t>绿翡翠（4品）</t>
  </si>
  <si>
    <t>紫水晶（4品）</t>
  </si>
  <si>
    <t>石榴石（4品）</t>
  </si>
  <si>
    <t>蓝玉髓（4品）</t>
  </si>
  <si>
    <t>孔雀石（4品）</t>
  </si>
  <si>
    <t>祖母绿（4品）</t>
  </si>
  <si>
    <t>绿翡翠（5品）</t>
  </si>
  <si>
    <t>紫水晶（5品）</t>
  </si>
  <si>
    <t>石榴石（5品）</t>
  </si>
  <si>
    <t>蓝玉髓（5品）</t>
  </si>
  <si>
    <t>孔雀石（5品）</t>
  </si>
  <si>
    <t>祖母绿（5品）</t>
  </si>
  <si>
    <t>绿翡翠（6品）</t>
  </si>
  <si>
    <t>紫水晶（6品）</t>
  </si>
  <si>
    <t>石榴石（6品）</t>
  </si>
  <si>
    <t>蓝玉髓（6品）</t>
  </si>
  <si>
    <t>孔雀石（6品）</t>
  </si>
  <si>
    <t>祖母绿（6品）</t>
  </si>
  <si>
    <t>绿翡翠（7品）</t>
  </si>
  <si>
    <t>紫水晶（7品）</t>
  </si>
  <si>
    <t>石榴石（7品）</t>
  </si>
  <si>
    <t>蓝玉髓（7品）</t>
  </si>
  <si>
    <t>孔雀石（7品）</t>
  </si>
  <si>
    <t>祖母绿（7品）</t>
  </si>
  <si>
    <t>宝石类型(1增加攻击力,2增加防御力,3增加生命上限值,4增加攻击速度,5增加闪避,6增加暴击,7增加内力上限值,8增加体力上限值,9增加移动速度,10增加命中)</t>
    <phoneticPr fontId="2" type="noConversion"/>
  </si>
  <si>
    <t>宝石加成数值</t>
    <phoneticPr fontId="2" type="noConversion"/>
  </si>
  <si>
    <t>绿翡翠（8品）</t>
  </si>
  <si>
    <t>紫水晶（8品）</t>
  </si>
  <si>
    <t>石榴石（8品）</t>
  </si>
  <si>
    <t>蓝玉髓（8品）</t>
  </si>
  <si>
    <t>孔雀石（8品）</t>
  </si>
  <si>
    <t>祖母绿（8品）</t>
  </si>
  <si>
    <t>绿翡翠（9品）</t>
  </si>
  <si>
    <t>紫水晶（9品）</t>
  </si>
  <si>
    <t>石榴石（9品）</t>
  </si>
  <si>
    <t>蓝玉髓（9品）</t>
  </si>
  <si>
    <t>孔雀石（9品）</t>
  </si>
  <si>
    <t>祖母绿（9品）</t>
  </si>
  <si>
    <t>绿翡翠（10品）</t>
  </si>
  <si>
    <t>紫水晶（10品）</t>
  </si>
  <si>
    <t>石榴石（10品）</t>
  </si>
  <si>
    <t>蓝玉髓（10品）</t>
  </si>
  <si>
    <t>孔雀石（10品）</t>
  </si>
  <si>
    <t>祖母绿（10品）</t>
  </si>
  <si>
    <t>礼包ID</t>
    <phoneticPr fontId="2" type="noConversion"/>
  </si>
  <si>
    <t>6000-7500</t>
    <phoneticPr fontId="2" type="noConversion"/>
  </si>
  <si>
    <t>8000-9000</t>
    <phoneticPr fontId="2" type="noConversion"/>
  </si>
  <si>
    <t>礼包装备ID</t>
    <phoneticPr fontId="2" type="noConversion"/>
  </si>
  <si>
    <t>200000-∞</t>
    <phoneticPr fontId="2" type="noConversion"/>
  </si>
  <si>
    <t>2*100000+部位编号*1000+装备阶数*100+男女*10+编号</t>
    <phoneticPr fontId="2" type="noConversion"/>
  </si>
  <si>
    <t>亮银枪(满强化等级造型)</t>
    <phoneticPr fontId="2" type="noConversion"/>
  </si>
  <si>
    <t>亮银枪(满强化等级满附加属性造型)</t>
    <phoneticPr fontId="2" type="noConversion"/>
  </si>
  <si>
    <t>燕尾矛(满强化等级造型)</t>
    <phoneticPr fontId="2" type="noConversion"/>
  </si>
  <si>
    <t>燕尾矛(满强化等级满附加属性造型)</t>
    <phoneticPr fontId="2" type="noConversion"/>
  </si>
  <si>
    <t>点金凤翅枪(满强化等级造型)</t>
    <phoneticPr fontId="2" type="noConversion"/>
  </si>
  <si>
    <t>点金凤翅枪(满强化等级满附加属性造型)</t>
    <phoneticPr fontId="2" type="noConversion"/>
  </si>
  <si>
    <t>螭鳞金背刀(满强化等级造型)</t>
    <phoneticPr fontId="2" type="noConversion"/>
  </si>
  <si>
    <t>螭鳞金背刀(满强化等级满附加属性造型)</t>
    <phoneticPr fontId="2" type="noConversion"/>
  </si>
  <si>
    <t>煞血盘龙戟(满强化等级造型)</t>
    <phoneticPr fontId="2" type="noConversion"/>
  </si>
  <si>
    <t>煞血盘龙戟(满强化等级满附加属性造型)</t>
    <phoneticPr fontId="2" type="noConversion"/>
  </si>
  <si>
    <t>饕餮雁翎刀(满强化等级造型)</t>
    <phoneticPr fontId="2" type="noConversion"/>
  </si>
  <si>
    <t>饕餮雁翎刀(满强化等级满附加属性造型)</t>
    <phoneticPr fontId="2" type="noConversion"/>
  </si>
  <si>
    <t>落影追魂戟(满强化等级造型)</t>
    <phoneticPr fontId="2" type="noConversion"/>
  </si>
  <si>
    <t>落影追魂戟(满强化等级满附加属性造型)</t>
    <phoneticPr fontId="2" type="noConversion"/>
  </si>
  <si>
    <t>铁剑_礼包</t>
  </si>
  <si>
    <t>青锋剑_礼包</t>
  </si>
  <si>
    <t>寒影剑_礼包</t>
  </si>
  <si>
    <t>亮银枪_礼包</t>
  </si>
  <si>
    <t>燕尾矛_礼包</t>
  </si>
  <si>
    <t>点金凤翅枪_礼包</t>
  </si>
  <si>
    <t>皮胸甲_礼包</t>
  </si>
  <si>
    <t>惊鸿甲_礼包</t>
  </si>
  <si>
    <t>万仞甲_礼包</t>
  </si>
  <si>
    <t>皮护腕_礼包</t>
  </si>
  <si>
    <t>惊鸿护腕_礼包</t>
  </si>
  <si>
    <t>万仞护腕_礼包</t>
  </si>
  <si>
    <t>皮护腿_礼包</t>
  </si>
  <si>
    <t>惊鸿护腿_礼包</t>
  </si>
  <si>
    <t>万仞护腿_礼包</t>
  </si>
  <si>
    <t>皮靴_礼包</t>
  </si>
  <si>
    <t>惊鸿靴_礼包</t>
  </si>
  <si>
    <t>万仞靴_礼包</t>
  </si>
  <si>
    <t>镂丝甲_礼包</t>
  </si>
  <si>
    <t>凌波甲_礼包</t>
  </si>
  <si>
    <t>繁霜甲_礼包</t>
  </si>
  <si>
    <t>丝护腕_礼包</t>
  </si>
  <si>
    <t>凌波护腕_礼包</t>
  </si>
  <si>
    <t>繁霜护腕_礼包</t>
  </si>
  <si>
    <t>丝护腿_礼包</t>
  </si>
  <si>
    <t>凌波护腿_礼包</t>
  </si>
  <si>
    <t>繁霜护腿_礼包</t>
  </si>
  <si>
    <t>丝靴_礼包</t>
  </si>
  <si>
    <t>凌波靴_礼包</t>
  </si>
  <si>
    <t>繁霜靴_礼包</t>
  </si>
  <si>
    <t>棉布帽_礼包</t>
  </si>
  <si>
    <t>青铜盔_礼包</t>
  </si>
  <si>
    <t>束发冠_礼包</t>
  </si>
  <si>
    <t>吉祥锁_礼包</t>
  </si>
  <si>
    <t>雀铃铛_礼包</t>
  </si>
  <si>
    <t>纹金圈_礼包</t>
  </si>
  <si>
    <t>梅花戒_礼包</t>
  </si>
  <si>
    <t>琥珀戒_礼包</t>
  </si>
  <si>
    <t>紫晶戒_礼包</t>
  </si>
  <si>
    <t>灵石佩_礼包</t>
  </si>
  <si>
    <t>蝴蝶佩_礼包</t>
  </si>
  <si>
    <t>鸳鸯玉佩_礼包</t>
  </si>
  <si>
    <t>革腰带_礼包</t>
  </si>
  <si>
    <t>寒铁护腰_礼包</t>
  </si>
  <si>
    <t>青铜虎头带_礼包</t>
  </si>
  <si>
    <t>礼包</t>
    <phoneticPr fontId="2" type="noConversion"/>
  </si>
  <si>
    <t>礼包道具</t>
    <phoneticPr fontId="2" type="noConversion"/>
  </si>
  <si>
    <t>5级成长礼包</t>
    <phoneticPr fontId="2" type="noConversion"/>
  </si>
  <si>
    <t>15级成长礼包</t>
  </si>
  <si>
    <t>20级成长礼包</t>
  </si>
  <si>
    <t>10级成长礼包</t>
    <phoneticPr fontId="2" type="noConversion"/>
  </si>
  <si>
    <t>25级成长礼包</t>
  </si>
  <si>
    <t>30级成长礼包</t>
  </si>
  <si>
    <t>35级成长礼包</t>
  </si>
  <si>
    <t>40级成长礼包</t>
  </si>
  <si>
    <t>45级成长礼包</t>
  </si>
  <si>
    <t>50级成长礼包</t>
  </si>
  <si>
    <t>55级成长礼包</t>
  </si>
  <si>
    <t>60级成长礼包</t>
  </si>
  <si>
    <t>65级成长礼包</t>
  </si>
  <si>
    <t>70级成长礼包</t>
  </si>
  <si>
    <t>75级成长礼包</t>
  </si>
  <si>
    <t>80级成长礼包</t>
  </si>
  <si>
    <t>85级成长礼包</t>
  </si>
  <si>
    <t>90级成长礼包</t>
  </si>
  <si>
    <t>95级成长礼包</t>
  </si>
  <si>
    <t>100级成长礼包</t>
  </si>
  <si>
    <t>普通礼包</t>
    <phoneticPr fontId="2" type="noConversion"/>
  </si>
  <si>
    <t>红玫瑰</t>
  </si>
  <si>
    <t>黄玫瑰</t>
  </si>
  <si>
    <t>蓝玫瑰</t>
  </si>
  <si>
    <t>绿玫瑰</t>
  </si>
  <si>
    <t>白玫瑰</t>
  </si>
  <si>
    <t>黑玫瑰</t>
  </si>
  <si>
    <t>进阶符</t>
    <phoneticPr fontId="2" type="noConversion"/>
  </si>
  <si>
    <t>小喇叭</t>
  </si>
  <si>
    <t>双倍经验丹</t>
  </si>
  <si>
    <t>双倍真气丹</t>
    <phoneticPr fontId="2" type="noConversion"/>
  </si>
  <si>
    <t>双倍坐骑经验丹</t>
  </si>
  <si>
    <t>坐骑升阶</t>
    <phoneticPr fontId="2" type="noConversion"/>
  </si>
  <si>
    <t>资质丹</t>
    <phoneticPr fontId="2" type="noConversion"/>
  </si>
  <si>
    <t>喇叭频道</t>
    <phoneticPr fontId="2" type="noConversion"/>
  </si>
  <si>
    <t>装备强化</t>
    <phoneticPr fontId="2" type="noConversion"/>
  </si>
  <si>
    <t>连斩延时丹</t>
    <phoneticPr fontId="2" type="noConversion"/>
  </si>
  <si>
    <t>副本令</t>
    <phoneticPr fontId="2" type="noConversion"/>
  </si>
  <si>
    <t>帮主令</t>
    <phoneticPr fontId="2" type="noConversion"/>
  </si>
  <si>
    <t>建帮道具</t>
    <phoneticPr fontId="2" type="noConversion"/>
  </si>
  <si>
    <t>装备洗炼</t>
    <phoneticPr fontId="2" type="noConversion"/>
  </si>
  <si>
    <t>装备精炼</t>
    <phoneticPr fontId="2" type="noConversion"/>
  </si>
  <si>
    <t>装备升阶</t>
    <phoneticPr fontId="2" type="noConversion"/>
  </si>
  <si>
    <t>重置任务奖励</t>
    <phoneticPr fontId="2" type="noConversion"/>
  </si>
  <si>
    <t>提升强化几率</t>
    <phoneticPr fontId="2" type="noConversion"/>
  </si>
  <si>
    <t>双倍离线奖励</t>
    <phoneticPr fontId="2" type="noConversion"/>
  </si>
  <si>
    <t>提升坐骑资质</t>
    <phoneticPr fontId="2" type="noConversion"/>
  </si>
  <si>
    <t>提升冲脉几率</t>
    <phoneticPr fontId="2" type="noConversion"/>
  </si>
  <si>
    <t>真气获得提升</t>
    <phoneticPr fontId="2" type="noConversion"/>
  </si>
  <si>
    <t>经验获得提升</t>
    <phoneticPr fontId="2" type="noConversion"/>
  </si>
  <si>
    <t>增加连斩持续时间</t>
    <phoneticPr fontId="2" type="noConversion"/>
  </si>
  <si>
    <t>坐骑经验获得提升</t>
    <phoneticPr fontId="2" type="noConversion"/>
  </si>
  <si>
    <t>复活、友好度道具</t>
    <phoneticPr fontId="2" type="noConversion"/>
  </si>
  <si>
    <t>增加副本进入次数</t>
    <phoneticPr fontId="2" type="noConversion"/>
  </si>
  <si>
    <t>初等修为丹</t>
    <phoneticPr fontId="2" type="noConversion"/>
  </si>
  <si>
    <t>中等修为丹</t>
  </si>
  <si>
    <t>高等修为丹</t>
  </si>
  <si>
    <t>特等修为丹</t>
  </si>
  <si>
    <t>宗师修为丹</t>
  </si>
  <si>
    <t>神武修为丹</t>
    <phoneticPr fontId="2" type="noConversion"/>
  </si>
  <si>
    <t>真气丹</t>
  </si>
  <si>
    <t>大真气丹</t>
  </si>
  <si>
    <t>宗师真气丹</t>
  </si>
  <si>
    <t>神武真气丹</t>
  </si>
  <si>
    <t>增加人物经验</t>
    <phoneticPr fontId="2" type="noConversion"/>
  </si>
  <si>
    <t>增加人物真气</t>
    <phoneticPr fontId="2" type="noConversion"/>
  </si>
  <si>
    <t>自动补充血量</t>
    <phoneticPr fontId="2" type="noConversion"/>
  </si>
  <si>
    <t>自动补充内力</t>
    <phoneticPr fontId="2" type="noConversion"/>
  </si>
  <si>
    <t>自动补充体力</t>
    <phoneticPr fontId="2" type="noConversion"/>
  </si>
  <si>
    <t>自动补血丹</t>
    <phoneticPr fontId="2" type="noConversion"/>
  </si>
  <si>
    <t>自动续体丹</t>
    <phoneticPr fontId="2" type="noConversion"/>
  </si>
  <si>
    <t>属性BUFF</t>
    <phoneticPr fontId="2" type="noConversion"/>
  </si>
  <si>
    <t>自动聚气丹</t>
    <phoneticPr fontId="2" type="noConversion"/>
  </si>
  <si>
    <t>强化石</t>
    <phoneticPr fontId="2" type="noConversion"/>
  </si>
  <si>
    <t>精炼石</t>
    <phoneticPr fontId="2" type="noConversion"/>
  </si>
  <si>
    <t>重锻石</t>
    <phoneticPr fontId="2" type="noConversion"/>
  </si>
  <si>
    <t>升阶石</t>
    <phoneticPr fontId="2" type="noConversion"/>
  </si>
  <si>
    <t>护星符</t>
    <phoneticPr fontId="2" type="noConversion"/>
  </si>
  <si>
    <t>护魂符</t>
    <phoneticPr fontId="2" type="noConversion"/>
  </si>
  <si>
    <t>幸运晶</t>
    <phoneticPr fontId="2" type="noConversion"/>
  </si>
  <si>
    <t>赏善令</t>
    <phoneticPr fontId="2" type="noConversion"/>
  </si>
  <si>
    <t>闭关令符</t>
    <phoneticPr fontId="2" type="noConversion"/>
  </si>
  <si>
    <t>养髓草</t>
    <phoneticPr fontId="2" type="noConversion"/>
  </si>
  <si>
    <t>经脉铜人</t>
    <phoneticPr fontId="2" type="noConversion"/>
  </si>
  <si>
    <t>繁霜护腿</t>
    <phoneticPr fontId="2" type="noConversion"/>
  </si>
  <si>
    <t>回城卷</t>
    <phoneticPr fontId="2" type="noConversion"/>
  </si>
  <si>
    <t>随机卷轴</t>
    <phoneticPr fontId="2" type="noConversion"/>
  </si>
  <si>
    <t>定点传送卷</t>
    <phoneticPr fontId="2" type="noConversion"/>
  </si>
  <si>
    <t>行会回城卷</t>
    <phoneticPr fontId="2" type="noConversion"/>
  </si>
  <si>
    <t>传送卷抽</t>
    <phoneticPr fontId="2" type="noConversion"/>
  </si>
  <si>
    <t>91,117</t>
    <phoneticPr fontId="2" type="noConversion"/>
  </si>
  <si>
    <t>传送地图坐标X,Y</t>
    <phoneticPr fontId="2" type="noConversion"/>
  </si>
  <si>
    <t>q_skillName</t>
    <phoneticPr fontId="21" type="noConversion"/>
  </si>
  <si>
    <t>技能名称</t>
    <phoneticPr fontId="2" type="noConversion"/>
  </si>
  <si>
    <t>人物普通攻击</t>
    <phoneticPr fontId="2" type="noConversion"/>
  </si>
  <si>
    <t>怪物普通攻击</t>
    <phoneticPr fontId="2" type="noConversion"/>
  </si>
  <si>
    <t>回风落月</t>
  </si>
  <si>
    <t>长虹贯日</t>
  </si>
  <si>
    <t>太虚无极</t>
  </si>
  <si>
    <t>凝剑术</t>
  </si>
  <si>
    <t>化龙破</t>
    <phoneticPr fontId="2" type="noConversion"/>
  </si>
  <si>
    <t>化龙破</t>
  </si>
  <si>
    <t>破甲击</t>
  </si>
  <si>
    <t>暗八卦</t>
  </si>
  <si>
    <t>绵剑术</t>
  </si>
  <si>
    <t>狮吼功</t>
  </si>
  <si>
    <t>寒冰掌</t>
  </si>
  <si>
    <t>剑诀挪移</t>
    <phoneticPr fontId="2" type="noConversion"/>
  </si>
  <si>
    <t>剑气凝心</t>
    <phoneticPr fontId="2" type="noConversion"/>
  </si>
  <si>
    <t>剑意苍穹</t>
    <phoneticPr fontId="2" type="noConversion"/>
  </si>
  <si>
    <t>抗凝剑术</t>
  </si>
  <si>
    <t>抗化龙破</t>
  </si>
  <si>
    <t>抗破甲击</t>
  </si>
  <si>
    <t>抗暗八卦</t>
  </si>
  <si>
    <t>抗绵剑术</t>
  </si>
  <si>
    <t>抗狮吼功</t>
  </si>
  <si>
    <t>抗寒冰掌</t>
  </si>
  <si>
    <t>战意</t>
  </si>
  <si>
    <t>防守</t>
  </si>
  <si>
    <t>冲锋</t>
  </si>
  <si>
    <t>快影</t>
  </si>
  <si>
    <t>回体</t>
  </si>
  <si>
    <t>聚气</t>
  </si>
  <si>
    <t>格挡恢复</t>
  </si>
  <si>
    <t>跳跃恢复</t>
  </si>
  <si>
    <t>无敌</t>
  </si>
  <si>
    <t>q_skillID</t>
    <phoneticPr fontId="21" type="noConversion"/>
  </si>
  <si>
    <t>技能基本信息配置数据表</t>
    <phoneticPr fontId="2" type="noConversion"/>
  </si>
  <si>
    <t>技能编号</t>
    <phoneticPr fontId="2" type="noConversion"/>
  </si>
  <si>
    <t>9001-9500</t>
    <phoneticPr fontId="2" type="noConversion"/>
  </si>
  <si>
    <t>任务卷轴</t>
    <phoneticPr fontId="2" type="noConversion"/>
  </si>
  <si>
    <t>讨伐任务卷轴（初）</t>
    <phoneticPr fontId="2" type="noConversion"/>
  </si>
  <si>
    <t>讨伐任务卷轴（中）</t>
    <phoneticPr fontId="2" type="noConversion"/>
  </si>
  <si>
    <t>讨伐任务卷轴（高）</t>
    <phoneticPr fontId="2" type="noConversion"/>
  </si>
  <si>
    <t>讨伐任务卷轴（特）</t>
    <phoneticPr fontId="2" type="noConversion"/>
  </si>
  <si>
    <t>脚本</t>
    <phoneticPr fontId="2" type="noConversion"/>
  </si>
  <si>
    <t>编号段：</t>
    <phoneticPr fontId="2" type="noConversion"/>
  </si>
  <si>
    <t>卷轴</t>
    <phoneticPr fontId="2" type="noConversion"/>
  </si>
  <si>
    <t>9501-10000</t>
    <phoneticPr fontId="2" type="noConversion"/>
  </si>
  <si>
    <t>天魔石</t>
    <phoneticPr fontId="2" type="noConversion"/>
  </si>
  <si>
    <t>脚本道具</t>
    <phoneticPr fontId="2" type="noConversion"/>
  </si>
  <si>
    <t>怒血</t>
    <phoneticPr fontId="2" type="noConversion"/>
  </si>
  <si>
    <t>打开面板累道具</t>
    <phoneticPr fontId="2" type="noConversion"/>
  </si>
  <si>
    <t>10001-10500</t>
    <phoneticPr fontId="2" type="noConversion"/>
  </si>
  <si>
    <t>清心咒</t>
    <phoneticPr fontId="2" type="noConversion"/>
  </si>
  <si>
    <t>打开面板类</t>
    <phoneticPr fontId="2" type="noConversion"/>
  </si>
  <si>
    <t>摄魂铃</t>
    <phoneticPr fontId="2" type="noConversion"/>
  </si>
  <si>
    <t>3000-5000</t>
    <phoneticPr fontId="2" type="noConversion"/>
  </si>
  <si>
    <t>其他（普通）</t>
    <phoneticPr fontId="2" type="noConversion"/>
  </si>
  <si>
    <t>任务道具</t>
    <phoneticPr fontId="2" type="noConversion"/>
  </si>
  <si>
    <t>14000-15000</t>
    <phoneticPr fontId="2" type="noConversion"/>
  </si>
  <si>
    <t>青山石头</t>
    <phoneticPr fontId="2" type="noConversion"/>
  </si>
  <si>
    <t>青山小石头</t>
    <phoneticPr fontId="2" type="noConversion"/>
  </si>
  <si>
    <t>按当前生命上限的比例增加当前生命值</t>
    <phoneticPr fontId="2" type="noConversion"/>
  </si>
  <si>
    <t>减少当前生命值</t>
    <phoneticPr fontId="2" type="noConversion"/>
  </si>
  <si>
    <t>按当前生命上限的比例减少当前生命值</t>
    <phoneticPr fontId="2" type="noConversion"/>
  </si>
  <si>
    <t>增加当前内力值</t>
    <phoneticPr fontId="2" type="noConversion"/>
  </si>
  <si>
    <t>按当前内力上限的比例增加当前内力值</t>
    <phoneticPr fontId="2" type="noConversion"/>
  </si>
  <si>
    <t>减少当前内力值</t>
    <phoneticPr fontId="2" type="noConversion"/>
  </si>
  <si>
    <t>按当前内力上限的比例减少当前内力值</t>
    <phoneticPr fontId="2" type="noConversion"/>
  </si>
  <si>
    <t>增加或减少当前体力值</t>
    <phoneticPr fontId="2" type="noConversion"/>
  </si>
  <si>
    <t>增加或减少攻击力</t>
    <phoneticPr fontId="2" type="noConversion"/>
  </si>
  <si>
    <t>增加或减少防御力</t>
    <phoneticPr fontId="2" type="noConversion"/>
  </si>
  <si>
    <t>增加或减少闪避值</t>
    <phoneticPr fontId="2" type="noConversion"/>
  </si>
  <si>
    <t>增加或减少爆击值</t>
    <phoneticPr fontId="2" type="noConversion"/>
  </si>
  <si>
    <t>增加或减少幸运值</t>
    <phoneticPr fontId="2" type="noConversion"/>
  </si>
  <si>
    <t>增加或减少移动速度</t>
    <phoneticPr fontId="2" type="noConversion"/>
  </si>
  <si>
    <t>增加或减少生命值上限</t>
    <phoneticPr fontId="2" type="noConversion"/>
  </si>
  <si>
    <t>增加或减少内力值上限</t>
    <phoneticPr fontId="2" type="noConversion"/>
  </si>
  <si>
    <t>增加或减少体力值上限</t>
    <phoneticPr fontId="2" type="noConversion"/>
  </si>
  <si>
    <t>增加或减少攻击速度</t>
    <phoneticPr fontId="2" type="noConversion"/>
  </si>
  <si>
    <t>人生在世需畅意，从此立下英雄志</t>
    <phoneticPr fontId="2" type="noConversion"/>
  </si>
  <si>
    <t>金币</t>
    <phoneticPr fontId="2" type="noConversion"/>
  </si>
  <si>
    <t>回风落月</t>
    <phoneticPr fontId="12" type="noConversion"/>
  </si>
  <si>
    <t>坐骑装备</t>
    <phoneticPr fontId="2" type="noConversion"/>
  </si>
  <si>
    <t>物品微图标资源编号</t>
    <phoneticPr fontId="2" type="noConversion"/>
  </si>
  <si>
    <t>q_cooldown_level</t>
  </si>
  <si>
    <t>q_default</t>
  </si>
  <si>
    <t>q_append</t>
  </si>
  <si>
    <t>q_describe</t>
  </si>
  <si>
    <t>q_tiny_icon</t>
  </si>
  <si>
    <t>q_equip_resource</t>
  </si>
  <si>
    <t>q_drop_music</t>
  </si>
  <si>
    <t>q_use_music</t>
  </si>
  <si>
    <t>q_unuse_music</t>
  </si>
  <si>
    <t>varchar(255)</t>
  </si>
  <si>
    <t>varchar(50)</t>
  </si>
  <si>
    <t>text</t>
  </si>
  <si>
    <t>物品基本数据库表</t>
  </si>
  <si>
    <t>要关联技能表</t>
  </si>
  <si>
    <t>物品ID</t>
  </si>
  <si>
    <t>物品名称(最大九个汉字。支持_后缀，后缀部分在客户端不予显示)（物品名称需要唯一，以便在爆率表中使用汉字）</t>
  </si>
  <si>
    <t>物品类型</t>
  </si>
  <si>
    <t>佩戴性别需求（0全性别通用，1男，2女，）</t>
  </si>
  <si>
    <t>绑定类型（0不绑定；1获得时绑定；2使用后绑定）</t>
  </si>
  <si>
    <t>最大叠加数量（0或1均为不可叠加，最大可以填9999）</t>
  </si>
  <si>
    <t>商店中的购买价格</t>
  </si>
  <si>
    <t>商店是否回收（0不回收，1回收）</t>
  </si>
  <si>
    <t>商店回收价格</t>
  </si>
  <si>
    <t>回收时是否弹出二次确认面板（0不弹出，1弹出）</t>
  </si>
  <si>
    <t>是否可丢弃（0不可丢弃，1可丢弃）</t>
  </si>
  <si>
    <t>丢弃时是否弹出二次确认面板（0不弹出，1弹出）</t>
  </si>
  <si>
    <t>是否允许被拖放至物品快捷栏（0不允许，1允许）</t>
  </si>
  <si>
    <t>佩戴部位</t>
  </si>
  <si>
    <t>使用等级需求</t>
  </si>
  <si>
    <t>装备最大可强化等级</t>
  </si>
  <si>
    <t>装备最大可镶嵌宝石数量</t>
  </si>
  <si>
    <t>基础攻击力</t>
  </si>
  <si>
    <t>基础防御力</t>
  </si>
  <si>
    <t>基础暴击值</t>
  </si>
  <si>
    <t>基础闪避值</t>
  </si>
  <si>
    <t>基础生命上限</t>
  </si>
  <si>
    <t>基础内力上限</t>
  </si>
  <si>
    <t>基础体力上限</t>
  </si>
  <si>
    <t>基础攻击速度</t>
  </si>
  <si>
    <t>基础移动速度</t>
  </si>
  <si>
    <t>基础幸运值</t>
  </si>
  <si>
    <t>永久性药效值</t>
  </si>
  <si>
    <t>药品使用后关联BUFF编号列表（格式：BUFF编号;BUFF编号;BUFF编号）</t>
  </si>
  <si>
    <t>药品使用冷却时间（单位：毫秒）</t>
  </si>
  <si>
    <t>药品公共冷却层级</t>
  </si>
  <si>
    <t>公共冷却时间</t>
  </si>
  <si>
    <t>宝石类型(1增加攻击力,2增加防御力,3增加生命上限值,4增加攻击速度,5增加闪避,6增加暴击,7增加内力上限值,8增加体力上限值,9增加移动速度,10增加命中)</t>
  </si>
  <si>
    <t>宝石加成数值</t>
  </si>
  <si>
    <t>传送卷轴类型（1为回城卷，2为随即传送卷，3为地图定点传送卷，4为行会回城卷）</t>
  </si>
  <si>
    <t>传送地图ID</t>
  </si>
  <si>
    <t>传送地图坐标X,Y</t>
  </si>
  <si>
    <t>使用后触发任务脚本编号</t>
  </si>
  <si>
    <t>使用后触发脚本编号</t>
  </si>
  <si>
    <t>使用后学会技能编号</t>
  </si>
  <si>
    <t>使用后打开礼包表编号</t>
  </si>
  <si>
    <t>使用后打开面板编号</t>
  </si>
  <si>
    <t>怪物爆出件数上限阀值（填0为不限制）（格式：件数/天数）例如：2/3 是指：每3天最多爆出2件</t>
  </si>
  <si>
    <t>掉出时发送的公告类型（0不发送公告；1面向个人发送聊天框内公告；2面向个人发送聊天框内与屏幕上方双重公告；3面向全服发送聊天框内公告；4面向全服发送聊天框内与屏幕上方双重公告）</t>
  </si>
  <si>
    <t>是否记录产出与操作日志（0不记录；1记录）</t>
  </si>
  <si>
    <t>物品天生的名字颜色（0白色，1黄色，2绿色，3蓝色，4紫色）</t>
  </si>
  <si>
    <t>物品ICO上附加的光效资源编号</t>
  </si>
  <si>
    <t>物品描述信息（本处需要支持html标记）</t>
  </si>
  <si>
    <t>物品微图标资源编号</t>
  </si>
  <si>
    <t>物品换装资源编号（装备类物品使用）</t>
  </si>
  <si>
    <t>物品掉出时播放的音效资源编号</t>
  </si>
  <si>
    <t>物品使用时播放的音效资源编号</t>
  </si>
  <si>
    <t>物品脱下时播放的音效资源编号</t>
  </si>
  <si>
    <t>铁剑</t>
  </si>
  <si>
    <t>人生在世需畅意，从此立下英雄志</t>
  </si>
  <si>
    <t>青锋剑</t>
  </si>
  <si>
    <t>寒影剑</t>
  </si>
  <si>
    <t>赤脊古剑</t>
  </si>
  <si>
    <t>溅血离虹剑</t>
  </si>
  <si>
    <t>紫气凝霜剑</t>
  </si>
  <si>
    <t>罩水龙雀剑</t>
  </si>
  <si>
    <t>亮银枪</t>
  </si>
  <si>
    <t>骑兵</t>
  </si>
  <si>
    <t>亮银枪(满强化等级造型)</t>
  </si>
  <si>
    <t>亮银枪(满强化等级满附加属性造型)</t>
  </si>
  <si>
    <t>燕尾矛</t>
  </si>
  <si>
    <t>燕尾矛(满强化等级造型)</t>
  </si>
  <si>
    <t>燕尾矛(满强化等级满附加属性造型)</t>
  </si>
  <si>
    <t>点金凤翅枪</t>
  </si>
  <si>
    <t>点金凤翅枪(满强化等级造型)</t>
  </si>
  <si>
    <t>点金凤翅枪(满强化等级满附加属性造型)</t>
  </si>
  <si>
    <t>螭鳞金背刀</t>
  </si>
  <si>
    <t>螭鳞金背刀(满强化等级造型)</t>
  </si>
  <si>
    <t>螭鳞金背刀(满强化等级满附加属性造型)</t>
  </si>
  <si>
    <t>煞血盘龙戟</t>
  </si>
  <si>
    <t>煞血盘龙戟(满强化等级造型)</t>
  </si>
  <si>
    <t>煞血盘龙戟(满强化等级满附加属性造型)</t>
  </si>
  <si>
    <t>饕餮雁翎刀</t>
  </si>
  <si>
    <t>饕餮雁翎刀(满强化等级造型)</t>
  </si>
  <si>
    <t>饕餮雁翎刀(满强化等级满附加属性造型)</t>
  </si>
  <si>
    <t>落影追魂戟</t>
  </si>
  <si>
    <t>落影追魂戟(满强化等级造型)</t>
  </si>
  <si>
    <t>落影追魂戟(满强化等级满附加属性造型)</t>
  </si>
  <si>
    <t>皮胸甲</t>
  </si>
  <si>
    <t>惊鸿甲</t>
  </si>
  <si>
    <t>万仞甲</t>
  </si>
  <si>
    <t>紫冥金甲</t>
  </si>
  <si>
    <t>鸿濛金甲</t>
  </si>
  <si>
    <t>辰宿神甲</t>
  </si>
  <si>
    <t>帝玄神甲</t>
  </si>
  <si>
    <t>皮护腕</t>
  </si>
  <si>
    <t>护腕</t>
  </si>
  <si>
    <t>惊鸿护腕</t>
  </si>
  <si>
    <t>万仞护腕</t>
  </si>
  <si>
    <t>紫冥护腕</t>
  </si>
  <si>
    <t>鸿濛护腕</t>
  </si>
  <si>
    <t>辰宿护腕</t>
  </si>
  <si>
    <t>帝玄护腕</t>
  </si>
  <si>
    <t>皮护腿</t>
  </si>
  <si>
    <t>护腿</t>
  </si>
  <si>
    <t>惊鸿护腿</t>
  </si>
  <si>
    <t>万仞护腿</t>
  </si>
  <si>
    <t>紫冥护腿</t>
  </si>
  <si>
    <t>鸿濛护腿</t>
  </si>
  <si>
    <t>辰宿护腿</t>
  </si>
  <si>
    <t>帝玄护腿</t>
  </si>
  <si>
    <t>皮靴</t>
  </si>
  <si>
    <t>惊鸿靴</t>
  </si>
  <si>
    <t>万仞靴</t>
  </si>
  <si>
    <t>紫冥战靴</t>
  </si>
  <si>
    <t>鸿濛战靴</t>
  </si>
  <si>
    <t>辰宿神靴</t>
  </si>
  <si>
    <t>帝玄神靴</t>
  </si>
  <si>
    <t>镂丝甲</t>
  </si>
  <si>
    <t>凌波甲</t>
  </si>
  <si>
    <t>繁霜甲</t>
  </si>
  <si>
    <t>翠羽金甲</t>
  </si>
  <si>
    <t>虞渊金甲</t>
  </si>
  <si>
    <t>紫薇神甲</t>
  </si>
  <si>
    <t>嫘祖神甲</t>
  </si>
  <si>
    <t>丝护腕</t>
  </si>
  <si>
    <t>凌波护腕</t>
  </si>
  <si>
    <t>繁霜护腕</t>
  </si>
  <si>
    <t>翠羽护腕</t>
  </si>
  <si>
    <t>虞渊护腕</t>
  </si>
  <si>
    <t>紫薇护腕</t>
  </si>
  <si>
    <t>嫘祖护腕</t>
  </si>
  <si>
    <t>丝护腿</t>
  </si>
  <si>
    <t>凌波护腿</t>
  </si>
  <si>
    <t>繁霜护腿</t>
  </si>
  <si>
    <t>翠羽护腿</t>
  </si>
  <si>
    <t>虞渊护腿</t>
  </si>
  <si>
    <t>紫薇护腿</t>
  </si>
  <si>
    <t>嫘祖护腿</t>
  </si>
  <si>
    <t>丝靴</t>
  </si>
  <si>
    <t>凌波靴</t>
  </si>
  <si>
    <t>繁霜靴</t>
  </si>
  <si>
    <t>翠羽战靴</t>
  </si>
  <si>
    <t>虞渊战靴</t>
  </si>
  <si>
    <t>紫薇神靴</t>
  </si>
  <si>
    <t>嫘祖神靴</t>
  </si>
  <si>
    <t>棉布帽</t>
  </si>
  <si>
    <t>青铜盔</t>
  </si>
  <si>
    <t>束发冠</t>
  </si>
  <si>
    <t>珍珠冠</t>
  </si>
  <si>
    <t>紫缨盔</t>
  </si>
  <si>
    <t>丹凤敛翅盔</t>
  </si>
  <si>
    <t>九龙锁海盔</t>
  </si>
  <si>
    <t>吉祥锁</t>
  </si>
  <si>
    <t>雀铃铛</t>
  </si>
  <si>
    <t>纹金圈</t>
  </si>
  <si>
    <t>晨星链</t>
  </si>
  <si>
    <t>白玉貔貅链</t>
  </si>
  <si>
    <t>金丝柔结穗</t>
  </si>
  <si>
    <t>龙纽凤翎锁</t>
  </si>
  <si>
    <t>梅花戒</t>
  </si>
  <si>
    <t>戒指</t>
  </si>
  <si>
    <t>琥珀戒</t>
  </si>
  <si>
    <t>紫晶戒</t>
  </si>
  <si>
    <t>灵韵方戒</t>
  </si>
  <si>
    <t>青蕊芙蕖戒</t>
  </si>
  <si>
    <t>凝血饕纹戒</t>
  </si>
  <si>
    <t>摄魂震魄戒</t>
  </si>
  <si>
    <t>灵石佩</t>
  </si>
  <si>
    <t>蝴蝶佩</t>
  </si>
  <si>
    <t>蝠纹双鱼佩</t>
  </si>
  <si>
    <t>交颈鸿雁佩</t>
  </si>
  <si>
    <t>独玉貔貅佩</t>
  </si>
  <si>
    <t>龙凤吉祥佩</t>
  </si>
  <si>
    <t>革腰带</t>
  </si>
  <si>
    <t>寒铁护腰</t>
  </si>
  <si>
    <t>青铜虎头带</t>
  </si>
  <si>
    <t>金缕蚕丝带</t>
  </si>
  <si>
    <t>噬血蝠纹带</t>
  </si>
  <si>
    <t>逆鳞紫金带</t>
  </si>
  <si>
    <t>九龙擎鼎带</t>
  </si>
  <si>
    <t>纤离蹄铁</t>
  </si>
  <si>
    <t>逾辉蹄铁</t>
  </si>
  <si>
    <t>骐骥蹄铁</t>
  </si>
  <si>
    <t>绝尘蹄铁</t>
  </si>
  <si>
    <t>楚骓蹄铁</t>
  </si>
  <si>
    <t>九逸蹄铁</t>
  </si>
  <si>
    <t>象龙蹄铁</t>
  </si>
  <si>
    <t>纤离鞍具</t>
  </si>
  <si>
    <t>逾辉鞍具</t>
  </si>
  <si>
    <t>骐骥鞍具</t>
  </si>
  <si>
    <t>绝尘鞍具</t>
  </si>
  <si>
    <t>楚骓鞍具</t>
  </si>
  <si>
    <t>九逸鞍具</t>
  </si>
  <si>
    <t>象龙鞍具</t>
  </si>
  <si>
    <t>纤离缰绳</t>
  </si>
  <si>
    <t>逾辉缰绳</t>
  </si>
  <si>
    <t>骐骥缰绳</t>
  </si>
  <si>
    <t>绝尘缰绳</t>
  </si>
  <si>
    <t>楚骓缰绳</t>
  </si>
  <si>
    <t>九逸缰绳</t>
  </si>
  <si>
    <t>象龙缰绳</t>
  </si>
  <si>
    <t>纤离铠甲</t>
  </si>
  <si>
    <t>逾辉铠甲</t>
  </si>
  <si>
    <t>骐骥铠甲</t>
  </si>
  <si>
    <t>绝尘铠甲</t>
  </si>
  <si>
    <t>楚骓铠甲</t>
  </si>
  <si>
    <t>九逸铠甲</t>
  </si>
  <si>
    <t>象龙铠甲</t>
  </si>
  <si>
    <t>纤离蹬具</t>
  </si>
  <si>
    <t>逾辉蹬具</t>
  </si>
  <si>
    <t>骐骥蹬具</t>
  </si>
  <si>
    <t>绝尘蹬具</t>
  </si>
  <si>
    <t>楚骓蹬具</t>
  </si>
  <si>
    <t>九逸蹬具</t>
  </si>
  <si>
    <t>象龙蹬具</t>
  </si>
  <si>
    <t>疗伤药水（小）</t>
  </si>
  <si>
    <t>药水</t>
  </si>
  <si>
    <t>疗伤药水（中）</t>
  </si>
  <si>
    <t>疗伤药水（大）</t>
  </si>
  <si>
    <t>疗伤药水（超大）</t>
  </si>
  <si>
    <t>内力药水（小）</t>
  </si>
  <si>
    <t>内力药水（中）</t>
  </si>
  <si>
    <t>内力药水（大）</t>
  </si>
  <si>
    <t>内力药水（超大）</t>
  </si>
  <si>
    <t>体力药水（小）</t>
  </si>
  <si>
    <t>体力药水（中）</t>
  </si>
  <si>
    <t>体力药水（大）</t>
  </si>
  <si>
    <t>体力药水（超大）</t>
  </si>
  <si>
    <t>初等修为丹</t>
  </si>
  <si>
    <t>增加人物经验</t>
  </si>
  <si>
    <t>神武修为丹</t>
  </si>
  <si>
    <t>增加人物真气</t>
  </si>
  <si>
    <t>自动补血丹</t>
  </si>
  <si>
    <t>自动补充血量</t>
  </si>
  <si>
    <t>自动聚气丹</t>
  </si>
  <si>
    <t>自动补充内力</t>
  </si>
  <si>
    <t>自动续体丹</t>
  </si>
  <si>
    <t>自动补充体力</t>
  </si>
  <si>
    <t>按当前生命上限的比例增加当前生命值</t>
  </si>
  <si>
    <t>属性BUFF</t>
  </si>
  <si>
    <t>减少当前生命值</t>
  </si>
  <si>
    <t>按当前生命上限的比例减少当前生命值</t>
  </si>
  <si>
    <t>增加当前内力值</t>
  </si>
  <si>
    <t>按当前内力上限的比例增加当前内力值</t>
  </si>
  <si>
    <t>减少当前内力值</t>
  </si>
  <si>
    <t>按当前内力上限的比例减少当前内力值</t>
  </si>
  <si>
    <t>增加或减少当前体力值</t>
  </si>
  <si>
    <t>增加或减少生命值上限</t>
  </si>
  <si>
    <t>增加或减少内力值上限</t>
  </si>
  <si>
    <t>增加或减少体力值上限</t>
  </si>
  <si>
    <t>增加或减少攻击力</t>
  </si>
  <si>
    <t>增加或减少防御力</t>
  </si>
  <si>
    <t>增加或减少闪避值</t>
  </si>
  <si>
    <t>增加或减少爆击值</t>
  </si>
  <si>
    <t>增加或减少幸运值</t>
  </si>
  <si>
    <t>增加或减少攻击速度</t>
  </si>
  <si>
    <t>增加或减少移动速度</t>
  </si>
  <si>
    <t>增加攻击力</t>
  </si>
  <si>
    <t>增加防御力</t>
  </si>
  <si>
    <t>增加生命上限</t>
  </si>
  <si>
    <t>增加攻击速度</t>
  </si>
  <si>
    <t>增加闪避</t>
  </si>
  <si>
    <t>增加暴击</t>
  </si>
  <si>
    <t>剑诀挪移</t>
  </si>
  <si>
    <t>剑气凝心</t>
  </si>
  <si>
    <t>剑意苍穹</t>
  </si>
  <si>
    <t>5级成长礼包</t>
  </si>
  <si>
    <t>礼包</t>
  </si>
  <si>
    <t>10级成长礼包</t>
  </si>
  <si>
    <t>普通礼包</t>
  </si>
  <si>
    <t>强化石</t>
  </si>
  <si>
    <t>装备强化</t>
  </si>
  <si>
    <t>重锻石</t>
  </si>
  <si>
    <t>装备洗炼</t>
  </si>
  <si>
    <t>精炼石</t>
  </si>
  <si>
    <t>装备精炼</t>
  </si>
  <si>
    <t>升阶石</t>
  </si>
  <si>
    <t>装备升阶</t>
  </si>
  <si>
    <t>护星符</t>
  </si>
  <si>
    <t>护魂符</t>
  </si>
  <si>
    <t>幸运晶</t>
  </si>
  <si>
    <t>提升强化几率</t>
  </si>
  <si>
    <t>赏善令</t>
  </si>
  <si>
    <t>重置任务奖励</t>
  </si>
  <si>
    <t>闭关令符</t>
  </si>
  <si>
    <t>双倍离线奖励</t>
  </si>
  <si>
    <t>资质丹</t>
  </si>
  <si>
    <t>提升坐骑资质</t>
  </si>
  <si>
    <t>养髓草</t>
  </si>
  <si>
    <t>坐骑升阶</t>
  </si>
  <si>
    <t>进阶符</t>
  </si>
  <si>
    <t>经脉铜人</t>
  </si>
  <si>
    <t>提升冲脉几率</t>
  </si>
  <si>
    <t>喇叭频道</t>
  </si>
  <si>
    <t>经验获得提升</t>
  </si>
  <si>
    <t>双倍真气丹</t>
  </si>
  <si>
    <t>真气获得提升</t>
  </si>
  <si>
    <t>坐骑经验获得提升</t>
  </si>
  <si>
    <t>连斩延时丹</t>
  </si>
  <si>
    <t>增加连斩持续时间</t>
  </si>
  <si>
    <t>复活、友好度道具</t>
  </si>
  <si>
    <t>副本令</t>
  </si>
  <si>
    <t>增加副本进入次数</t>
  </si>
  <si>
    <t>帮主令</t>
  </si>
  <si>
    <t>建帮道具</t>
  </si>
  <si>
    <t>传送卷抽</t>
  </si>
  <si>
    <t>91,117</t>
  </si>
  <si>
    <t>随机卷轴</t>
  </si>
  <si>
    <t>定点传送卷</t>
  </si>
  <si>
    <t>讨伐任务卷轴（初）</t>
  </si>
  <si>
    <t>讨伐任务卷轴（中）</t>
  </si>
  <si>
    <t>讨伐任务卷轴（高）</t>
  </si>
  <si>
    <t>讨伐任务卷轴（特）</t>
  </si>
  <si>
    <t>天魔石</t>
  </si>
  <si>
    <t>怒血</t>
  </si>
  <si>
    <t>清心咒</t>
  </si>
  <si>
    <t>打开面板类</t>
  </si>
  <si>
    <t>摄魂铃</t>
  </si>
  <si>
    <t>青山石头</t>
  </si>
  <si>
    <t>任务道具</t>
  </si>
  <si>
    <t>青山小石头</t>
  </si>
</sst>
</file>

<file path=xl/styles.xml><?xml version="1.0" encoding="utf-8"?>
<styleSheet xmlns="http://schemas.openxmlformats.org/spreadsheetml/2006/main">
  <fonts count="23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0"/>
      <name val="微软雅黑"/>
      <family val="2"/>
      <charset val="134"/>
    </font>
    <font>
      <sz val="11"/>
      <color rgb="FF00B0F0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2"/>
      <color rgb="FF006100"/>
      <name val="微软雅黑"/>
      <family val="2"/>
      <charset val="134"/>
    </font>
    <font>
      <sz val="9"/>
      <name val="宋体"/>
      <family val="3"/>
      <charset val="134"/>
    </font>
    <font>
      <sz val="12"/>
      <color rgb="FF9C0006"/>
      <name val="微软雅黑"/>
      <family val="2"/>
      <charset val="134"/>
    </font>
    <font>
      <sz val="12"/>
      <color rgb="FF9C65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theme="0" tint="-0.499984740745262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rgb="FF00B0F0"/>
      <name val="微软雅黑"/>
      <family val="2"/>
      <charset val="134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>
      <alignment vertical="center"/>
    </xf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8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1" fillId="3" borderId="0" xfId="0" applyFont="1" applyFill="1">
      <alignment vertical="center"/>
    </xf>
    <xf numFmtId="0" fontId="1" fillId="2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0" borderId="0" xfId="0" applyFont="1">
      <alignment vertical="center"/>
    </xf>
    <xf numFmtId="0" fontId="1" fillId="4" borderId="0" xfId="0" applyFont="1" applyFill="1">
      <alignment vertical="center"/>
    </xf>
    <xf numFmtId="0" fontId="1" fillId="0" borderId="0" xfId="0" applyFont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5" fillId="0" borderId="0" xfId="2" applyFont="1" applyAlignment="1" applyProtection="1">
      <alignment vertical="center" wrapText="1"/>
    </xf>
    <xf numFmtId="0" fontId="1" fillId="6" borderId="0" xfId="0" applyFont="1" applyFill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1" fillId="8" borderId="0" xfId="0" applyFont="1" applyFill="1">
      <alignment vertical="center"/>
    </xf>
    <xf numFmtId="0" fontId="1" fillId="9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5" fillId="4" borderId="0" xfId="2" applyFont="1" applyFill="1" applyAlignment="1" applyProtection="1">
      <alignment vertical="center" wrapText="1"/>
    </xf>
    <xf numFmtId="0" fontId="6" fillId="0" borderId="0" xfId="0" applyFont="1">
      <alignment vertical="center"/>
    </xf>
    <xf numFmtId="0" fontId="6" fillId="4" borderId="0" xfId="0" applyFont="1" applyFill="1">
      <alignment vertical="center"/>
    </xf>
    <xf numFmtId="0" fontId="6" fillId="6" borderId="0" xfId="0" applyFont="1" applyFill="1">
      <alignment vertical="center"/>
    </xf>
    <xf numFmtId="0" fontId="6" fillId="3" borderId="0" xfId="0" applyFont="1" applyFill="1">
      <alignment vertical="center"/>
    </xf>
    <xf numFmtId="0" fontId="6" fillId="5" borderId="0" xfId="0" applyFont="1" applyFill="1">
      <alignment vertical="center"/>
    </xf>
    <xf numFmtId="0" fontId="6" fillId="7" borderId="0" xfId="0" applyFont="1" applyFill="1">
      <alignment vertical="center"/>
    </xf>
    <xf numFmtId="0" fontId="6" fillId="2" borderId="0" xfId="0" applyFont="1" applyFill="1">
      <alignment vertical="center"/>
    </xf>
    <xf numFmtId="0" fontId="6" fillId="10" borderId="0" xfId="0" applyFont="1" applyFill="1">
      <alignment vertical="center"/>
    </xf>
    <xf numFmtId="0" fontId="1" fillId="10" borderId="0" xfId="0" applyFont="1" applyFill="1" applyAlignment="1">
      <alignment vertical="center" wrapText="1"/>
    </xf>
    <xf numFmtId="0" fontId="1" fillId="10" borderId="0" xfId="0" applyFont="1" applyFill="1">
      <alignment vertical="center"/>
    </xf>
    <xf numFmtId="0" fontId="1" fillId="0" borderId="0" xfId="0" applyNumberFormat="1" applyFont="1" applyFill="1" applyBorder="1">
      <alignment vertical="center"/>
    </xf>
    <xf numFmtId="0" fontId="1" fillId="11" borderId="0" xfId="0" applyFont="1" applyFill="1">
      <alignment vertical="center"/>
    </xf>
    <xf numFmtId="49" fontId="1" fillId="0" borderId="0" xfId="0" applyNumberFormat="1" applyFont="1" applyAlignment="1">
      <alignment vertical="center" wrapText="1"/>
    </xf>
    <xf numFmtId="49" fontId="6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0" fontId="11" fillId="12" borderId="0" xfId="3" applyFont="1" applyAlignment="1">
      <alignment vertical="center"/>
    </xf>
    <xf numFmtId="0" fontId="1" fillId="17" borderId="0" xfId="0" applyFont="1" applyFill="1" applyAlignment="1">
      <alignment horizontal="left" vertical="center"/>
    </xf>
    <xf numFmtId="0" fontId="1" fillId="8" borderId="0" xfId="0" applyFont="1" applyFill="1" applyAlignment="1">
      <alignment horizontal="center" vertical="center"/>
    </xf>
    <xf numFmtId="0" fontId="11" fillId="12" borderId="0" xfId="3" applyFont="1" applyAlignment="1">
      <alignment horizontal="left" vertical="center"/>
    </xf>
    <xf numFmtId="0" fontId="11" fillId="0" borderId="0" xfId="3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3" fillId="13" borderId="0" xfId="4" applyFont="1" applyAlignment="1">
      <alignment horizontal="center" vertical="center"/>
    </xf>
    <xf numFmtId="0" fontId="13" fillId="0" borderId="0" xfId="4" applyFont="1" applyFill="1" applyAlignment="1">
      <alignment horizontal="center" vertical="center"/>
    </xf>
    <xf numFmtId="0" fontId="14" fillId="14" borderId="0" xfId="5" applyFont="1" applyAlignment="1">
      <alignment horizontal="center" vertical="center"/>
    </xf>
    <xf numFmtId="0" fontId="14" fillId="0" borderId="0" xfId="5" applyFont="1" applyFill="1" applyAlignment="1">
      <alignment horizontal="center" vertical="center"/>
    </xf>
    <xf numFmtId="0" fontId="1" fillId="18" borderId="0" xfId="0" applyFont="1" applyFill="1" applyAlignment="1">
      <alignment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7" fillId="0" borderId="0" xfId="1" applyFont="1" applyAlignment="1">
      <alignment horizontal="center" vertical="center"/>
    </xf>
    <xf numFmtId="0" fontId="17" fillId="0" borderId="0" xfId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2" applyAlignment="1" applyProtection="1">
      <alignment vertical="center"/>
    </xf>
    <xf numFmtId="0" fontId="15" fillId="15" borderId="0" xfId="6" applyFont="1">
      <alignment vertical="center"/>
    </xf>
    <xf numFmtId="0" fontId="15" fillId="16" borderId="0" xfId="7" applyFont="1">
      <alignment vertical="center"/>
    </xf>
    <xf numFmtId="0" fontId="1" fillId="16" borderId="0" xfId="7" applyFont="1" applyAlignment="1">
      <alignment vertical="center"/>
    </xf>
    <xf numFmtId="0" fontId="1" fillId="15" borderId="0" xfId="6" applyFont="1" applyAlignment="1">
      <alignment vertical="center"/>
    </xf>
    <xf numFmtId="0" fontId="1" fillId="19" borderId="0" xfId="0" applyFont="1" applyFill="1">
      <alignment vertical="center"/>
    </xf>
    <xf numFmtId="0" fontId="1" fillId="20" borderId="0" xfId="0" applyFont="1" applyFill="1">
      <alignment vertical="center"/>
    </xf>
    <xf numFmtId="0" fontId="1" fillId="21" borderId="0" xfId="0" applyFont="1" applyFill="1" applyAlignment="1">
      <alignment vertical="center"/>
    </xf>
    <xf numFmtId="0" fontId="16" fillId="21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" fillId="0" borderId="0" xfId="0" applyFont="1" applyFill="1">
      <alignment vertical="center"/>
    </xf>
    <xf numFmtId="0" fontId="18" fillId="0" borderId="0" xfId="0" applyFont="1" applyAlignment="1">
      <alignment vertical="center"/>
    </xf>
    <xf numFmtId="0" fontId="1" fillId="18" borderId="0" xfId="0" applyFont="1" applyFill="1">
      <alignment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vertical="center"/>
    </xf>
    <xf numFmtId="49" fontId="0" fillId="0" borderId="0" xfId="0" applyNumberFormat="1">
      <alignment vertical="center"/>
    </xf>
    <xf numFmtId="0" fontId="20" fillId="0" borderId="0" xfId="0" applyFont="1">
      <alignment vertical="center"/>
    </xf>
    <xf numFmtId="0" fontId="21" fillId="0" borderId="0" xfId="0" applyFont="1" applyAlignment="1"/>
    <xf numFmtId="0" fontId="20" fillId="0" borderId="0" xfId="0" applyFont="1" applyAlignment="1">
      <alignment vertical="center" wrapText="1"/>
    </xf>
    <xf numFmtId="0" fontId="22" fillId="0" borderId="0" xfId="0" applyFont="1">
      <alignment vertical="center"/>
    </xf>
  </cellXfs>
  <cellStyles count="8">
    <cellStyle name="20% - 强调文字颜色 5" xfId="6" builtinId="46"/>
    <cellStyle name="20% - 强调文字颜色 6" xfId="7" builtinId="50"/>
    <cellStyle name="差" xfId="4" builtinId="27"/>
    <cellStyle name="常规" xfId="0" builtinId="0"/>
    <cellStyle name="常规 2" xfId="1"/>
    <cellStyle name="超链接" xfId="2" builtinId="8"/>
    <cellStyle name="好" xfId="3" builtinId="26"/>
    <cellStyle name="适中" xfId="5" builtinId="28"/>
  </cellStyles>
  <dxfs count="1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31206;&#32654;&#20154;&#32654;&#26415;&#38656;&#27714;%20%20--%20&#20462;&#35746;&#31295;&#21407;&#3129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主角"/>
      <sheetName val="武器"/>
      <sheetName val="装备"/>
      <sheetName val="物品"/>
      <sheetName val="坐骑"/>
      <sheetName val="技能"/>
      <sheetName val="地图"/>
      <sheetName val="怪物"/>
      <sheetName val="NPC"/>
      <sheetName val="侍宠"/>
    </sheetNames>
    <sheetDataSet>
      <sheetData sheetId="0"/>
      <sheetData sheetId="1"/>
      <sheetData sheetId="2">
        <row r="1">
          <cell r="F1" t="str">
            <v>模型名称</v>
          </cell>
          <cell r="G1" t="str">
            <v>装备阶数</v>
          </cell>
        </row>
        <row r="2">
          <cell r="F2" t="str">
            <v>皮胸甲</v>
          </cell>
          <cell r="G2">
            <v>1</v>
          </cell>
        </row>
        <row r="3">
          <cell r="F3" t="str">
            <v>惊鸿甲</v>
          </cell>
          <cell r="G3">
            <v>2</v>
          </cell>
        </row>
        <row r="4">
          <cell r="F4" t="str">
            <v>万仞甲</v>
          </cell>
          <cell r="G4">
            <v>3</v>
          </cell>
        </row>
        <row r="5">
          <cell r="F5" t="str">
            <v>紫冥金甲</v>
          </cell>
          <cell r="G5">
            <v>4</v>
          </cell>
        </row>
        <row r="6">
          <cell r="F6" t="str">
            <v>鸿濛金甲</v>
          </cell>
          <cell r="G6">
            <v>5</v>
          </cell>
        </row>
        <row r="7">
          <cell r="F7" t="str">
            <v>辰宿神甲</v>
          </cell>
          <cell r="G7">
            <v>6</v>
          </cell>
        </row>
        <row r="8">
          <cell r="F8" t="str">
            <v>帝玄神甲</v>
          </cell>
          <cell r="G8">
            <v>7</v>
          </cell>
        </row>
        <row r="9">
          <cell r="F9">
            <v>0</v>
          </cell>
          <cell r="G9">
            <v>0</v>
          </cell>
        </row>
        <row r="10">
          <cell r="F10" t="str">
            <v>皮护腕</v>
          </cell>
          <cell r="G10">
            <v>1</v>
          </cell>
        </row>
        <row r="11">
          <cell r="F11" t="str">
            <v>惊鸿护腕</v>
          </cell>
          <cell r="G11">
            <v>2</v>
          </cell>
        </row>
        <row r="12">
          <cell r="F12" t="str">
            <v>万仞护腕</v>
          </cell>
          <cell r="G12">
            <v>3</v>
          </cell>
        </row>
        <row r="13">
          <cell r="F13" t="str">
            <v>紫冥护腕</v>
          </cell>
          <cell r="G13">
            <v>4</v>
          </cell>
        </row>
        <row r="14">
          <cell r="F14" t="str">
            <v>鸿濛护腕</v>
          </cell>
          <cell r="G14">
            <v>5</v>
          </cell>
        </row>
        <row r="15">
          <cell r="F15" t="str">
            <v>辰宿护腕</v>
          </cell>
          <cell r="G15">
            <v>6</v>
          </cell>
        </row>
        <row r="16">
          <cell r="F16" t="str">
            <v>帝玄护腕</v>
          </cell>
          <cell r="G16">
            <v>7</v>
          </cell>
        </row>
        <row r="17">
          <cell r="F17">
            <v>0</v>
          </cell>
          <cell r="G17">
            <v>0</v>
          </cell>
        </row>
        <row r="18">
          <cell r="F18" t="str">
            <v>皮护腿</v>
          </cell>
          <cell r="G18">
            <v>1</v>
          </cell>
        </row>
        <row r="19">
          <cell r="F19" t="str">
            <v>惊鸿护腿</v>
          </cell>
          <cell r="G19">
            <v>2</v>
          </cell>
        </row>
        <row r="20">
          <cell r="F20" t="str">
            <v>万仞护腿</v>
          </cell>
          <cell r="G20">
            <v>3</v>
          </cell>
        </row>
        <row r="21">
          <cell r="F21" t="str">
            <v>紫冥护腿</v>
          </cell>
          <cell r="G21">
            <v>4</v>
          </cell>
        </row>
        <row r="22">
          <cell r="F22" t="str">
            <v>鸿濛护腿</v>
          </cell>
          <cell r="G22">
            <v>5</v>
          </cell>
        </row>
        <row r="23">
          <cell r="F23" t="str">
            <v>辰宿护腿</v>
          </cell>
          <cell r="G23">
            <v>6</v>
          </cell>
        </row>
        <row r="24">
          <cell r="F24" t="str">
            <v>帝玄护腿</v>
          </cell>
          <cell r="G24">
            <v>7</v>
          </cell>
        </row>
        <row r="25">
          <cell r="F25">
            <v>0</v>
          </cell>
          <cell r="G25">
            <v>0</v>
          </cell>
        </row>
        <row r="26">
          <cell r="F26" t="str">
            <v>皮靴</v>
          </cell>
          <cell r="G26">
            <v>1</v>
          </cell>
        </row>
        <row r="27">
          <cell r="F27" t="str">
            <v>惊鸿靴</v>
          </cell>
          <cell r="G27">
            <v>2</v>
          </cell>
        </row>
        <row r="28">
          <cell r="F28" t="str">
            <v>万仞靴</v>
          </cell>
          <cell r="G28">
            <v>3</v>
          </cell>
        </row>
        <row r="29">
          <cell r="F29" t="str">
            <v>紫冥战靴</v>
          </cell>
          <cell r="G29">
            <v>4</v>
          </cell>
        </row>
        <row r="30">
          <cell r="F30" t="str">
            <v>鸿濛战靴</v>
          </cell>
          <cell r="G30">
            <v>5</v>
          </cell>
        </row>
        <row r="31">
          <cell r="F31" t="str">
            <v>辰宿神靴</v>
          </cell>
          <cell r="G31">
            <v>6</v>
          </cell>
        </row>
        <row r="32">
          <cell r="F32" t="str">
            <v>帝玄神靴</v>
          </cell>
          <cell r="G32">
            <v>7</v>
          </cell>
        </row>
        <row r="33">
          <cell r="F33">
            <v>0</v>
          </cell>
          <cell r="G33">
            <v>0</v>
          </cell>
        </row>
        <row r="34">
          <cell r="F34" t="str">
            <v>镂丝甲</v>
          </cell>
          <cell r="G34">
            <v>1</v>
          </cell>
        </row>
        <row r="35">
          <cell r="F35" t="str">
            <v>凌波甲</v>
          </cell>
          <cell r="G35">
            <v>2</v>
          </cell>
        </row>
        <row r="36">
          <cell r="F36" t="str">
            <v>繁霜甲</v>
          </cell>
          <cell r="G36">
            <v>3</v>
          </cell>
        </row>
        <row r="37">
          <cell r="F37" t="str">
            <v>翠羽金甲</v>
          </cell>
          <cell r="G37">
            <v>4</v>
          </cell>
        </row>
        <row r="38">
          <cell r="F38" t="str">
            <v>虞渊金甲</v>
          </cell>
          <cell r="G38">
            <v>5</v>
          </cell>
        </row>
        <row r="39">
          <cell r="F39" t="str">
            <v>紫薇神甲</v>
          </cell>
          <cell r="G39">
            <v>6</v>
          </cell>
        </row>
        <row r="40">
          <cell r="F40" t="str">
            <v>嫘祖神甲</v>
          </cell>
          <cell r="G40">
            <v>7</v>
          </cell>
        </row>
        <row r="41">
          <cell r="F41">
            <v>0</v>
          </cell>
          <cell r="G41">
            <v>0</v>
          </cell>
        </row>
        <row r="42">
          <cell r="F42" t="str">
            <v>丝护腕</v>
          </cell>
          <cell r="G42">
            <v>1</v>
          </cell>
        </row>
        <row r="43">
          <cell r="F43" t="str">
            <v>凌波护腕</v>
          </cell>
          <cell r="G43">
            <v>2</v>
          </cell>
        </row>
        <row r="44">
          <cell r="F44" t="str">
            <v>繁霜护腕</v>
          </cell>
          <cell r="G44">
            <v>3</v>
          </cell>
        </row>
        <row r="45">
          <cell r="F45" t="str">
            <v>翠羽护腕</v>
          </cell>
          <cell r="G45">
            <v>4</v>
          </cell>
        </row>
        <row r="46">
          <cell r="F46" t="str">
            <v>虞渊护腕</v>
          </cell>
          <cell r="G46">
            <v>5</v>
          </cell>
        </row>
        <row r="47">
          <cell r="F47" t="str">
            <v>紫薇护腕</v>
          </cell>
          <cell r="G47">
            <v>6</v>
          </cell>
        </row>
        <row r="48">
          <cell r="F48" t="str">
            <v>嫘祖护腕</v>
          </cell>
          <cell r="G48">
            <v>7</v>
          </cell>
        </row>
        <row r="49">
          <cell r="F49">
            <v>0</v>
          </cell>
          <cell r="G49">
            <v>0</v>
          </cell>
        </row>
        <row r="50">
          <cell r="F50" t="str">
            <v>丝护腿</v>
          </cell>
          <cell r="G50">
            <v>1</v>
          </cell>
        </row>
        <row r="51">
          <cell r="F51" t="str">
            <v>凌波护腿</v>
          </cell>
          <cell r="G51">
            <v>2</v>
          </cell>
        </row>
        <row r="52">
          <cell r="F52" t="str">
            <v>繁霜护腿</v>
          </cell>
          <cell r="G52">
            <v>3</v>
          </cell>
        </row>
        <row r="53">
          <cell r="F53" t="str">
            <v>翠羽护腿</v>
          </cell>
          <cell r="G53">
            <v>4</v>
          </cell>
        </row>
        <row r="54">
          <cell r="F54" t="str">
            <v>虞渊护腿</v>
          </cell>
          <cell r="G54">
            <v>5</v>
          </cell>
        </row>
        <row r="55">
          <cell r="F55" t="str">
            <v>紫薇护腿</v>
          </cell>
          <cell r="G55">
            <v>6</v>
          </cell>
        </row>
        <row r="56">
          <cell r="F56" t="str">
            <v>嫘祖护腿</v>
          </cell>
          <cell r="G56">
            <v>7</v>
          </cell>
        </row>
        <row r="57">
          <cell r="F57">
            <v>0</v>
          </cell>
          <cell r="G57">
            <v>0</v>
          </cell>
        </row>
        <row r="58">
          <cell r="F58" t="str">
            <v>丝靴</v>
          </cell>
          <cell r="G58">
            <v>1</v>
          </cell>
        </row>
        <row r="59">
          <cell r="F59" t="str">
            <v>凌波靴</v>
          </cell>
          <cell r="G59">
            <v>2</v>
          </cell>
        </row>
        <row r="60">
          <cell r="F60" t="str">
            <v>繁霜靴</v>
          </cell>
          <cell r="G60">
            <v>3</v>
          </cell>
        </row>
        <row r="61">
          <cell r="F61" t="str">
            <v>翠羽战靴</v>
          </cell>
          <cell r="G61">
            <v>4</v>
          </cell>
        </row>
        <row r="62">
          <cell r="F62" t="str">
            <v>虞渊战靴</v>
          </cell>
          <cell r="G62">
            <v>5</v>
          </cell>
        </row>
        <row r="63">
          <cell r="F63" t="str">
            <v>紫薇神靴</v>
          </cell>
          <cell r="G63">
            <v>6</v>
          </cell>
        </row>
        <row r="64">
          <cell r="F64" t="str">
            <v>嫘祖神靴</v>
          </cell>
          <cell r="G64">
            <v>7</v>
          </cell>
        </row>
        <row r="65">
          <cell r="F65">
            <v>0</v>
          </cell>
          <cell r="G65">
            <v>0</v>
          </cell>
        </row>
        <row r="66">
          <cell r="F66" t="str">
            <v>棉布帽</v>
          </cell>
          <cell r="G66">
            <v>1</v>
          </cell>
        </row>
        <row r="67">
          <cell r="F67" t="str">
            <v>青铜盔</v>
          </cell>
          <cell r="G67">
            <v>2</v>
          </cell>
        </row>
        <row r="68">
          <cell r="F68" t="str">
            <v>束发冠</v>
          </cell>
          <cell r="G68">
            <v>3</v>
          </cell>
        </row>
        <row r="69">
          <cell r="F69" t="str">
            <v>珍珠冠</v>
          </cell>
          <cell r="G69">
            <v>4</v>
          </cell>
        </row>
        <row r="70">
          <cell r="F70" t="str">
            <v>紫缨盔</v>
          </cell>
          <cell r="G70">
            <v>5</v>
          </cell>
        </row>
        <row r="71">
          <cell r="F71" t="str">
            <v>丹凤敛翅盔</v>
          </cell>
          <cell r="G71">
            <v>6</v>
          </cell>
        </row>
        <row r="72">
          <cell r="F72" t="str">
            <v>九龙锁海盔</v>
          </cell>
          <cell r="G72">
            <v>7</v>
          </cell>
        </row>
        <row r="73">
          <cell r="F73">
            <v>0</v>
          </cell>
          <cell r="G73">
            <v>0</v>
          </cell>
        </row>
        <row r="74">
          <cell r="F74" t="str">
            <v>吉祥锁</v>
          </cell>
          <cell r="G74">
            <v>1</v>
          </cell>
        </row>
        <row r="75">
          <cell r="F75" t="str">
            <v>雀铃铛</v>
          </cell>
          <cell r="G75">
            <v>2</v>
          </cell>
        </row>
        <row r="76">
          <cell r="F76" t="str">
            <v>纹金圈</v>
          </cell>
          <cell r="G76">
            <v>3</v>
          </cell>
        </row>
        <row r="77">
          <cell r="F77" t="str">
            <v>晨星链</v>
          </cell>
          <cell r="G77">
            <v>4</v>
          </cell>
        </row>
        <row r="78">
          <cell r="F78" t="str">
            <v>白玉貔貅链</v>
          </cell>
          <cell r="G78">
            <v>5</v>
          </cell>
        </row>
        <row r="79">
          <cell r="F79" t="str">
            <v>金丝柔结穗</v>
          </cell>
          <cell r="G79">
            <v>6</v>
          </cell>
        </row>
        <row r="80">
          <cell r="F80" t="str">
            <v>龙纽凤翎锁</v>
          </cell>
          <cell r="G80">
            <v>7</v>
          </cell>
        </row>
        <row r="81">
          <cell r="F81">
            <v>0</v>
          </cell>
          <cell r="G81">
            <v>0</v>
          </cell>
        </row>
        <row r="82">
          <cell r="F82" t="str">
            <v>梅花戒</v>
          </cell>
          <cell r="G82">
            <v>1</v>
          </cell>
        </row>
        <row r="83">
          <cell r="F83" t="str">
            <v>琥珀戒</v>
          </cell>
          <cell r="G83">
            <v>2</v>
          </cell>
        </row>
        <row r="84">
          <cell r="F84" t="str">
            <v>紫晶戒</v>
          </cell>
          <cell r="G84">
            <v>3</v>
          </cell>
        </row>
        <row r="85">
          <cell r="F85" t="str">
            <v>灵韵方戒</v>
          </cell>
          <cell r="G85">
            <v>4</v>
          </cell>
        </row>
        <row r="86">
          <cell r="F86" t="str">
            <v>青蕊芙蕖戒</v>
          </cell>
          <cell r="G86">
            <v>5</v>
          </cell>
        </row>
        <row r="87">
          <cell r="F87" t="str">
            <v>凝血饕纹戒</v>
          </cell>
          <cell r="G87">
            <v>6</v>
          </cell>
        </row>
        <row r="88">
          <cell r="F88" t="str">
            <v>摄魂震魄戒</v>
          </cell>
          <cell r="G88">
            <v>7</v>
          </cell>
        </row>
        <row r="89">
          <cell r="F89">
            <v>0</v>
          </cell>
          <cell r="G89">
            <v>0</v>
          </cell>
        </row>
        <row r="90">
          <cell r="F90" t="str">
            <v>灵石佩</v>
          </cell>
          <cell r="G90">
            <v>1</v>
          </cell>
        </row>
        <row r="91">
          <cell r="F91" t="str">
            <v>蝴蝶佩</v>
          </cell>
          <cell r="G91">
            <v>2</v>
          </cell>
        </row>
        <row r="92">
          <cell r="F92" t="str">
            <v>鸳鸯玉佩</v>
          </cell>
          <cell r="G92">
            <v>3</v>
          </cell>
        </row>
        <row r="93">
          <cell r="F93" t="str">
            <v>蝠纹双鱼佩</v>
          </cell>
          <cell r="G93">
            <v>4</v>
          </cell>
        </row>
        <row r="94">
          <cell r="F94" t="str">
            <v>交颈鸿雁佩</v>
          </cell>
          <cell r="G94">
            <v>5</v>
          </cell>
        </row>
        <row r="95">
          <cell r="F95" t="str">
            <v>独玉貔貅佩</v>
          </cell>
          <cell r="G95">
            <v>6</v>
          </cell>
        </row>
        <row r="96">
          <cell r="F96" t="str">
            <v>龙凤吉祥佩</v>
          </cell>
          <cell r="G96">
            <v>7</v>
          </cell>
        </row>
        <row r="97">
          <cell r="F97">
            <v>0</v>
          </cell>
          <cell r="G97">
            <v>0</v>
          </cell>
        </row>
        <row r="98">
          <cell r="F98" t="str">
            <v>革腰带</v>
          </cell>
          <cell r="G98">
            <v>1</v>
          </cell>
        </row>
        <row r="99">
          <cell r="F99" t="str">
            <v>寒铁护腰</v>
          </cell>
          <cell r="G99">
            <v>2</v>
          </cell>
        </row>
        <row r="100">
          <cell r="F100" t="str">
            <v>青铜虎头带</v>
          </cell>
          <cell r="G100">
            <v>3</v>
          </cell>
        </row>
        <row r="101">
          <cell r="F101" t="str">
            <v>金缕蚕丝带</v>
          </cell>
          <cell r="G101">
            <v>4</v>
          </cell>
        </row>
        <row r="102">
          <cell r="F102" t="str">
            <v>噬血蝠纹带</v>
          </cell>
          <cell r="G102">
            <v>5</v>
          </cell>
        </row>
        <row r="103">
          <cell r="F103" t="str">
            <v>逆鳞紫金带</v>
          </cell>
          <cell r="G103">
            <v>6</v>
          </cell>
        </row>
        <row r="104">
          <cell r="F104" t="str">
            <v>九龙擎鼎带</v>
          </cell>
          <cell r="G104">
            <v>7</v>
          </cell>
        </row>
        <row r="105">
          <cell r="F105">
            <v>0</v>
          </cell>
          <cell r="G105">
            <v>0</v>
          </cell>
        </row>
        <row r="106">
          <cell r="F106" t="str">
            <v>纤离蹄铁</v>
          </cell>
          <cell r="G106">
            <v>1</v>
          </cell>
        </row>
        <row r="107">
          <cell r="F107" t="str">
            <v>逾辉蹄铁</v>
          </cell>
          <cell r="G107">
            <v>2</v>
          </cell>
        </row>
        <row r="108">
          <cell r="F108" t="str">
            <v>骐骥蹄铁</v>
          </cell>
          <cell r="G108">
            <v>3</v>
          </cell>
        </row>
        <row r="109">
          <cell r="F109" t="str">
            <v>绝尘蹄铁</v>
          </cell>
          <cell r="G109">
            <v>4</v>
          </cell>
        </row>
        <row r="110">
          <cell r="F110" t="str">
            <v>楚骓蹄铁</v>
          </cell>
          <cell r="G110">
            <v>5</v>
          </cell>
        </row>
        <row r="111">
          <cell r="F111" t="str">
            <v>九逸蹄铁</v>
          </cell>
          <cell r="G111">
            <v>6</v>
          </cell>
        </row>
        <row r="112">
          <cell r="F112" t="str">
            <v>象龙蹄铁</v>
          </cell>
          <cell r="G112">
            <v>7</v>
          </cell>
        </row>
        <row r="113">
          <cell r="F113">
            <v>0</v>
          </cell>
          <cell r="G113">
            <v>0</v>
          </cell>
        </row>
        <row r="114">
          <cell r="F114" t="str">
            <v>纤离鞍具</v>
          </cell>
          <cell r="G114">
            <v>1</v>
          </cell>
        </row>
        <row r="115">
          <cell r="F115" t="str">
            <v>逾辉鞍具</v>
          </cell>
          <cell r="G115">
            <v>2</v>
          </cell>
        </row>
        <row r="116">
          <cell r="F116" t="str">
            <v>骐骥鞍具</v>
          </cell>
          <cell r="G116">
            <v>3</v>
          </cell>
        </row>
        <row r="117">
          <cell r="F117" t="str">
            <v>绝尘鞍具</v>
          </cell>
          <cell r="G117">
            <v>4</v>
          </cell>
        </row>
        <row r="118">
          <cell r="F118" t="str">
            <v>楚骓鞍具</v>
          </cell>
          <cell r="G118">
            <v>5</v>
          </cell>
        </row>
        <row r="119">
          <cell r="F119" t="str">
            <v>九逸鞍具</v>
          </cell>
          <cell r="G119">
            <v>6</v>
          </cell>
        </row>
        <row r="120">
          <cell r="F120" t="str">
            <v>象龙鞍具</v>
          </cell>
          <cell r="G120">
            <v>7</v>
          </cell>
        </row>
        <row r="121">
          <cell r="F121">
            <v>0</v>
          </cell>
          <cell r="G121">
            <v>0</v>
          </cell>
        </row>
        <row r="122">
          <cell r="F122" t="str">
            <v>纤离缰绳</v>
          </cell>
          <cell r="G122">
            <v>1</v>
          </cell>
        </row>
        <row r="123">
          <cell r="F123" t="str">
            <v>逾辉缰绳</v>
          </cell>
          <cell r="G123">
            <v>2</v>
          </cell>
        </row>
        <row r="124">
          <cell r="F124" t="str">
            <v>骐骥缰绳</v>
          </cell>
          <cell r="G124">
            <v>3</v>
          </cell>
        </row>
        <row r="125">
          <cell r="F125" t="str">
            <v>绝尘缰绳</v>
          </cell>
          <cell r="G125">
            <v>4</v>
          </cell>
        </row>
        <row r="126">
          <cell r="F126" t="str">
            <v>楚骓缰绳</v>
          </cell>
          <cell r="G126">
            <v>5</v>
          </cell>
        </row>
        <row r="127">
          <cell r="F127" t="str">
            <v>九逸缰绳</v>
          </cell>
          <cell r="G127">
            <v>6</v>
          </cell>
        </row>
        <row r="128">
          <cell r="F128" t="str">
            <v>象龙缰绳</v>
          </cell>
          <cell r="G128">
            <v>7</v>
          </cell>
        </row>
        <row r="129">
          <cell r="F129">
            <v>0</v>
          </cell>
          <cell r="G129">
            <v>0</v>
          </cell>
        </row>
        <row r="130">
          <cell r="F130" t="str">
            <v>纤离铠甲</v>
          </cell>
          <cell r="G130">
            <v>1</v>
          </cell>
        </row>
        <row r="131">
          <cell r="F131" t="str">
            <v>逾辉铠甲</v>
          </cell>
          <cell r="G131">
            <v>2</v>
          </cell>
        </row>
        <row r="132">
          <cell r="F132" t="str">
            <v>骐骥铠甲</v>
          </cell>
          <cell r="G132">
            <v>3</v>
          </cell>
        </row>
        <row r="133">
          <cell r="F133" t="str">
            <v>绝尘铠甲</v>
          </cell>
          <cell r="G133">
            <v>4</v>
          </cell>
        </row>
        <row r="134">
          <cell r="F134" t="str">
            <v>楚骓铠甲</v>
          </cell>
          <cell r="G134">
            <v>5</v>
          </cell>
        </row>
        <row r="135">
          <cell r="F135" t="str">
            <v>九逸铠甲</v>
          </cell>
          <cell r="G135">
            <v>6</v>
          </cell>
        </row>
        <row r="136">
          <cell r="F136" t="str">
            <v>象龙铠甲</v>
          </cell>
          <cell r="G136">
            <v>7</v>
          </cell>
        </row>
        <row r="137">
          <cell r="F137">
            <v>0</v>
          </cell>
          <cell r="G137">
            <v>0</v>
          </cell>
        </row>
        <row r="138">
          <cell r="F138" t="str">
            <v>纤离蹬具</v>
          </cell>
          <cell r="G138">
            <v>1</v>
          </cell>
        </row>
        <row r="139">
          <cell r="F139" t="str">
            <v>逾辉蹬具</v>
          </cell>
          <cell r="G139">
            <v>2</v>
          </cell>
        </row>
        <row r="140">
          <cell r="F140" t="str">
            <v>骐骥蹬具</v>
          </cell>
          <cell r="G140">
            <v>3</v>
          </cell>
        </row>
        <row r="141">
          <cell r="F141" t="str">
            <v>绝尘蹬具</v>
          </cell>
          <cell r="G141">
            <v>4</v>
          </cell>
        </row>
        <row r="142">
          <cell r="F142" t="str">
            <v>楚骓蹬具</v>
          </cell>
          <cell r="G142">
            <v>5</v>
          </cell>
        </row>
        <row r="143">
          <cell r="F143" t="str">
            <v>九逸蹬具</v>
          </cell>
          <cell r="G143">
            <v>6</v>
          </cell>
        </row>
        <row r="144">
          <cell r="F144" t="str">
            <v>象龙蹬具</v>
          </cell>
          <cell r="G144">
            <v>7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119"/>
  <sheetViews>
    <sheetView workbookViewId="0">
      <pane xSplit="3" ySplit="5" topLeftCell="D104" activePane="bottomRight" state="frozen"/>
      <selection pane="topRight" activeCell="D1" sqref="D1"/>
      <selection pane="bottomLeft" activeCell="A4" sqref="A4"/>
      <selection pane="bottomRight" activeCell="D104" sqref="D104"/>
    </sheetView>
  </sheetViews>
  <sheetFormatPr defaultColWidth="9" defaultRowHeight="16.5"/>
  <cols>
    <col min="1" max="1" width="7.5" style="4" customWidth="1"/>
    <col min="2" max="2" width="21.625" style="4" bestFit="1" customWidth="1"/>
    <col min="3" max="3" width="9.25" style="4" bestFit="1" customWidth="1"/>
    <col min="4" max="4" width="21.375" style="28" customWidth="1"/>
    <col min="5" max="5" width="14.125" style="4" customWidth="1"/>
    <col min="6" max="6" width="13.25" style="4" bestFit="1" customWidth="1"/>
    <col min="7" max="7" width="17.5" style="4" bestFit="1" customWidth="1"/>
    <col min="8" max="9" width="13.25" style="4" customWidth="1"/>
    <col min="10" max="10" width="27.875" style="4" customWidth="1"/>
    <col min="11" max="11" width="11.25" style="4" customWidth="1"/>
    <col min="12" max="13" width="27.875" style="4" customWidth="1"/>
    <col min="14" max="14" width="17.5" style="5" bestFit="1" customWidth="1"/>
    <col min="15" max="16" width="13.25" style="5" bestFit="1" customWidth="1"/>
    <col min="17" max="17" width="19.5" style="5" bestFit="1" customWidth="1"/>
    <col min="18" max="18" width="23.75" style="5" bestFit="1" customWidth="1"/>
    <col min="19" max="19" width="10.75" style="16" bestFit="1" customWidth="1"/>
    <col min="20" max="20" width="11.25" style="16" bestFit="1" customWidth="1"/>
    <col min="21" max="21" width="11.25" style="16" customWidth="1"/>
    <col min="22" max="22" width="11.25" style="16" bestFit="1" customWidth="1"/>
    <col min="23" max="24" width="13.25" style="16" bestFit="1" customWidth="1"/>
    <col min="25" max="25" width="13.25" style="16" customWidth="1"/>
    <col min="26" max="27" width="13.25" style="16" bestFit="1" customWidth="1"/>
    <col min="28" max="28" width="11.25" style="16" bestFit="1" customWidth="1"/>
    <col min="29" max="29" width="24.5" style="1" bestFit="1" customWidth="1"/>
    <col min="30" max="30" width="19.125" style="1" customWidth="1"/>
    <col min="31" max="31" width="17.5" style="1" bestFit="1" customWidth="1"/>
    <col min="32" max="32" width="18.25" style="1" customWidth="1"/>
    <col min="33" max="33" width="21.375" style="3" customWidth="1"/>
    <col min="34" max="34" width="15.25" style="3" customWidth="1"/>
    <col min="35" max="35" width="20.625" style="3" customWidth="1"/>
    <col min="36" max="36" width="23.75" style="4" bestFit="1" customWidth="1"/>
    <col min="37" max="38" width="19.5" style="4" bestFit="1" customWidth="1"/>
    <col min="39" max="39" width="21.625" style="4" bestFit="1" customWidth="1"/>
    <col min="40" max="40" width="21.625" style="4" customWidth="1"/>
    <col min="41" max="41" width="44.5" style="33" customWidth="1"/>
    <col min="42" max="42" width="26" style="4" customWidth="1"/>
    <col min="43" max="43" width="42.875" style="4" bestFit="1" customWidth="1"/>
    <col min="44" max="44" width="19" style="17" customWidth="1"/>
    <col min="45" max="45" width="27.5" style="17" customWidth="1"/>
    <col min="46" max="46" width="35" style="17" customWidth="1"/>
    <col min="47" max="47" width="27.125" style="2" customWidth="1"/>
    <col min="48" max="50" width="29.625" style="2" bestFit="1" customWidth="1"/>
    <col min="51" max="51" width="36.125" style="2" bestFit="1" customWidth="1"/>
    <col min="52" max="54" width="29.875" style="2" customWidth="1"/>
    <col min="55" max="16384" width="9" style="4"/>
  </cols>
  <sheetData>
    <row r="1" spans="1:54" s="6" customFormat="1" ht="16.5" customHeight="1">
      <c r="A1" s="6">
        <v>1</v>
      </c>
      <c r="C1" s="11"/>
      <c r="D1" s="27"/>
      <c r="N1" s="18"/>
      <c r="O1" s="7"/>
      <c r="P1" s="7"/>
      <c r="Q1" s="7"/>
      <c r="R1" s="7"/>
      <c r="S1" s="12"/>
      <c r="T1" s="12"/>
      <c r="U1" s="12"/>
      <c r="V1" s="12"/>
      <c r="W1" s="12"/>
      <c r="X1" s="12"/>
      <c r="Y1" s="12"/>
      <c r="Z1" s="12"/>
      <c r="AA1" s="12"/>
      <c r="AB1" s="12"/>
      <c r="AC1" s="8"/>
      <c r="AD1" s="8"/>
      <c r="AE1" s="8"/>
      <c r="AF1" s="8"/>
      <c r="AG1" s="10"/>
      <c r="AH1" s="10"/>
      <c r="AI1" s="10"/>
      <c r="AO1" s="31"/>
      <c r="AR1" s="13"/>
      <c r="AS1" s="13"/>
      <c r="AT1" s="13"/>
      <c r="AU1" s="9"/>
      <c r="AV1" s="9"/>
      <c r="AW1" s="9"/>
      <c r="AX1" s="9"/>
      <c r="AY1" s="9"/>
      <c r="AZ1" s="9"/>
      <c r="BA1" s="9"/>
      <c r="BB1" s="9"/>
    </row>
    <row r="2" spans="1:54" s="6" customFormat="1" ht="16.5" customHeight="1">
      <c r="A2" s="6" t="s">
        <v>157</v>
      </c>
      <c r="B2" s="6" t="s">
        <v>158</v>
      </c>
      <c r="C2" s="6" t="s">
        <v>159</v>
      </c>
      <c r="D2" s="27"/>
      <c r="E2" s="6" t="s">
        <v>160</v>
      </c>
      <c r="F2" s="6" t="s">
        <v>161</v>
      </c>
      <c r="G2" s="6" t="s">
        <v>162</v>
      </c>
      <c r="H2" s="6" t="s">
        <v>163</v>
      </c>
      <c r="I2" s="6" t="s">
        <v>164</v>
      </c>
      <c r="J2" s="6" t="s">
        <v>165</v>
      </c>
      <c r="K2" s="6" t="s">
        <v>166</v>
      </c>
      <c r="L2" s="6" t="s">
        <v>167</v>
      </c>
      <c r="M2" s="6" t="s">
        <v>168</v>
      </c>
      <c r="N2" s="7" t="s">
        <v>169</v>
      </c>
      <c r="O2" s="7" t="s">
        <v>170</v>
      </c>
      <c r="P2" s="7" t="s">
        <v>171</v>
      </c>
      <c r="Q2" s="7" t="s">
        <v>172</v>
      </c>
      <c r="R2" s="7" t="s">
        <v>173</v>
      </c>
      <c r="S2" s="12" t="s">
        <v>174</v>
      </c>
      <c r="T2" s="12" t="s">
        <v>175</v>
      </c>
      <c r="U2" s="12" t="s">
        <v>176</v>
      </c>
      <c r="V2" s="12" t="s">
        <v>177</v>
      </c>
      <c r="W2" s="12" t="s">
        <v>178</v>
      </c>
      <c r="X2" s="12" t="s">
        <v>179</v>
      </c>
      <c r="Y2" s="12" t="s">
        <v>180</v>
      </c>
      <c r="Z2" s="12" t="s">
        <v>181</v>
      </c>
      <c r="AA2" s="12" t="s">
        <v>182</v>
      </c>
      <c r="AB2" s="12" t="s">
        <v>183</v>
      </c>
      <c r="AC2" s="8" t="s">
        <v>184</v>
      </c>
      <c r="AD2" s="8" t="s">
        <v>185</v>
      </c>
      <c r="AE2" s="8" t="s">
        <v>248</v>
      </c>
      <c r="AF2" s="8" t="s">
        <v>186</v>
      </c>
      <c r="AG2" s="10" t="s">
        <v>187</v>
      </c>
      <c r="AH2" s="10" t="s">
        <v>188</v>
      </c>
      <c r="AI2" s="10" t="s">
        <v>189</v>
      </c>
      <c r="AJ2" s="6" t="s">
        <v>190</v>
      </c>
      <c r="AK2" s="6" t="s">
        <v>191</v>
      </c>
      <c r="AL2" s="6" t="s">
        <v>192</v>
      </c>
      <c r="AM2" s="6" t="s">
        <v>193</v>
      </c>
      <c r="AN2" s="6" t="s">
        <v>194</v>
      </c>
      <c r="AO2" s="31" t="s">
        <v>195</v>
      </c>
      <c r="AP2" s="6" t="s">
        <v>196</v>
      </c>
      <c r="AQ2" s="6" t="s">
        <v>197</v>
      </c>
      <c r="AR2" s="13" t="s">
        <v>208</v>
      </c>
      <c r="AS2" s="13" t="s">
        <v>209</v>
      </c>
      <c r="AT2" s="13" t="s">
        <v>198</v>
      </c>
      <c r="AU2" s="9" t="s">
        <v>202</v>
      </c>
      <c r="AV2" s="9" t="s">
        <v>199</v>
      </c>
      <c r="AW2" s="9" t="s">
        <v>200</v>
      </c>
      <c r="AX2" s="9" t="s">
        <v>201</v>
      </c>
      <c r="AY2" s="9" t="s">
        <v>203</v>
      </c>
      <c r="AZ2" s="9" t="s">
        <v>204</v>
      </c>
      <c r="BA2" s="9" t="s">
        <v>205</v>
      </c>
      <c r="BB2" s="9" t="s">
        <v>206</v>
      </c>
    </row>
    <row r="3" spans="1:54" s="6" customFormat="1" ht="16.5" customHeight="1">
      <c r="B3" s="6" t="s">
        <v>156</v>
      </c>
      <c r="C3" s="11"/>
      <c r="D3" s="27"/>
      <c r="N3" s="18"/>
      <c r="O3" s="7"/>
      <c r="P3" s="7"/>
      <c r="Q3" s="7"/>
      <c r="R3" s="7"/>
      <c r="S3" s="12"/>
      <c r="T3" s="12"/>
      <c r="U3" s="12"/>
      <c r="V3" s="12"/>
      <c r="W3" s="12"/>
      <c r="X3" s="12"/>
      <c r="Y3" s="12"/>
      <c r="Z3" s="12"/>
      <c r="AA3" s="12"/>
      <c r="AB3" s="12"/>
      <c r="AC3" s="8"/>
      <c r="AD3" s="8"/>
      <c r="AE3" s="8"/>
      <c r="AF3" s="8"/>
      <c r="AG3" s="10"/>
      <c r="AH3" s="10"/>
      <c r="AI3" s="10"/>
      <c r="AO3" s="31" t="s">
        <v>261</v>
      </c>
      <c r="AR3" s="13"/>
      <c r="AS3" s="13" t="s">
        <v>210</v>
      </c>
      <c r="AT3" s="13" t="s">
        <v>207</v>
      </c>
      <c r="AU3" s="9" t="s">
        <v>156</v>
      </c>
      <c r="AV3" s="9" t="s">
        <v>156</v>
      </c>
      <c r="AW3" s="9" t="s">
        <v>156</v>
      </c>
      <c r="AX3" s="9" t="s">
        <v>156</v>
      </c>
      <c r="AY3" s="9" t="s">
        <v>156</v>
      </c>
      <c r="AZ3" s="9" t="s">
        <v>156</v>
      </c>
      <c r="BA3" s="9" t="s">
        <v>156</v>
      </c>
      <c r="BB3" s="9" t="s">
        <v>156</v>
      </c>
    </row>
    <row r="4" spans="1:54" s="19" customFormat="1">
      <c r="A4" s="19" t="s">
        <v>122</v>
      </c>
      <c r="D4" s="26"/>
      <c r="N4" s="20"/>
      <c r="O4" s="20"/>
      <c r="P4" s="20"/>
      <c r="Q4" s="20"/>
      <c r="R4" s="20"/>
      <c r="S4" s="21"/>
      <c r="T4" s="21"/>
      <c r="U4" s="21"/>
      <c r="V4" s="21"/>
      <c r="W4" s="21"/>
      <c r="X4" s="21"/>
      <c r="Y4" s="21"/>
      <c r="Z4" s="21"/>
      <c r="AA4" s="21"/>
      <c r="AB4" s="21"/>
      <c r="AC4" s="22"/>
      <c r="AD4" s="22"/>
      <c r="AE4" s="22"/>
      <c r="AF4" s="22"/>
      <c r="AG4" s="23"/>
      <c r="AH4" s="23"/>
      <c r="AI4" s="23"/>
      <c r="AO4" s="32"/>
      <c r="AR4" s="24"/>
      <c r="AS4" s="24"/>
      <c r="AT4" s="24"/>
      <c r="AU4" s="25"/>
      <c r="AV4" s="25"/>
      <c r="AW4" s="25"/>
      <c r="AX4" s="25"/>
      <c r="AY4" s="25"/>
      <c r="AZ4" s="25"/>
      <c r="BA4" s="25"/>
      <c r="BB4" s="25"/>
    </row>
    <row r="5" spans="1:54" s="6" customFormat="1" ht="16.5" customHeight="1">
      <c r="A5" s="6" t="s">
        <v>126</v>
      </c>
      <c r="B5" s="6" t="s">
        <v>107</v>
      </c>
      <c r="C5" s="11" t="s">
        <v>6</v>
      </c>
      <c r="D5" s="27" t="s">
        <v>128</v>
      </c>
      <c r="E5" s="6" t="s">
        <v>78</v>
      </c>
      <c r="F5" s="6" t="s">
        <v>108</v>
      </c>
      <c r="G5" s="6" t="s">
        <v>1</v>
      </c>
      <c r="H5" s="6" t="s">
        <v>109</v>
      </c>
      <c r="I5" s="6" t="s">
        <v>0</v>
      </c>
      <c r="J5" s="6" t="s">
        <v>110</v>
      </c>
      <c r="K5" s="6" t="s">
        <v>111</v>
      </c>
      <c r="L5" s="6" t="s">
        <v>79</v>
      </c>
      <c r="M5" s="6" t="s">
        <v>112</v>
      </c>
      <c r="N5" s="18" t="s">
        <v>8</v>
      </c>
      <c r="O5" s="7" t="s">
        <v>154</v>
      </c>
      <c r="P5" s="7" t="s">
        <v>136</v>
      </c>
      <c r="Q5" s="7" t="s">
        <v>9</v>
      </c>
      <c r="R5" s="7" t="s">
        <v>10</v>
      </c>
      <c r="S5" s="12" t="s">
        <v>144</v>
      </c>
      <c r="T5" s="12" t="s">
        <v>145</v>
      </c>
      <c r="U5" s="12" t="s">
        <v>146</v>
      </c>
      <c r="V5" s="12" t="s">
        <v>147</v>
      </c>
      <c r="W5" s="12" t="s">
        <v>148</v>
      </c>
      <c r="X5" s="12" t="s">
        <v>149</v>
      </c>
      <c r="Y5" s="12" t="s">
        <v>150</v>
      </c>
      <c r="Z5" s="12" t="s">
        <v>152</v>
      </c>
      <c r="AA5" s="12" t="s">
        <v>153</v>
      </c>
      <c r="AB5" s="12" t="s">
        <v>151</v>
      </c>
      <c r="AC5" s="8" t="s">
        <v>113</v>
      </c>
      <c r="AD5" s="8" t="s">
        <v>104</v>
      </c>
      <c r="AE5" s="8" t="s">
        <v>249</v>
      </c>
      <c r="AF5" s="8" t="s">
        <v>114</v>
      </c>
      <c r="AG5" s="10" t="s">
        <v>155</v>
      </c>
      <c r="AH5" s="10" t="s">
        <v>7</v>
      </c>
      <c r="AI5" s="10" t="s">
        <v>115</v>
      </c>
      <c r="AJ5" s="6" t="s">
        <v>116</v>
      </c>
      <c r="AK5" s="6" t="s">
        <v>4</v>
      </c>
      <c r="AL5" s="6" t="s">
        <v>117</v>
      </c>
      <c r="AM5" s="6" t="s">
        <v>5</v>
      </c>
      <c r="AN5" s="6" t="s">
        <v>11</v>
      </c>
      <c r="AO5" s="31" t="s">
        <v>137</v>
      </c>
      <c r="AP5" s="6" t="s">
        <v>105</v>
      </c>
      <c r="AQ5" s="6" t="s">
        <v>106</v>
      </c>
      <c r="AR5" s="13" t="s">
        <v>118</v>
      </c>
      <c r="AS5" s="13" t="s">
        <v>2</v>
      </c>
      <c r="AT5" s="13" t="s">
        <v>119</v>
      </c>
      <c r="AU5" s="9" t="s">
        <v>306</v>
      </c>
      <c r="AV5" s="9" t="s">
        <v>81</v>
      </c>
      <c r="AW5" s="9" t="s">
        <v>82</v>
      </c>
      <c r="AX5" s="9" t="s">
        <v>80</v>
      </c>
      <c r="AY5" s="9" t="s">
        <v>83</v>
      </c>
      <c r="AZ5" s="9" t="s">
        <v>120</v>
      </c>
      <c r="BA5" s="9" t="s">
        <v>3</v>
      </c>
      <c r="BB5" s="9" t="s">
        <v>121</v>
      </c>
    </row>
    <row r="6" spans="1:54">
      <c r="A6" s="4">
        <v>10</v>
      </c>
      <c r="B6" s="4" t="s">
        <v>138</v>
      </c>
      <c r="C6" s="4" t="e">
        <f>VLOOKUP(D:D,物品类型说明!B:C,2,FALSE)</f>
        <v>#N/A</v>
      </c>
      <c r="D6" s="28" t="s">
        <v>143</v>
      </c>
      <c r="E6" s="4">
        <v>0</v>
      </c>
      <c r="F6" s="4">
        <v>100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5">
        <f>IF(ISNA(VLOOKUP(D:D,物品类型说明!H:I,2,FALSE)),0,VLOOKUP(D:D,物品类型说明!H:I,2,FALSE))</f>
        <v>0</v>
      </c>
      <c r="O6" s="5">
        <f>IF(D6="衣服",1,0)</f>
        <v>0</v>
      </c>
      <c r="P6" s="5">
        <v>0</v>
      </c>
      <c r="Q6" s="5" t="e">
        <f>IF(C6=1,10,0)</f>
        <v>#N/A</v>
      </c>
      <c r="R6" s="5" t="e">
        <f>IF(C6=1,5,0)</f>
        <v>#N/A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">
        <v>0</v>
      </c>
      <c r="AD6" s="1">
        <v>0</v>
      </c>
      <c r="AE6" s="1">
        <v>0</v>
      </c>
      <c r="AF6" s="1">
        <v>0</v>
      </c>
      <c r="AG6" s="3">
        <v>0</v>
      </c>
      <c r="AH6" s="3">
        <v>0</v>
      </c>
      <c r="AI6" s="3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33">
        <v>0</v>
      </c>
      <c r="AP6" s="4">
        <v>0</v>
      </c>
      <c r="AQ6" s="4" t="e">
        <f>IF(AND(C6=1,P6&gt;40),1,0)</f>
        <v>#N/A</v>
      </c>
      <c r="AR6" s="17">
        <v>0</v>
      </c>
      <c r="AS6" s="17">
        <v>0</v>
      </c>
      <c r="AT6" s="17">
        <v>0</v>
      </c>
    </row>
    <row r="7" spans="1:54">
      <c r="A7" s="4">
        <v>11</v>
      </c>
      <c r="B7" s="4" t="s">
        <v>139</v>
      </c>
      <c r="C7" s="4" t="e">
        <f>VLOOKUP(D:D,物品类型说明!B:C,2,FALSE)</f>
        <v>#N/A</v>
      </c>
      <c r="D7" s="28" t="s">
        <v>143</v>
      </c>
      <c r="E7" s="4">
        <v>0</v>
      </c>
      <c r="F7" s="4">
        <v>1000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5">
        <f>IF(ISNA(VLOOKUP(D:D,物品类型说明!H:I,2,FALSE)),0,VLOOKUP(D:D,物品类型说明!H:I,2,FALSE))</f>
        <v>0</v>
      </c>
      <c r="O7" s="5">
        <f t="shared" ref="O7:O70" si="0">IF(D7="衣服",1,0)</f>
        <v>0</v>
      </c>
      <c r="P7" s="5">
        <v>0</v>
      </c>
      <c r="Q7" s="5" t="e">
        <f t="shared" ref="Q7:Q70" si="1">IF(C7=1,10,0)</f>
        <v>#N/A</v>
      </c>
      <c r="R7" s="5" t="e">
        <f t="shared" ref="R7:R70" si="2">IF(C7=1,5,0)</f>
        <v>#N/A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">
        <v>0</v>
      </c>
      <c r="AD7" s="1">
        <v>0</v>
      </c>
      <c r="AE7" s="1">
        <v>0</v>
      </c>
      <c r="AF7" s="1">
        <v>0</v>
      </c>
      <c r="AG7" s="3">
        <v>0</v>
      </c>
      <c r="AH7" s="3">
        <v>0</v>
      </c>
      <c r="AI7" s="3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33">
        <v>0</v>
      </c>
      <c r="AP7" s="4">
        <v>0</v>
      </c>
      <c r="AQ7" s="4" t="e">
        <f t="shared" ref="AQ7:AQ70" si="3">IF(AND(C7=1,P7&gt;40),1,0)</f>
        <v>#N/A</v>
      </c>
      <c r="AR7" s="17">
        <v>0</v>
      </c>
      <c r="AS7" s="17">
        <v>0</v>
      </c>
      <c r="AT7" s="17">
        <v>0</v>
      </c>
    </row>
    <row r="8" spans="1:54">
      <c r="A8" s="4">
        <v>12</v>
      </c>
      <c r="B8" s="4" t="s">
        <v>140</v>
      </c>
      <c r="C8" s="4" t="e">
        <f>VLOOKUP(D:D,物品类型说明!B:C,2,FALSE)</f>
        <v>#N/A</v>
      </c>
      <c r="D8" s="28" t="s">
        <v>143</v>
      </c>
      <c r="E8" s="4">
        <v>0</v>
      </c>
      <c r="F8" s="4">
        <v>5000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5">
        <f>IF(ISNA(VLOOKUP(D:D,物品类型说明!H:I,2,FALSE)),0,VLOOKUP(D:D,物品类型说明!H:I,2,FALSE))</f>
        <v>0</v>
      </c>
      <c r="O8" s="5">
        <f t="shared" si="0"/>
        <v>0</v>
      </c>
      <c r="P8" s="5">
        <v>0</v>
      </c>
      <c r="Q8" s="5" t="e">
        <f t="shared" si="1"/>
        <v>#N/A</v>
      </c>
      <c r="R8" s="5" t="e">
        <f t="shared" si="2"/>
        <v>#N/A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">
        <v>0</v>
      </c>
      <c r="AD8" s="1">
        <v>0</v>
      </c>
      <c r="AE8" s="1">
        <v>0</v>
      </c>
      <c r="AF8" s="1">
        <v>0</v>
      </c>
      <c r="AG8" s="3">
        <v>0</v>
      </c>
      <c r="AH8" s="3">
        <v>0</v>
      </c>
      <c r="AI8" s="3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33">
        <v>0</v>
      </c>
      <c r="AP8" s="4">
        <v>0</v>
      </c>
      <c r="AQ8" s="4" t="e">
        <f t="shared" si="3"/>
        <v>#N/A</v>
      </c>
      <c r="AR8" s="17">
        <v>0</v>
      </c>
      <c r="AS8" s="17">
        <v>0</v>
      </c>
      <c r="AT8" s="17">
        <v>0</v>
      </c>
    </row>
    <row r="9" spans="1:54">
      <c r="A9" s="4">
        <v>13</v>
      </c>
      <c r="B9" s="4" t="s">
        <v>141</v>
      </c>
      <c r="C9" s="4" t="e">
        <f>VLOOKUP(D:D,物品类型说明!B:C,2,FALSE)</f>
        <v>#N/A</v>
      </c>
      <c r="D9" s="28" t="s">
        <v>143</v>
      </c>
      <c r="E9" s="4">
        <v>0</v>
      </c>
      <c r="F9" s="4">
        <v>50000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5">
        <f>IF(ISNA(VLOOKUP(D:D,物品类型说明!H:I,2,FALSE)),0,VLOOKUP(D:D,物品类型说明!H:I,2,FALSE))</f>
        <v>0</v>
      </c>
      <c r="O9" s="5">
        <f t="shared" si="0"/>
        <v>0</v>
      </c>
      <c r="P9" s="5">
        <v>0</v>
      </c>
      <c r="Q9" s="5" t="e">
        <f t="shared" si="1"/>
        <v>#N/A</v>
      </c>
      <c r="R9" s="5" t="e">
        <f t="shared" si="2"/>
        <v>#N/A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">
        <v>0</v>
      </c>
      <c r="AD9" s="1">
        <v>0</v>
      </c>
      <c r="AE9" s="1">
        <v>0</v>
      </c>
      <c r="AF9" s="1">
        <v>0</v>
      </c>
      <c r="AG9" s="3">
        <v>0</v>
      </c>
      <c r="AH9" s="3">
        <v>0</v>
      </c>
      <c r="AI9" s="3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33">
        <v>0</v>
      </c>
      <c r="AP9" s="4">
        <v>0</v>
      </c>
      <c r="AQ9" s="4" t="e">
        <f t="shared" si="3"/>
        <v>#N/A</v>
      </c>
      <c r="AR9" s="17">
        <v>0</v>
      </c>
      <c r="AS9" s="17">
        <v>0</v>
      </c>
      <c r="AT9" s="17">
        <v>0</v>
      </c>
    </row>
    <row r="10" spans="1:54">
      <c r="A10" s="4">
        <v>1001</v>
      </c>
      <c r="B10" s="4" t="s">
        <v>142</v>
      </c>
      <c r="C10" s="4">
        <f>VLOOKUP(D:D,物品类型说明!B:C,2,FALSE)</f>
        <v>10</v>
      </c>
      <c r="D10" s="28" t="s">
        <v>129</v>
      </c>
      <c r="E10" s="4">
        <v>0</v>
      </c>
      <c r="F10" s="4">
        <v>9999</v>
      </c>
      <c r="G10" s="4">
        <v>1</v>
      </c>
      <c r="H10" s="4">
        <v>1</v>
      </c>
      <c r="I10" s="4">
        <v>0</v>
      </c>
      <c r="J10" s="4">
        <v>1</v>
      </c>
      <c r="K10" s="4">
        <v>1</v>
      </c>
      <c r="L10" s="4">
        <v>1</v>
      </c>
      <c r="M10" s="4">
        <v>0</v>
      </c>
      <c r="N10" s="5">
        <f>IF(ISNA(VLOOKUP(D:D,物品类型说明!H:I,2,FALSE)),0,VLOOKUP(D:D,物品类型说明!H:I,2,FALSE))</f>
        <v>0</v>
      </c>
      <c r="O10" s="5">
        <f t="shared" si="0"/>
        <v>0</v>
      </c>
      <c r="P10" s="5">
        <v>0</v>
      </c>
      <c r="Q10" s="5">
        <f t="shared" si="1"/>
        <v>0</v>
      </c>
      <c r="R10" s="5">
        <f t="shared" si="2"/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">
        <v>0</v>
      </c>
      <c r="AD10" s="1">
        <v>0</v>
      </c>
      <c r="AE10" s="1">
        <v>0</v>
      </c>
      <c r="AF10" s="1">
        <v>0</v>
      </c>
      <c r="AG10" s="3">
        <v>0</v>
      </c>
      <c r="AH10" s="3">
        <v>0</v>
      </c>
      <c r="AI10" s="3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33">
        <v>0</v>
      </c>
      <c r="AP10" s="4">
        <v>0</v>
      </c>
      <c r="AQ10" s="4">
        <f t="shared" si="3"/>
        <v>0</v>
      </c>
      <c r="AR10" s="17">
        <v>0</v>
      </c>
      <c r="AS10" s="17">
        <v>0</v>
      </c>
      <c r="AT10" s="17">
        <v>0</v>
      </c>
      <c r="AU10" s="2" t="s">
        <v>283</v>
      </c>
      <c r="AV10" s="2" t="s">
        <v>283</v>
      </c>
      <c r="AW10" s="2" t="s">
        <v>283</v>
      </c>
      <c r="AX10" s="2" t="s">
        <v>283</v>
      </c>
    </row>
    <row r="11" spans="1:54">
      <c r="A11" s="4">
        <v>1002</v>
      </c>
      <c r="B11" s="4" t="s">
        <v>123</v>
      </c>
      <c r="C11" s="4">
        <f>VLOOKUP(D:D,物品类型说明!B:C,2,FALSE)</f>
        <v>10</v>
      </c>
      <c r="D11" s="28" t="s">
        <v>129</v>
      </c>
      <c r="E11" s="4">
        <v>0</v>
      </c>
      <c r="F11" s="4">
        <v>99</v>
      </c>
      <c r="G11" s="4">
        <v>1</v>
      </c>
      <c r="H11" s="4">
        <v>1</v>
      </c>
      <c r="I11" s="4">
        <v>0</v>
      </c>
      <c r="J11" s="4">
        <v>1</v>
      </c>
      <c r="K11" s="4">
        <v>1</v>
      </c>
      <c r="L11" s="4">
        <v>1</v>
      </c>
      <c r="M11" s="4">
        <v>0</v>
      </c>
      <c r="N11" s="5">
        <f>IF(ISNA(VLOOKUP(D:D,物品类型说明!H:I,2,FALSE)),0,VLOOKUP(D:D,物品类型说明!H:I,2,FALSE))</f>
        <v>0</v>
      </c>
      <c r="O11" s="5">
        <f t="shared" si="0"/>
        <v>0</v>
      </c>
      <c r="P11" s="5">
        <v>0</v>
      </c>
      <c r="Q11" s="5">
        <f t="shared" si="1"/>
        <v>0</v>
      </c>
      <c r="R11" s="5">
        <f t="shared" si="2"/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">
        <v>0</v>
      </c>
      <c r="AD11" s="1">
        <v>0</v>
      </c>
      <c r="AE11" s="1">
        <v>0</v>
      </c>
      <c r="AF11" s="1">
        <v>0</v>
      </c>
      <c r="AG11" s="3">
        <v>0</v>
      </c>
      <c r="AH11" s="3">
        <v>0</v>
      </c>
      <c r="AI11" s="3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33">
        <v>0</v>
      </c>
      <c r="AP11" s="4">
        <v>0</v>
      </c>
      <c r="AQ11" s="4">
        <f t="shared" si="3"/>
        <v>0</v>
      </c>
      <c r="AR11" s="17">
        <v>0</v>
      </c>
      <c r="AS11" s="17">
        <v>0</v>
      </c>
      <c r="AT11" s="17">
        <v>0</v>
      </c>
      <c r="AU11" s="2" t="s">
        <v>282</v>
      </c>
      <c r="AV11" s="2" t="s">
        <v>282</v>
      </c>
      <c r="AW11" s="2" t="s">
        <v>282</v>
      </c>
      <c r="AX11" s="2" t="s">
        <v>282</v>
      </c>
    </row>
    <row r="12" spans="1:54">
      <c r="A12" s="4">
        <v>12011</v>
      </c>
      <c r="B12" s="4" t="s">
        <v>45</v>
      </c>
      <c r="C12" s="4">
        <f>VLOOKUP(D:D,物品类型说明!B:C,2,FALSE)</f>
        <v>12</v>
      </c>
      <c r="D12" s="28" t="s">
        <v>130</v>
      </c>
      <c r="E12" s="4">
        <v>0</v>
      </c>
      <c r="F12" s="4">
        <v>99</v>
      </c>
      <c r="G12" s="4">
        <v>1</v>
      </c>
      <c r="H12" s="4">
        <v>1</v>
      </c>
      <c r="I12" s="4">
        <v>0</v>
      </c>
      <c r="J12" s="4">
        <v>1</v>
      </c>
      <c r="K12" s="4">
        <v>1</v>
      </c>
      <c r="L12" s="4">
        <v>1</v>
      </c>
      <c r="M12" s="4">
        <v>0</v>
      </c>
      <c r="N12" s="5">
        <f>IF(ISNA(VLOOKUP(D:D,物品类型说明!H:I,2,FALSE)),0,VLOOKUP(D:D,物品类型说明!H:I,2,FALSE))</f>
        <v>0</v>
      </c>
      <c r="O12" s="5">
        <f t="shared" si="0"/>
        <v>0</v>
      </c>
      <c r="P12" s="5">
        <v>0</v>
      </c>
      <c r="Q12" s="5">
        <f t="shared" si="1"/>
        <v>0</v>
      </c>
      <c r="R12" s="5">
        <f t="shared" si="2"/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">
        <v>0</v>
      </c>
      <c r="AD12" s="1">
        <v>0</v>
      </c>
      <c r="AE12" s="1">
        <v>0</v>
      </c>
      <c r="AF12" s="1">
        <v>0</v>
      </c>
      <c r="AG12" s="3">
        <v>0</v>
      </c>
      <c r="AH12" s="3">
        <v>0</v>
      </c>
      <c r="AI12" s="3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33">
        <v>0</v>
      </c>
      <c r="AP12" s="4">
        <v>0</v>
      </c>
      <c r="AQ12" s="4">
        <f t="shared" si="3"/>
        <v>0</v>
      </c>
      <c r="AR12" s="17">
        <v>0</v>
      </c>
      <c r="AS12" s="17">
        <v>0</v>
      </c>
      <c r="AT12" s="17">
        <v>0</v>
      </c>
      <c r="AU12" s="2" t="s">
        <v>285</v>
      </c>
      <c r="AV12" s="2" t="s">
        <v>285</v>
      </c>
      <c r="AW12" s="2" t="s">
        <v>285</v>
      </c>
      <c r="AX12" s="2" t="s">
        <v>285</v>
      </c>
    </row>
    <row r="13" spans="1:54">
      <c r="A13" s="4">
        <v>12012</v>
      </c>
      <c r="B13" s="4" t="s">
        <v>46</v>
      </c>
      <c r="C13" s="4">
        <f>VLOOKUP(D:D,物品类型说明!B:C,2,FALSE)</f>
        <v>12</v>
      </c>
      <c r="D13" s="28" t="s">
        <v>130</v>
      </c>
      <c r="E13" s="4">
        <v>0</v>
      </c>
      <c r="F13" s="4">
        <v>99</v>
      </c>
      <c r="G13" s="4">
        <v>1</v>
      </c>
      <c r="H13" s="4">
        <v>1</v>
      </c>
      <c r="I13" s="4">
        <v>0</v>
      </c>
      <c r="J13" s="4">
        <v>1</v>
      </c>
      <c r="K13" s="4">
        <v>1</v>
      </c>
      <c r="L13" s="4">
        <v>1</v>
      </c>
      <c r="M13" s="4">
        <v>0</v>
      </c>
      <c r="N13" s="5">
        <f>IF(ISNA(VLOOKUP(D:D,物品类型说明!H:I,2,FALSE)),0,VLOOKUP(D:D,物品类型说明!H:I,2,FALSE))</f>
        <v>0</v>
      </c>
      <c r="O13" s="5">
        <f t="shared" si="0"/>
        <v>0</v>
      </c>
      <c r="P13" s="5">
        <v>0</v>
      </c>
      <c r="Q13" s="5">
        <f t="shared" si="1"/>
        <v>0</v>
      </c>
      <c r="R13" s="5">
        <f t="shared" si="2"/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">
        <v>0</v>
      </c>
      <c r="AD13" s="1">
        <v>0</v>
      </c>
      <c r="AE13" s="1">
        <v>0</v>
      </c>
      <c r="AF13" s="1">
        <v>0</v>
      </c>
      <c r="AG13" s="3">
        <v>0</v>
      </c>
      <c r="AH13" s="3">
        <v>0</v>
      </c>
      <c r="AI13" s="3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33">
        <v>0</v>
      </c>
      <c r="AP13" s="4">
        <v>0</v>
      </c>
      <c r="AQ13" s="4">
        <f t="shared" si="3"/>
        <v>0</v>
      </c>
      <c r="AR13" s="17">
        <v>0</v>
      </c>
      <c r="AS13" s="17">
        <v>0</v>
      </c>
      <c r="AT13" s="17">
        <v>0</v>
      </c>
      <c r="AU13" s="2" t="s">
        <v>285</v>
      </c>
      <c r="AV13" s="2" t="s">
        <v>285</v>
      </c>
      <c r="AW13" s="2" t="s">
        <v>285</v>
      </c>
      <c r="AX13" s="2" t="s">
        <v>285</v>
      </c>
    </row>
    <row r="14" spans="1:54">
      <c r="A14" s="4">
        <v>12013</v>
      </c>
      <c r="B14" s="4" t="s">
        <v>47</v>
      </c>
      <c r="C14" s="4">
        <f>VLOOKUP(D:D,物品类型说明!B:C,2,FALSE)</f>
        <v>12</v>
      </c>
      <c r="D14" s="28" t="s">
        <v>130</v>
      </c>
      <c r="E14" s="4">
        <v>0</v>
      </c>
      <c r="F14" s="4">
        <v>99</v>
      </c>
      <c r="G14" s="4">
        <v>1</v>
      </c>
      <c r="H14" s="4">
        <v>1</v>
      </c>
      <c r="I14" s="4">
        <v>0</v>
      </c>
      <c r="J14" s="4">
        <v>1</v>
      </c>
      <c r="K14" s="4">
        <v>1</v>
      </c>
      <c r="L14" s="4">
        <v>1</v>
      </c>
      <c r="M14" s="4">
        <v>0</v>
      </c>
      <c r="N14" s="5">
        <f>IF(ISNA(VLOOKUP(D:D,物品类型说明!H:I,2,FALSE)),0,VLOOKUP(D:D,物品类型说明!H:I,2,FALSE))</f>
        <v>0</v>
      </c>
      <c r="O14" s="5">
        <f t="shared" si="0"/>
        <v>0</v>
      </c>
      <c r="P14" s="5">
        <v>0</v>
      </c>
      <c r="Q14" s="5">
        <f t="shared" si="1"/>
        <v>0</v>
      </c>
      <c r="R14" s="5">
        <f t="shared" si="2"/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">
        <v>0</v>
      </c>
      <c r="AD14" s="1">
        <v>0</v>
      </c>
      <c r="AE14" s="1">
        <v>0</v>
      </c>
      <c r="AF14" s="1">
        <v>0</v>
      </c>
      <c r="AG14" s="3">
        <v>0</v>
      </c>
      <c r="AH14" s="3">
        <v>0</v>
      </c>
      <c r="AI14" s="3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33">
        <v>0</v>
      </c>
      <c r="AP14" s="4">
        <v>0</v>
      </c>
      <c r="AQ14" s="4">
        <f t="shared" si="3"/>
        <v>0</v>
      </c>
      <c r="AR14" s="17">
        <v>0</v>
      </c>
      <c r="AS14" s="17">
        <v>0</v>
      </c>
      <c r="AT14" s="17">
        <v>0</v>
      </c>
      <c r="AU14" s="2" t="s">
        <v>285</v>
      </c>
      <c r="AV14" s="2" t="s">
        <v>285</v>
      </c>
      <c r="AW14" s="2" t="s">
        <v>285</v>
      </c>
      <c r="AX14" s="2" t="s">
        <v>285</v>
      </c>
    </row>
    <row r="15" spans="1:54">
      <c r="A15" s="4">
        <v>12014</v>
      </c>
      <c r="B15" s="4" t="s">
        <v>48</v>
      </c>
      <c r="C15" s="4">
        <f>VLOOKUP(D:D,物品类型说明!B:C,2,FALSE)</f>
        <v>12</v>
      </c>
      <c r="D15" s="28" t="s">
        <v>130</v>
      </c>
      <c r="E15" s="4">
        <v>0</v>
      </c>
      <c r="F15" s="4">
        <v>99</v>
      </c>
      <c r="G15" s="4">
        <v>1</v>
      </c>
      <c r="H15" s="4">
        <v>1</v>
      </c>
      <c r="I15" s="4">
        <v>0</v>
      </c>
      <c r="J15" s="4">
        <v>1</v>
      </c>
      <c r="K15" s="4">
        <v>1</v>
      </c>
      <c r="L15" s="4">
        <v>1</v>
      </c>
      <c r="M15" s="4">
        <v>0</v>
      </c>
      <c r="N15" s="5">
        <f>IF(ISNA(VLOOKUP(D:D,物品类型说明!H:I,2,FALSE)),0,VLOOKUP(D:D,物品类型说明!H:I,2,FALSE))</f>
        <v>0</v>
      </c>
      <c r="O15" s="5">
        <f t="shared" si="0"/>
        <v>0</v>
      </c>
      <c r="P15" s="5">
        <v>0</v>
      </c>
      <c r="Q15" s="5">
        <f t="shared" si="1"/>
        <v>0</v>
      </c>
      <c r="R15" s="5">
        <f t="shared" si="2"/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">
        <v>0</v>
      </c>
      <c r="AD15" s="1">
        <v>0</v>
      </c>
      <c r="AE15" s="1">
        <v>0</v>
      </c>
      <c r="AF15" s="1">
        <v>0</v>
      </c>
      <c r="AG15" s="3">
        <v>0</v>
      </c>
      <c r="AH15" s="3">
        <v>0</v>
      </c>
      <c r="AI15" s="3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33">
        <v>0</v>
      </c>
      <c r="AP15" s="4">
        <v>0</v>
      </c>
      <c r="AQ15" s="4">
        <f t="shared" si="3"/>
        <v>0</v>
      </c>
      <c r="AR15" s="17">
        <v>0</v>
      </c>
      <c r="AS15" s="17">
        <v>0</v>
      </c>
      <c r="AT15" s="17">
        <v>0</v>
      </c>
      <c r="AU15" s="2" t="s">
        <v>285</v>
      </c>
      <c r="AV15" s="2" t="s">
        <v>285</v>
      </c>
      <c r="AW15" s="2" t="s">
        <v>285</v>
      </c>
      <c r="AX15" s="2" t="s">
        <v>285</v>
      </c>
    </row>
    <row r="16" spans="1:54">
      <c r="A16" s="4">
        <v>12021</v>
      </c>
      <c r="B16" s="4" t="s">
        <v>49</v>
      </c>
      <c r="C16" s="4">
        <f>VLOOKUP(D:D,物品类型说明!B:C,2,FALSE)</f>
        <v>12</v>
      </c>
      <c r="D16" s="28" t="s">
        <v>130</v>
      </c>
      <c r="E16" s="4">
        <v>0</v>
      </c>
      <c r="F16" s="4">
        <v>99</v>
      </c>
      <c r="G16" s="4">
        <v>1</v>
      </c>
      <c r="H16" s="4">
        <v>1</v>
      </c>
      <c r="I16" s="4">
        <v>0</v>
      </c>
      <c r="J16" s="4">
        <v>1</v>
      </c>
      <c r="K16" s="4">
        <v>1</v>
      </c>
      <c r="L16" s="4">
        <v>1</v>
      </c>
      <c r="M16" s="4">
        <v>0</v>
      </c>
      <c r="N16" s="5">
        <f>IF(ISNA(VLOOKUP(D:D,物品类型说明!H:I,2,FALSE)),0,VLOOKUP(D:D,物品类型说明!H:I,2,FALSE))</f>
        <v>0</v>
      </c>
      <c r="O16" s="5">
        <f t="shared" si="0"/>
        <v>0</v>
      </c>
      <c r="P16" s="5">
        <v>0</v>
      </c>
      <c r="Q16" s="5">
        <f t="shared" si="1"/>
        <v>0</v>
      </c>
      <c r="R16" s="5">
        <f t="shared" si="2"/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">
        <v>0</v>
      </c>
      <c r="AD16" s="1">
        <v>0</v>
      </c>
      <c r="AE16" s="1">
        <v>0</v>
      </c>
      <c r="AF16" s="1">
        <v>0</v>
      </c>
      <c r="AG16" s="3">
        <v>0</v>
      </c>
      <c r="AH16" s="3">
        <v>0</v>
      </c>
      <c r="AI16" s="3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33">
        <v>0</v>
      </c>
      <c r="AP16" s="4">
        <v>0</v>
      </c>
      <c r="AQ16" s="4">
        <f t="shared" si="3"/>
        <v>0</v>
      </c>
      <c r="AR16" s="17">
        <v>0</v>
      </c>
      <c r="AS16" s="17">
        <v>0</v>
      </c>
      <c r="AT16" s="17">
        <v>0</v>
      </c>
      <c r="AU16" s="2" t="s">
        <v>285</v>
      </c>
      <c r="AV16" s="2" t="s">
        <v>285</v>
      </c>
      <c r="AW16" s="2" t="s">
        <v>285</v>
      </c>
      <c r="AX16" s="2" t="s">
        <v>285</v>
      </c>
    </row>
    <row r="17" spans="1:50">
      <c r="A17" s="4">
        <v>12022</v>
      </c>
      <c r="B17" s="4" t="s">
        <v>50</v>
      </c>
      <c r="C17" s="4">
        <f>VLOOKUP(D:D,物品类型说明!B:C,2,FALSE)</f>
        <v>12</v>
      </c>
      <c r="D17" s="28" t="s">
        <v>130</v>
      </c>
      <c r="E17" s="4">
        <v>0</v>
      </c>
      <c r="F17" s="4">
        <v>99</v>
      </c>
      <c r="G17" s="4">
        <v>1</v>
      </c>
      <c r="H17" s="4">
        <v>1</v>
      </c>
      <c r="I17" s="4">
        <v>0</v>
      </c>
      <c r="J17" s="4">
        <v>1</v>
      </c>
      <c r="K17" s="4">
        <v>1</v>
      </c>
      <c r="L17" s="4">
        <v>1</v>
      </c>
      <c r="M17" s="4">
        <v>0</v>
      </c>
      <c r="N17" s="5">
        <f>IF(ISNA(VLOOKUP(D:D,物品类型说明!H:I,2,FALSE)),0,VLOOKUP(D:D,物品类型说明!H:I,2,FALSE))</f>
        <v>0</v>
      </c>
      <c r="O17" s="5">
        <f t="shared" si="0"/>
        <v>0</v>
      </c>
      <c r="P17" s="5">
        <v>0</v>
      </c>
      <c r="Q17" s="5">
        <f t="shared" si="1"/>
        <v>0</v>
      </c>
      <c r="R17" s="5">
        <f t="shared" si="2"/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">
        <v>0</v>
      </c>
      <c r="AD17" s="1">
        <v>0</v>
      </c>
      <c r="AE17" s="1">
        <v>0</v>
      </c>
      <c r="AF17" s="1">
        <v>0</v>
      </c>
      <c r="AG17" s="3">
        <v>0</v>
      </c>
      <c r="AH17" s="3">
        <v>0</v>
      </c>
      <c r="AI17" s="3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33">
        <v>0</v>
      </c>
      <c r="AP17" s="4">
        <v>0</v>
      </c>
      <c r="AQ17" s="4">
        <f t="shared" si="3"/>
        <v>0</v>
      </c>
      <c r="AR17" s="17">
        <v>0</v>
      </c>
      <c r="AS17" s="17">
        <v>0</v>
      </c>
      <c r="AT17" s="17">
        <v>0</v>
      </c>
      <c r="AU17" s="2" t="s">
        <v>285</v>
      </c>
      <c r="AV17" s="2" t="s">
        <v>285</v>
      </c>
      <c r="AW17" s="2" t="s">
        <v>285</v>
      </c>
      <c r="AX17" s="2" t="s">
        <v>285</v>
      </c>
    </row>
    <row r="18" spans="1:50">
      <c r="A18" s="4">
        <v>12023</v>
      </c>
      <c r="B18" s="4" t="s">
        <v>51</v>
      </c>
      <c r="C18" s="4">
        <f>VLOOKUP(D:D,物品类型说明!B:C,2,FALSE)</f>
        <v>12</v>
      </c>
      <c r="D18" s="28" t="s">
        <v>130</v>
      </c>
      <c r="E18" s="4">
        <v>0</v>
      </c>
      <c r="F18" s="4">
        <v>99</v>
      </c>
      <c r="G18" s="4">
        <v>1</v>
      </c>
      <c r="H18" s="4">
        <v>1</v>
      </c>
      <c r="I18" s="4">
        <v>0</v>
      </c>
      <c r="J18" s="4">
        <v>1</v>
      </c>
      <c r="K18" s="4">
        <v>1</v>
      </c>
      <c r="L18" s="4">
        <v>1</v>
      </c>
      <c r="M18" s="4">
        <v>0</v>
      </c>
      <c r="N18" s="5">
        <f>IF(ISNA(VLOOKUP(D:D,物品类型说明!H:I,2,FALSE)),0,VLOOKUP(D:D,物品类型说明!H:I,2,FALSE))</f>
        <v>0</v>
      </c>
      <c r="O18" s="5">
        <f t="shared" si="0"/>
        <v>0</v>
      </c>
      <c r="P18" s="5">
        <v>0</v>
      </c>
      <c r="Q18" s="5">
        <f t="shared" si="1"/>
        <v>0</v>
      </c>
      <c r="R18" s="5">
        <f t="shared" si="2"/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">
        <v>0</v>
      </c>
      <c r="AD18" s="1">
        <v>0</v>
      </c>
      <c r="AE18" s="1">
        <v>0</v>
      </c>
      <c r="AF18" s="1">
        <v>0</v>
      </c>
      <c r="AG18" s="3">
        <v>0</v>
      </c>
      <c r="AH18" s="3">
        <v>0</v>
      </c>
      <c r="AI18" s="3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33">
        <v>0</v>
      </c>
      <c r="AP18" s="4">
        <v>0</v>
      </c>
      <c r="AQ18" s="4">
        <f t="shared" si="3"/>
        <v>0</v>
      </c>
      <c r="AR18" s="17">
        <v>0</v>
      </c>
      <c r="AS18" s="17">
        <v>0</v>
      </c>
      <c r="AT18" s="17">
        <v>0</v>
      </c>
      <c r="AU18" s="2" t="s">
        <v>285</v>
      </c>
      <c r="AV18" s="2" t="s">
        <v>285</v>
      </c>
      <c r="AW18" s="2" t="s">
        <v>285</v>
      </c>
      <c r="AX18" s="2" t="s">
        <v>285</v>
      </c>
    </row>
    <row r="19" spans="1:50">
      <c r="A19" s="4">
        <v>12024</v>
      </c>
      <c r="B19" s="4" t="s">
        <v>52</v>
      </c>
      <c r="C19" s="4">
        <f>VLOOKUP(D:D,物品类型说明!B:C,2,FALSE)</f>
        <v>12</v>
      </c>
      <c r="D19" s="28" t="s">
        <v>130</v>
      </c>
      <c r="E19" s="4">
        <v>0</v>
      </c>
      <c r="F19" s="4">
        <v>99</v>
      </c>
      <c r="G19" s="4">
        <v>1</v>
      </c>
      <c r="H19" s="4">
        <v>1</v>
      </c>
      <c r="I19" s="4">
        <v>0</v>
      </c>
      <c r="J19" s="4">
        <v>1</v>
      </c>
      <c r="K19" s="4">
        <v>1</v>
      </c>
      <c r="L19" s="4">
        <v>1</v>
      </c>
      <c r="M19" s="4">
        <v>0</v>
      </c>
      <c r="N19" s="5">
        <f>IF(ISNA(VLOOKUP(D:D,物品类型说明!H:I,2,FALSE)),0,VLOOKUP(D:D,物品类型说明!H:I,2,FALSE))</f>
        <v>0</v>
      </c>
      <c r="O19" s="5">
        <f t="shared" si="0"/>
        <v>0</v>
      </c>
      <c r="P19" s="5">
        <v>0</v>
      </c>
      <c r="Q19" s="5">
        <f t="shared" si="1"/>
        <v>0</v>
      </c>
      <c r="R19" s="5">
        <f t="shared" si="2"/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">
        <v>0</v>
      </c>
      <c r="AD19" s="1">
        <v>0</v>
      </c>
      <c r="AE19" s="1">
        <v>0</v>
      </c>
      <c r="AF19" s="1">
        <v>0</v>
      </c>
      <c r="AG19" s="3">
        <v>0</v>
      </c>
      <c r="AH19" s="3">
        <v>0</v>
      </c>
      <c r="AI19" s="3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33">
        <v>0</v>
      </c>
      <c r="AP19" s="4">
        <v>0</v>
      </c>
      <c r="AQ19" s="4">
        <f t="shared" si="3"/>
        <v>0</v>
      </c>
      <c r="AR19" s="17">
        <v>0</v>
      </c>
      <c r="AS19" s="17">
        <v>0</v>
      </c>
      <c r="AT19" s="17">
        <v>0</v>
      </c>
      <c r="AU19" s="2" t="s">
        <v>285</v>
      </c>
      <c r="AV19" s="2" t="s">
        <v>285</v>
      </c>
      <c r="AW19" s="2" t="s">
        <v>285</v>
      </c>
      <c r="AX19" s="2" t="s">
        <v>285</v>
      </c>
    </row>
    <row r="20" spans="1:50">
      <c r="A20" s="4">
        <v>12031</v>
      </c>
      <c r="B20" s="4" t="s">
        <v>53</v>
      </c>
      <c r="C20" s="4">
        <f>VLOOKUP(D:D,物品类型说明!B:C,2,FALSE)</f>
        <v>12</v>
      </c>
      <c r="D20" s="28" t="s">
        <v>130</v>
      </c>
      <c r="E20" s="4">
        <v>0</v>
      </c>
      <c r="F20" s="4">
        <v>99</v>
      </c>
      <c r="G20" s="4">
        <v>1</v>
      </c>
      <c r="H20" s="4">
        <v>1</v>
      </c>
      <c r="I20" s="4">
        <v>0</v>
      </c>
      <c r="J20" s="4">
        <v>1</v>
      </c>
      <c r="K20" s="4">
        <v>1</v>
      </c>
      <c r="L20" s="4">
        <v>1</v>
      </c>
      <c r="M20" s="4">
        <v>0</v>
      </c>
      <c r="N20" s="5">
        <f>IF(ISNA(VLOOKUP(D:D,物品类型说明!H:I,2,FALSE)),0,VLOOKUP(D:D,物品类型说明!H:I,2,FALSE))</f>
        <v>0</v>
      </c>
      <c r="O20" s="5">
        <f t="shared" si="0"/>
        <v>0</v>
      </c>
      <c r="P20" s="5">
        <v>0</v>
      </c>
      <c r="Q20" s="5">
        <f t="shared" si="1"/>
        <v>0</v>
      </c>
      <c r="R20" s="5">
        <f t="shared" si="2"/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">
        <v>0</v>
      </c>
      <c r="AD20" s="1">
        <v>0</v>
      </c>
      <c r="AE20" s="1">
        <v>0</v>
      </c>
      <c r="AF20" s="1">
        <v>0</v>
      </c>
      <c r="AG20" s="3">
        <v>0</v>
      </c>
      <c r="AH20" s="3">
        <v>0</v>
      </c>
      <c r="AI20" s="3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33">
        <v>0</v>
      </c>
      <c r="AP20" s="4">
        <v>0</v>
      </c>
      <c r="AQ20" s="4">
        <f t="shared" si="3"/>
        <v>0</v>
      </c>
      <c r="AR20" s="17">
        <v>0</v>
      </c>
      <c r="AS20" s="17">
        <v>0</v>
      </c>
      <c r="AT20" s="17">
        <v>0</v>
      </c>
      <c r="AU20" s="2" t="s">
        <v>285</v>
      </c>
      <c r="AV20" s="2" t="s">
        <v>285</v>
      </c>
      <c r="AW20" s="2" t="s">
        <v>285</v>
      </c>
      <c r="AX20" s="2" t="s">
        <v>285</v>
      </c>
    </row>
    <row r="21" spans="1:50">
      <c r="A21" s="4">
        <v>12032</v>
      </c>
      <c r="B21" s="4" t="s">
        <v>54</v>
      </c>
      <c r="C21" s="4">
        <f>VLOOKUP(D:D,物品类型说明!B:C,2,FALSE)</f>
        <v>12</v>
      </c>
      <c r="D21" s="28" t="s">
        <v>130</v>
      </c>
      <c r="E21" s="4">
        <v>0</v>
      </c>
      <c r="F21" s="4">
        <v>99</v>
      </c>
      <c r="G21" s="4">
        <v>1</v>
      </c>
      <c r="H21" s="4">
        <v>1</v>
      </c>
      <c r="I21" s="4">
        <v>0</v>
      </c>
      <c r="J21" s="4">
        <v>1</v>
      </c>
      <c r="K21" s="4">
        <v>1</v>
      </c>
      <c r="L21" s="4">
        <v>1</v>
      </c>
      <c r="M21" s="4">
        <v>0</v>
      </c>
      <c r="N21" s="5">
        <f>IF(ISNA(VLOOKUP(D:D,物品类型说明!H:I,2,FALSE)),0,VLOOKUP(D:D,物品类型说明!H:I,2,FALSE))</f>
        <v>0</v>
      </c>
      <c r="O21" s="5">
        <f t="shared" si="0"/>
        <v>0</v>
      </c>
      <c r="P21" s="5">
        <v>0</v>
      </c>
      <c r="Q21" s="5">
        <f t="shared" si="1"/>
        <v>0</v>
      </c>
      <c r="R21" s="5">
        <f t="shared" si="2"/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">
        <v>0</v>
      </c>
      <c r="AD21" s="1">
        <v>0</v>
      </c>
      <c r="AE21" s="1">
        <v>0</v>
      </c>
      <c r="AF21" s="1">
        <v>0</v>
      </c>
      <c r="AG21" s="3">
        <v>0</v>
      </c>
      <c r="AH21" s="3">
        <v>0</v>
      </c>
      <c r="AI21" s="3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33">
        <v>0</v>
      </c>
      <c r="AP21" s="4">
        <v>0</v>
      </c>
      <c r="AQ21" s="4">
        <f t="shared" si="3"/>
        <v>0</v>
      </c>
      <c r="AR21" s="17">
        <v>0</v>
      </c>
      <c r="AS21" s="17">
        <v>0</v>
      </c>
      <c r="AT21" s="17">
        <v>0</v>
      </c>
      <c r="AU21" s="2" t="s">
        <v>285</v>
      </c>
      <c r="AV21" s="2" t="s">
        <v>285</v>
      </c>
      <c r="AW21" s="2" t="s">
        <v>285</v>
      </c>
      <c r="AX21" s="2" t="s">
        <v>285</v>
      </c>
    </row>
    <row r="22" spans="1:50">
      <c r="A22" s="4">
        <v>12033</v>
      </c>
      <c r="B22" s="4" t="s">
        <v>55</v>
      </c>
      <c r="C22" s="4">
        <f>VLOOKUP(D:D,物品类型说明!B:C,2,FALSE)</f>
        <v>12</v>
      </c>
      <c r="D22" s="28" t="s">
        <v>130</v>
      </c>
      <c r="E22" s="4">
        <v>0</v>
      </c>
      <c r="F22" s="4">
        <v>99</v>
      </c>
      <c r="G22" s="4">
        <v>1</v>
      </c>
      <c r="H22" s="4">
        <v>1</v>
      </c>
      <c r="I22" s="4">
        <v>0</v>
      </c>
      <c r="J22" s="4">
        <v>1</v>
      </c>
      <c r="K22" s="4">
        <v>1</v>
      </c>
      <c r="L22" s="4">
        <v>1</v>
      </c>
      <c r="M22" s="4">
        <v>0</v>
      </c>
      <c r="N22" s="5">
        <f>IF(ISNA(VLOOKUP(D:D,物品类型说明!H:I,2,FALSE)),0,VLOOKUP(D:D,物品类型说明!H:I,2,FALSE))</f>
        <v>0</v>
      </c>
      <c r="O22" s="5">
        <f t="shared" si="0"/>
        <v>0</v>
      </c>
      <c r="P22" s="5">
        <v>0</v>
      </c>
      <c r="Q22" s="5">
        <f t="shared" si="1"/>
        <v>0</v>
      </c>
      <c r="R22" s="5">
        <f t="shared" si="2"/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">
        <v>0</v>
      </c>
      <c r="AD22" s="1">
        <v>0</v>
      </c>
      <c r="AE22" s="1">
        <v>0</v>
      </c>
      <c r="AF22" s="1">
        <v>0</v>
      </c>
      <c r="AG22" s="3">
        <v>0</v>
      </c>
      <c r="AH22" s="3">
        <v>0</v>
      </c>
      <c r="AI22" s="3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33">
        <v>0</v>
      </c>
      <c r="AP22" s="4">
        <v>0</v>
      </c>
      <c r="AQ22" s="4">
        <f t="shared" si="3"/>
        <v>0</v>
      </c>
      <c r="AR22" s="17">
        <v>0</v>
      </c>
      <c r="AS22" s="17">
        <v>0</v>
      </c>
      <c r="AT22" s="17">
        <v>0</v>
      </c>
      <c r="AU22" s="2" t="s">
        <v>285</v>
      </c>
      <c r="AV22" s="2" t="s">
        <v>285</v>
      </c>
      <c r="AW22" s="2" t="s">
        <v>285</v>
      </c>
      <c r="AX22" s="2" t="s">
        <v>285</v>
      </c>
    </row>
    <row r="23" spans="1:50">
      <c r="A23" s="4">
        <v>12034</v>
      </c>
      <c r="B23" s="4" t="s">
        <v>56</v>
      </c>
      <c r="C23" s="4">
        <f>VLOOKUP(D:D,物品类型说明!B:C,2,FALSE)</f>
        <v>12</v>
      </c>
      <c r="D23" s="28" t="s">
        <v>130</v>
      </c>
      <c r="E23" s="4">
        <v>0</v>
      </c>
      <c r="F23" s="4">
        <v>99</v>
      </c>
      <c r="G23" s="4">
        <v>1</v>
      </c>
      <c r="H23" s="4">
        <v>1</v>
      </c>
      <c r="I23" s="4">
        <v>0</v>
      </c>
      <c r="J23" s="4">
        <v>1</v>
      </c>
      <c r="K23" s="4">
        <v>1</v>
      </c>
      <c r="L23" s="4">
        <v>1</v>
      </c>
      <c r="M23" s="4">
        <v>0</v>
      </c>
      <c r="N23" s="5">
        <f>IF(ISNA(VLOOKUP(D:D,物品类型说明!H:I,2,FALSE)),0,VLOOKUP(D:D,物品类型说明!H:I,2,FALSE))</f>
        <v>0</v>
      </c>
      <c r="O23" s="5">
        <f t="shared" si="0"/>
        <v>0</v>
      </c>
      <c r="P23" s="5">
        <v>0</v>
      </c>
      <c r="Q23" s="5">
        <f t="shared" si="1"/>
        <v>0</v>
      </c>
      <c r="R23" s="5">
        <f t="shared" si="2"/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">
        <v>0</v>
      </c>
      <c r="AD23" s="1">
        <v>0</v>
      </c>
      <c r="AE23" s="1">
        <v>0</v>
      </c>
      <c r="AF23" s="1">
        <v>0</v>
      </c>
      <c r="AG23" s="3">
        <v>0</v>
      </c>
      <c r="AH23" s="3">
        <v>0</v>
      </c>
      <c r="AI23" s="3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33">
        <v>0</v>
      </c>
      <c r="AP23" s="4">
        <v>0</v>
      </c>
      <c r="AQ23" s="4">
        <f t="shared" si="3"/>
        <v>0</v>
      </c>
      <c r="AR23" s="17">
        <v>0</v>
      </c>
      <c r="AS23" s="17">
        <v>0</v>
      </c>
      <c r="AT23" s="17">
        <v>0</v>
      </c>
      <c r="AU23" s="2" t="s">
        <v>285</v>
      </c>
      <c r="AV23" s="2" t="s">
        <v>285</v>
      </c>
      <c r="AW23" s="2" t="s">
        <v>285</v>
      </c>
      <c r="AX23" s="2" t="s">
        <v>285</v>
      </c>
    </row>
    <row r="24" spans="1:50">
      <c r="A24" s="4">
        <v>12041</v>
      </c>
      <c r="B24" s="4" t="s">
        <v>57</v>
      </c>
      <c r="C24" s="4">
        <f>VLOOKUP(D:D,物品类型说明!B:C,2,FALSE)</f>
        <v>12</v>
      </c>
      <c r="D24" s="28" t="s">
        <v>130</v>
      </c>
      <c r="E24" s="4">
        <v>0</v>
      </c>
      <c r="F24" s="4">
        <v>99</v>
      </c>
      <c r="G24" s="4">
        <v>1</v>
      </c>
      <c r="H24" s="4">
        <v>1</v>
      </c>
      <c r="I24" s="4">
        <v>0</v>
      </c>
      <c r="J24" s="4">
        <v>1</v>
      </c>
      <c r="K24" s="4">
        <v>1</v>
      </c>
      <c r="L24" s="4">
        <v>1</v>
      </c>
      <c r="M24" s="4">
        <v>0</v>
      </c>
      <c r="N24" s="5">
        <f>IF(ISNA(VLOOKUP(D:D,物品类型说明!H:I,2,FALSE)),0,VLOOKUP(D:D,物品类型说明!H:I,2,FALSE))</f>
        <v>0</v>
      </c>
      <c r="O24" s="5">
        <f t="shared" si="0"/>
        <v>0</v>
      </c>
      <c r="P24" s="5">
        <v>0</v>
      </c>
      <c r="Q24" s="5">
        <f t="shared" si="1"/>
        <v>0</v>
      </c>
      <c r="R24" s="5">
        <f t="shared" si="2"/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">
        <v>0</v>
      </c>
      <c r="AD24" s="1">
        <v>0</v>
      </c>
      <c r="AE24" s="1">
        <v>0</v>
      </c>
      <c r="AF24" s="1">
        <v>0</v>
      </c>
      <c r="AG24" s="3">
        <v>0</v>
      </c>
      <c r="AH24" s="3">
        <v>0</v>
      </c>
      <c r="AI24" s="3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33">
        <v>0</v>
      </c>
      <c r="AP24" s="4">
        <v>0</v>
      </c>
      <c r="AQ24" s="4">
        <f t="shared" si="3"/>
        <v>0</v>
      </c>
      <c r="AR24" s="17">
        <v>0</v>
      </c>
      <c r="AS24" s="17">
        <v>0</v>
      </c>
      <c r="AT24" s="17">
        <v>0</v>
      </c>
      <c r="AU24" s="2" t="s">
        <v>285</v>
      </c>
      <c r="AV24" s="2" t="s">
        <v>285</v>
      </c>
      <c r="AW24" s="2" t="s">
        <v>285</v>
      </c>
      <c r="AX24" s="2" t="s">
        <v>285</v>
      </c>
    </row>
    <row r="25" spans="1:50">
      <c r="A25" s="4">
        <v>12042</v>
      </c>
      <c r="B25" s="4" t="s">
        <v>58</v>
      </c>
      <c r="C25" s="4">
        <f>VLOOKUP(D:D,物品类型说明!B:C,2,FALSE)</f>
        <v>12</v>
      </c>
      <c r="D25" s="28" t="s">
        <v>130</v>
      </c>
      <c r="E25" s="4">
        <v>0</v>
      </c>
      <c r="F25" s="4">
        <v>99</v>
      </c>
      <c r="G25" s="4">
        <v>1</v>
      </c>
      <c r="H25" s="4">
        <v>1</v>
      </c>
      <c r="I25" s="4">
        <v>0</v>
      </c>
      <c r="J25" s="4">
        <v>1</v>
      </c>
      <c r="K25" s="4">
        <v>1</v>
      </c>
      <c r="L25" s="4">
        <v>1</v>
      </c>
      <c r="M25" s="4">
        <v>0</v>
      </c>
      <c r="N25" s="5">
        <f>IF(ISNA(VLOOKUP(D:D,物品类型说明!H:I,2,FALSE)),0,VLOOKUP(D:D,物品类型说明!H:I,2,FALSE))</f>
        <v>0</v>
      </c>
      <c r="O25" s="5">
        <f t="shared" si="0"/>
        <v>0</v>
      </c>
      <c r="P25" s="5">
        <v>0</v>
      </c>
      <c r="Q25" s="5">
        <f t="shared" si="1"/>
        <v>0</v>
      </c>
      <c r="R25" s="5">
        <f t="shared" si="2"/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">
        <v>0</v>
      </c>
      <c r="AD25" s="1">
        <v>0</v>
      </c>
      <c r="AE25" s="1">
        <v>0</v>
      </c>
      <c r="AF25" s="1">
        <v>0</v>
      </c>
      <c r="AG25" s="3">
        <v>0</v>
      </c>
      <c r="AH25" s="3">
        <v>0</v>
      </c>
      <c r="AI25" s="3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33">
        <v>0</v>
      </c>
      <c r="AP25" s="4">
        <v>0</v>
      </c>
      <c r="AQ25" s="4">
        <f t="shared" si="3"/>
        <v>0</v>
      </c>
      <c r="AR25" s="17">
        <v>0</v>
      </c>
      <c r="AS25" s="17">
        <v>0</v>
      </c>
      <c r="AT25" s="17">
        <v>0</v>
      </c>
      <c r="AU25" s="2" t="s">
        <v>285</v>
      </c>
      <c r="AV25" s="2" t="s">
        <v>285</v>
      </c>
      <c r="AW25" s="2" t="s">
        <v>285</v>
      </c>
      <c r="AX25" s="2" t="s">
        <v>285</v>
      </c>
    </row>
    <row r="26" spans="1:50">
      <c r="A26" s="4">
        <v>12043</v>
      </c>
      <c r="B26" s="4" t="s">
        <v>59</v>
      </c>
      <c r="C26" s="4">
        <f>VLOOKUP(D:D,物品类型说明!B:C,2,FALSE)</f>
        <v>12</v>
      </c>
      <c r="D26" s="28" t="s">
        <v>130</v>
      </c>
      <c r="E26" s="4">
        <v>0</v>
      </c>
      <c r="F26" s="4">
        <v>99</v>
      </c>
      <c r="G26" s="4">
        <v>1</v>
      </c>
      <c r="H26" s="4">
        <v>1</v>
      </c>
      <c r="I26" s="4">
        <v>0</v>
      </c>
      <c r="J26" s="4">
        <v>1</v>
      </c>
      <c r="K26" s="4">
        <v>1</v>
      </c>
      <c r="L26" s="4">
        <v>1</v>
      </c>
      <c r="M26" s="4">
        <v>0</v>
      </c>
      <c r="N26" s="5">
        <f>IF(ISNA(VLOOKUP(D:D,物品类型说明!H:I,2,FALSE)),0,VLOOKUP(D:D,物品类型说明!H:I,2,FALSE))</f>
        <v>0</v>
      </c>
      <c r="O26" s="5">
        <f t="shared" si="0"/>
        <v>0</v>
      </c>
      <c r="P26" s="5">
        <v>0</v>
      </c>
      <c r="Q26" s="5">
        <f t="shared" si="1"/>
        <v>0</v>
      </c>
      <c r="R26" s="5">
        <f t="shared" si="2"/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">
        <v>0</v>
      </c>
      <c r="AD26" s="1">
        <v>0</v>
      </c>
      <c r="AE26" s="1">
        <v>0</v>
      </c>
      <c r="AF26" s="1">
        <v>0</v>
      </c>
      <c r="AG26" s="3">
        <v>0</v>
      </c>
      <c r="AH26" s="3">
        <v>0</v>
      </c>
      <c r="AI26" s="3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33">
        <v>0</v>
      </c>
      <c r="AP26" s="4">
        <v>0</v>
      </c>
      <c r="AQ26" s="4">
        <f t="shared" si="3"/>
        <v>0</v>
      </c>
      <c r="AR26" s="17">
        <v>0</v>
      </c>
      <c r="AS26" s="17">
        <v>0</v>
      </c>
      <c r="AT26" s="17">
        <v>0</v>
      </c>
      <c r="AU26" s="2" t="s">
        <v>285</v>
      </c>
      <c r="AV26" s="2" t="s">
        <v>285</v>
      </c>
      <c r="AW26" s="2" t="s">
        <v>285</v>
      </c>
      <c r="AX26" s="2" t="s">
        <v>285</v>
      </c>
    </row>
    <row r="27" spans="1:50">
      <c r="A27" s="4">
        <v>12044</v>
      </c>
      <c r="B27" s="4" t="s">
        <v>60</v>
      </c>
      <c r="C27" s="4">
        <f>VLOOKUP(D:D,物品类型说明!B:C,2,FALSE)</f>
        <v>12</v>
      </c>
      <c r="D27" s="28" t="s">
        <v>130</v>
      </c>
      <c r="E27" s="4">
        <v>0</v>
      </c>
      <c r="F27" s="4">
        <v>99</v>
      </c>
      <c r="G27" s="4">
        <v>1</v>
      </c>
      <c r="H27" s="4">
        <v>1</v>
      </c>
      <c r="I27" s="4">
        <v>0</v>
      </c>
      <c r="J27" s="4">
        <v>1</v>
      </c>
      <c r="K27" s="4">
        <v>1</v>
      </c>
      <c r="L27" s="4">
        <v>1</v>
      </c>
      <c r="M27" s="4">
        <v>0</v>
      </c>
      <c r="N27" s="5">
        <f>IF(ISNA(VLOOKUP(D:D,物品类型说明!H:I,2,FALSE)),0,VLOOKUP(D:D,物品类型说明!H:I,2,FALSE))</f>
        <v>0</v>
      </c>
      <c r="O27" s="5">
        <f t="shared" si="0"/>
        <v>0</v>
      </c>
      <c r="P27" s="5">
        <v>0</v>
      </c>
      <c r="Q27" s="5">
        <f t="shared" si="1"/>
        <v>0</v>
      </c>
      <c r="R27" s="5">
        <f t="shared" si="2"/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">
        <v>0</v>
      </c>
      <c r="AD27" s="1">
        <v>0</v>
      </c>
      <c r="AE27" s="1">
        <v>0</v>
      </c>
      <c r="AF27" s="1">
        <v>0</v>
      </c>
      <c r="AG27" s="3">
        <v>0</v>
      </c>
      <c r="AH27" s="3">
        <v>0</v>
      </c>
      <c r="AI27" s="3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33">
        <v>0</v>
      </c>
      <c r="AP27" s="4">
        <v>0</v>
      </c>
      <c r="AQ27" s="4">
        <f t="shared" si="3"/>
        <v>0</v>
      </c>
      <c r="AR27" s="17">
        <v>0</v>
      </c>
      <c r="AS27" s="17">
        <v>0</v>
      </c>
      <c r="AT27" s="17">
        <v>0</v>
      </c>
      <c r="AU27" s="2" t="s">
        <v>285</v>
      </c>
      <c r="AV27" s="2" t="s">
        <v>285</v>
      </c>
      <c r="AW27" s="2" t="s">
        <v>285</v>
      </c>
      <c r="AX27" s="2" t="s">
        <v>285</v>
      </c>
    </row>
    <row r="28" spans="1:50">
      <c r="A28" s="4">
        <v>12051</v>
      </c>
      <c r="B28" s="4" t="s">
        <v>64</v>
      </c>
      <c r="C28" s="4">
        <f>VLOOKUP(D:D,物品类型说明!B:C,2,FALSE)</f>
        <v>12</v>
      </c>
      <c r="D28" s="28" t="s">
        <v>130</v>
      </c>
      <c r="E28" s="4">
        <v>0</v>
      </c>
      <c r="F28" s="4">
        <v>999</v>
      </c>
      <c r="G28" s="4">
        <v>1</v>
      </c>
      <c r="H28" s="4">
        <v>1</v>
      </c>
      <c r="I28" s="4">
        <v>0</v>
      </c>
      <c r="J28" s="4">
        <v>1</v>
      </c>
      <c r="K28" s="4">
        <v>1</v>
      </c>
      <c r="L28" s="4">
        <v>1</v>
      </c>
      <c r="M28" s="4">
        <v>0</v>
      </c>
      <c r="N28" s="5">
        <f>IF(ISNA(VLOOKUP(D:D,物品类型说明!H:I,2,FALSE)),0,VLOOKUP(D:D,物品类型说明!H:I,2,FALSE))</f>
        <v>0</v>
      </c>
      <c r="O28" s="5">
        <f t="shared" si="0"/>
        <v>0</v>
      </c>
      <c r="P28" s="5">
        <v>0</v>
      </c>
      <c r="Q28" s="5">
        <f t="shared" si="1"/>
        <v>0</v>
      </c>
      <c r="R28" s="5">
        <f t="shared" si="2"/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">
        <v>0</v>
      </c>
      <c r="AD28" s="1">
        <v>0</v>
      </c>
      <c r="AE28" s="1">
        <v>0</v>
      </c>
      <c r="AF28" s="1">
        <v>0</v>
      </c>
      <c r="AG28" s="3">
        <v>0</v>
      </c>
      <c r="AH28" s="3">
        <v>0</v>
      </c>
      <c r="AI28" s="3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33">
        <v>0</v>
      </c>
      <c r="AP28" s="4">
        <v>0</v>
      </c>
      <c r="AQ28" s="4">
        <f t="shared" si="3"/>
        <v>0</v>
      </c>
      <c r="AR28" s="17">
        <v>0</v>
      </c>
      <c r="AS28" s="17">
        <v>0</v>
      </c>
      <c r="AT28" s="17">
        <v>0</v>
      </c>
      <c r="AU28" s="2" t="s">
        <v>285</v>
      </c>
      <c r="AV28" s="2" t="s">
        <v>285</v>
      </c>
      <c r="AW28" s="2" t="s">
        <v>285</v>
      </c>
      <c r="AX28" s="2" t="s">
        <v>285</v>
      </c>
    </row>
    <row r="29" spans="1:50">
      <c r="A29" s="4">
        <v>12061</v>
      </c>
      <c r="B29" s="4" t="s">
        <v>65</v>
      </c>
      <c r="C29" s="4">
        <f>VLOOKUP(D:D,物品类型说明!B:C,2,FALSE)</f>
        <v>12</v>
      </c>
      <c r="D29" s="28" t="s">
        <v>130</v>
      </c>
      <c r="E29" s="4">
        <v>0</v>
      </c>
      <c r="F29" s="4">
        <v>999</v>
      </c>
      <c r="G29" s="4">
        <v>1</v>
      </c>
      <c r="H29" s="4">
        <v>1</v>
      </c>
      <c r="I29" s="4">
        <v>0</v>
      </c>
      <c r="J29" s="4">
        <v>1</v>
      </c>
      <c r="K29" s="4">
        <v>1</v>
      </c>
      <c r="L29" s="4">
        <v>1</v>
      </c>
      <c r="M29" s="4">
        <v>0</v>
      </c>
      <c r="N29" s="5">
        <f>IF(ISNA(VLOOKUP(D:D,物品类型说明!H:I,2,FALSE)),0,VLOOKUP(D:D,物品类型说明!H:I,2,FALSE))</f>
        <v>0</v>
      </c>
      <c r="O29" s="5">
        <f t="shared" si="0"/>
        <v>0</v>
      </c>
      <c r="P29" s="5">
        <v>0</v>
      </c>
      <c r="Q29" s="5">
        <f t="shared" si="1"/>
        <v>0</v>
      </c>
      <c r="R29" s="5">
        <f t="shared" si="2"/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">
        <v>0</v>
      </c>
      <c r="AD29" s="1">
        <v>0</v>
      </c>
      <c r="AE29" s="1">
        <v>0</v>
      </c>
      <c r="AF29" s="1">
        <v>0</v>
      </c>
      <c r="AG29" s="3">
        <v>0</v>
      </c>
      <c r="AH29" s="3">
        <v>0</v>
      </c>
      <c r="AI29" s="3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33">
        <v>0</v>
      </c>
      <c r="AP29" s="4">
        <v>0</v>
      </c>
      <c r="AQ29" s="4">
        <f t="shared" si="3"/>
        <v>0</v>
      </c>
      <c r="AR29" s="17">
        <v>0</v>
      </c>
      <c r="AS29" s="17">
        <v>0</v>
      </c>
      <c r="AT29" s="17">
        <v>0</v>
      </c>
      <c r="AU29" s="2" t="s">
        <v>285</v>
      </c>
      <c r="AV29" s="2" t="s">
        <v>285</v>
      </c>
      <c r="AW29" s="2" t="s">
        <v>285</v>
      </c>
      <c r="AX29" s="2" t="s">
        <v>285</v>
      </c>
    </row>
    <row r="30" spans="1:50">
      <c r="A30" s="4">
        <v>12071</v>
      </c>
      <c r="B30" s="4" t="s">
        <v>66</v>
      </c>
      <c r="C30" s="4">
        <f>VLOOKUP(D:D,物品类型说明!B:C,2,FALSE)</f>
        <v>12</v>
      </c>
      <c r="D30" s="28" t="s">
        <v>130</v>
      </c>
      <c r="E30" s="4">
        <v>0</v>
      </c>
      <c r="F30" s="4">
        <v>999</v>
      </c>
      <c r="G30" s="4">
        <v>1</v>
      </c>
      <c r="H30" s="4">
        <v>1</v>
      </c>
      <c r="I30" s="4">
        <v>0</v>
      </c>
      <c r="J30" s="4">
        <v>1</v>
      </c>
      <c r="K30" s="4">
        <v>1</v>
      </c>
      <c r="L30" s="4">
        <v>1</v>
      </c>
      <c r="M30" s="4">
        <v>0</v>
      </c>
      <c r="N30" s="5">
        <f>IF(ISNA(VLOOKUP(D:D,物品类型说明!H:I,2,FALSE)),0,VLOOKUP(D:D,物品类型说明!H:I,2,FALSE))</f>
        <v>0</v>
      </c>
      <c r="O30" s="5">
        <f t="shared" si="0"/>
        <v>0</v>
      </c>
      <c r="P30" s="5">
        <v>0</v>
      </c>
      <c r="Q30" s="5">
        <f t="shared" si="1"/>
        <v>0</v>
      </c>
      <c r="R30" s="5">
        <f t="shared" si="2"/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">
        <v>0</v>
      </c>
      <c r="AD30" s="1">
        <v>0</v>
      </c>
      <c r="AE30" s="1">
        <v>0</v>
      </c>
      <c r="AF30" s="1">
        <v>0</v>
      </c>
      <c r="AG30" s="3">
        <v>0</v>
      </c>
      <c r="AH30" s="3">
        <v>0</v>
      </c>
      <c r="AI30" s="3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33">
        <v>0</v>
      </c>
      <c r="AP30" s="4">
        <v>0</v>
      </c>
      <c r="AQ30" s="4">
        <f t="shared" si="3"/>
        <v>0</v>
      </c>
      <c r="AR30" s="17">
        <v>0</v>
      </c>
      <c r="AS30" s="17">
        <v>0</v>
      </c>
      <c r="AT30" s="17">
        <v>0</v>
      </c>
      <c r="AU30" s="2" t="s">
        <v>285</v>
      </c>
      <c r="AV30" s="2" t="s">
        <v>285</v>
      </c>
      <c r="AW30" s="2" t="s">
        <v>285</v>
      </c>
      <c r="AX30" s="2" t="s">
        <v>285</v>
      </c>
    </row>
    <row r="31" spans="1:50">
      <c r="A31" s="4">
        <v>12081</v>
      </c>
      <c r="B31" s="4" t="s">
        <v>67</v>
      </c>
      <c r="C31" s="4">
        <f>VLOOKUP(D:D,物品类型说明!B:C,2,FALSE)</f>
        <v>12</v>
      </c>
      <c r="D31" s="28" t="s">
        <v>130</v>
      </c>
      <c r="E31" s="4">
        <v>0</v>
      </c>
      <c r="F31" s="4">
        <v>999</v>
      </c>
      <c r="G31" s="4">
        <v>1</v>
      </c>
      <c r="H31" s="4">
        <v>1</v>
      </c>
      <c r="I31" s="4">
        <v>0</v>
      </c>
      <c r="J31" s="4">
        <v>1</v>
      </c>
      <c r="K31" s="4">
        <v>1</v>
      </c>
      <c r="L31" s="4">
        <v>1</v>
      </c>
      <c r="M31" s="4">
        <v>0</v>
      </c>
      <c r="N31" s="5">
        <f>IF(ISNA(VLOOKUP(D:D,物品类型说明!H:I,2,FALSE)),0,VLOOKUP(D:D,物品类型说明!H:I,2,FALSE))</f>
        <v>0</v>
      </c>
      <c r="O31" s="5">
        <f t="shared" si="0"/>
        <v>0</v>
      </c>
      <c r="P31" s="5">
        <v>0</v>
      </c>
      <c r="Q31" s="5">
        <f t="shared" si="1"/>
        <v>0</v>
      </c>
      <c r="R31" s="5">
        <f t="shared" si="2"/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">
        <v>0</v>
      </c>
      <c r="AD31" s="1">
        <v>0</v>
      </c>
      <c r="AE31" s="1">
        <v>0</v>
      </c>
      <c r="AF31" s="1">
        <v>0</v>
      </c>
      <c r="AG31" s="3">
        <v>0</v>
      </c>
      <c r="AH31" s="3">
        <v>0</v>
      </c>
      <c r="AI31" s="3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33">
        <v>0</v>
      </c>
      <c r="AP31" s="4">
        <v>0</v>
      </c>
      <c r="AQ31" s="4">
        <f t="shared" si="3"/>
        <v>0</v>
      </c>
      <c r="AR31" s="17">
        <v>0</v>
      </c>
      <c r="AS31" s="17">
        <v>0</v>
      </c>
      <c r="AT31" s="17">
        <v>0</v>
      </c>
      <c r="AU31" s="2" t="s">
        <v>285</v>
      </c>
      <c r="AV31" s="2" t="s">
        <v>285</v>
      </c>
      <c r="AW31" s="2" t="s">
        <v>285</v>
      </c>
      <c r="AX31" s="2" t="s">
        <v>285</v>
      </c>
    </row>
    <row r="32" spans="1:50">
      <c r="A32" s="4">
        <v>20111</v>
      </c>
      <c r="B32" s="4" t="s">
        <v>68</v>
      </c>
      <c r="C32" s="4">
        <f>VLOOKUP(D:D,物品类型说明!B:C,2,FALSE)</f>
        <v>2</v>
      </c>
      <c r="D32" s="28" t="s">
        <v>132</v>
      </c>
      <c r="E32" s="4">
        <v>0</v>
      </c>
      <c r="F32" s="4">
        <v>999</v>
      </c>
      <c r="G32" s="4">
        <v>80</v>
      </c>
      <c r="H32" s="4">
        <v>1</v>
      </c>
      <c r="I32" s="4">
        <f t="shared" ref="I32:I65" si="4">G32/2</f>
        <v>40</v>
      </c>
      <c r="J32" s="4">
        <v>0</v>
      </c>
      <c r="K32" s="4">
        <v>1</v>
      </c>
      <c r="L32" s="4">
        <v>0</v>
      </c>
      <c r="M32" s="4">
        <v>1</v>
      </c>
      <c r="N32" s="5">
        <f>IF(ISNA(VLOOKUP(D:D,物品类型说明!H:I,2,FALSE)),0,VLOOKUP(D:D,物品类型说明!H:I,2,FALSE))</f>
        <v>0</v>
      </c>
      <c r="O32" s="5">
        <f t="shared" si="0"/>
        <v>0</v>
      </c>
      <c r="P32" s="5">
        <v>0</v>
      </c>
      <c r="Q32" s="5">
        <f t="shared" si="1"/>
        <v>0</v>
      </c>
      <c r="R32" s="5">
        <f t="shared" si="2"/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">
        <v>0</v>
      </c>
      <c r="AD32" s="1">
        <v>2000</v>
      </c>
      <c r="AE32" s="1">
        <v>1</v>
      </c>
      <c r="AF32" s="1">
        <v>0</v>
      </c>
      <c r="AG32" s="3">
        <v>0</v>
      </c>
      <c r="AH32" s="3">
        <v>0</v>
      </c>
      <c r="AI32" s="3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33">
        <v>0</v>
      </c>
      <c r="AP32" s="4">
        <v>0</v>
      </c>
      <c r="AQ32" s="4">
        <f t="shared" si="3"/>
        <v>0</v>
      </c>
      <c r="AR32" s="17">
        <v>0</v>
      </c>
      <c r="AS32" s="17">
        <v>0</v>
      </c>
      <c r="AT32" s="17">
        <v>0</v>
      </c>
      <c r="AU32" s="2" t="s">
        <v>277</v>
      </c>
      <c r="AV32" s="2" t="s">
        <v>277</v>
      </c>
      <c r="AW32" s="2" t="s">
        <v>277</v>
      </c>
      <c r="AX32" s="2" t="s">
        <v>277</v>
      </c>
    </row>
    <row r="33" spans="1:50">
      <c r="A33" s="4">
        <v>20121</v>
      </c>
      <c r="B33" s="4" t="s">
        <v>127</v>
      </c>
      <c r="C33" s="4">
        <f>VLOOKUP(D:D,物品类型说明!B:C,2,FALSE)</f>
        <v>2</v>
      </c>
      <c r="D33" s="28" t="s">
        <v>132</v>
      </c>
      <c r="E33" s="4">
        <v>0</v>
      </c>
      <c r="F33" s="4">
        <v>999</v>
      </c>
      <c r="G33" s="4">
        <v>200</v>
      </c>
      <c r="H33" s="4">
        <v>1</v>
      </c>
      <c r="I33" s="4">
        <f t="shared" si="4"/>
        <v>100</v>
      </c>
      <c r="J33" s="4">
        <v>0</v>
      </c>
      <c r="K33" s="4">
        <v>1</v>
      </c>
      <c r="L33" s="4">
        <v>0</v>
      </c>
      <c r="M33" s="4">
        <v>1</v>
      </c>
      <c r="N33" s="5">
        <f>IF(ISNA(VLOOKUP(D:D,物品类型说明!H:I,2,FALSE)),0,VLOOKUP(D:D,物品类型说明!H:I,2,FALSE))</f>
        <v>0</v>
      </c>
      <c r="O33" s="5">
        <f t="shared" si="0"/>
        <v>0</v>
      </c>
      <c r="P33" s="5">
        <v>0</v>
      </c>
      <c r="Q33" s="5">
        <f t="shared" si="1"/>
        <v>0</v>
      </c>
      <c r="R33" s="5">
        <f t="shared" si="2"/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">
        <v>0</v>
      </c>
      <c r="AD33" s="1">
        <v>2000</v>
      </c>
      <c r="AE33" s="1">
        <v>1</v>
      </c>
      <c r="AF33" s="1">
        <v>0</v>
      </c>
      <c r="AG33" s="3">
        <v>0</v>
      </c>
      <c r="AH33" s="3">
        <v>0</v>
      </c>
      <c r="AI33" s="3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33">
        <v>0</v>
      </c>
      <c r="AP33" s="4">
        <v>0</v>
      </c>
      <c r="AQ33" s="4">
        <f t="shared" si="3"/>
        <v>0</v>
      </c>
      <c r="AR33" s="17">
        <v>0</v>
      </c>
      <c r="AS33" s="17">
        <v>0</v>
      </c>
      <c r="AT33" s="17">
        <v>0</v>
      </c>
      <c r="AU33" s="2" t="s">
        <v>277</v>
      </c>
      <c r="AV33" s="2" t="s">
        <v>277</v>
      </c>
      <c r="AW33" s="2" t="s">
        <v>277</v>
      </c>
      <c r="AX33" s="2" t="s">
        <v>277</v>
      </c>
    </row>
    <row r="34" spans="1:50">
      <c r="A34" s="4">
        <v>20131</v>
      </c>
      <c r="B34" s="4" t="s">
        <v>18</v>
      </c>
      <c r="C34" s="4">
        <f>VLOOKUP(D:D,物品类型说明!B:C,2,FALSE)</f>
        <v>2</v>
      </c>
      <c r="D34" s="28" t="s">
        <v>132</v>
      </c>
      <c r="E34" s="4">
        <v>0</v>
      </c>
      <c r="F34" s="4">
        <v>999</v>
      </c>
      <c r="G34" s="4">
        <v>500</v>
      </c>
      <c r="H34" s="4">
        <v>1</v>
      </c>
      <c r="I34" s="4">
        <f t="shared" si="4"/>
        <v>250</v>
      </c>
      <c r="J34" s="4">
        <v>0</v>
      </c>
      <c r="K34" s="4">
        <v>1</v>
      </c>
      <c r="L34" s="4">
        <v>0</v>
      </c>
      <c r="M34" s="4">
        <v>1</v>
      </c>
      <c r="N34" s="5">
        <f>IF(ISNA(VLOOKUP(D:D,物品类型说明!H:I,2,FALSE)),0,VLOOKUP(D:D,物品类型说明!H:I,2,FALSE))</f>
        <v>0</v>
      </c>
      <c r="O34" s="5">
        <f t="shared" si="0"/>
        <v>0</v>
      </c>
      <c r="P34" s="5">
        <v>0</v>
      </c>
      <c r="Q34" s="5">
        <f t="shared" si="1"/>
        <v>0</v>
      </c>
      <c r="R34" s="5">
        <f t="shared" si="2"/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">
        <v>0</v>
      </c>
      <c r="AD34" s="1">
        <v>2000</v>
      </c>
      <c r="AE34" s="1">
        <v>1</v>
      </c>
      <c r="AF34" s="1">
        <v>0</v>
      </c>
      <c r="AG34" s="3">
        <v>0</v>
      </c>
      <c r="AH34" s="3">
        <v>0</v>
      </c>
      <c r="AI34" s="3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33">
        <v>0</v>
      </c>
      <c r="AP34" s="4">
        <v>0</v>
      </c>
      <c r="AQ34" s="4">
        <f t="shared" si="3"/>
        <v>0</v>
      </c>
      <c r="AR34" s="17">
        <v>0</v>
      </c>
      <c r="AS34" s="17">
        <v>0</v>
      </c>
      <c r="AT34" s="17">
        <v>0</v>
      </c>
      <c r="AU34" s="2" t="s">
        <v>277</v>
      </c>
      <c r="AV34" s="2" t="s">
        <v>277</v>
      </c>
      <c r="AW34" s="2" t="s">
        <v>277</v>
      </c>
      <c r="AX34" s="2" t="s">
        <v>277</v>
      </c>
    </row>
    <row r="35" spans="1:50">
      <c r="A35" s="4">
        <v>20141</v>
      </c>
      <c r="B35" s="4" t="s">
        <v>43</v>
      </c>
      <c r="C35" s="4">
        <f>VLOOKUP(D:D,物品类型说明!B:C,2,FALSE)</f>
        <v>2</v>
      </c>
      <c r="D35" s="28" t="s">
        <v>132</v>
      </c>
      <c r="E35" s="4">
        <v>0</v>
      </c>
      <c r="F35" s="4">
        <v>999</v>
      </c>
      <c r="G35" s="4">
        <v>1250</v>
      </c>
      <c r="H35" s="4">
        <v>1</v>
      </c>
      <c r="I35" s="4">
        <f t="shared" si="4"/>
        <v>625</v>
      </c>
      <c r="J35" s="4">
        <v>0</v>
      </c>
      <c r="K35" s="4">
        <v>1</v>
      </c>
      <c r="L35" s="4">
        <v>0</v>
      </c>
      <c r="M35" s="4">
        <v>1</v>
      </c>
      <c r="N35" s="5">
        <f>IF(ISNA(VLOOKUP(D:D,物品类型说明!H:I,2,FALSE)),0,VLOOKUP(D:D,物品类型说明!H:I,2,FALSE))</f>
        <v>0</v>
      </c>
      <c r="O35" s="5">
        <f t="shared" si="0"/>
        <v>0</v>
      </c>
      <c r="P35" s="5">
        <v>0</v>
      </c>
      <c r="Q35" s="5">
        <f t="shared" si="1"/>
        <v>0</v>
      </c>
      <c r="R35" s="5">
        <f t="shared" si="2"/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">
        <v>0</v>
      </c>
      <c r="AD35" s="1">
        <v>2000</v>
      </c>
      <c r="AE35" s="1">
        <v>1</v>
      </c>
      <c r="AF35" s="1">
        <v>0</v>
      </c>
      <c r="AG35" s="3">
        <v>0</v>
      </c>
      <c r="AH35" s="3">
        <v>0</v>
      </c>
      <c r="AI35" s="3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33">
        <v>0</v>
      </c>
      <c r="AP35" s="4">
        <v>0</v>
      </c>
      <c r="AQ35" s="4">
        <f t="shared" si="3"/>
        <v>0</v>
      </c>
      <c r="AR35" s="17">
        <v>0</v>
      </c>
      <c r="AS35" s="17">
        <v>0</v>
      </c>
      <c r="AT35" s="17">
        <v>0</v>
      </c>
      <c r="AU35" s="2" t="s">
        <v>284</v>
      </c>
      <c r="AV35" s="2" t="s">
        <v>284</v>
      </c>
      <c r="AW35" s="2" t="s">
        <v>284</v>
      </c>
      <c r="AX35" s="2" t="s">
        <v>284</v>
      </c>
    </row>
    <row r="36" spans="1:50">
      <c r="A36" s="4">
        <v>20211</v>
      </c>
      <c r="B36" s="4" t="s">
        <v>12</v>
      </c>
      <c r="C36" s="4">
        <f>VLOOKUP(D:D,物品类型说明!B:C,2,FALSE)</f>
        <v>2</v>
      </c>
      <c r="D36" s="28" t="s">
        <v>132</v>
      </c>
      <c r="E36" s="4">
        <v>0</v>
      </c>
      <c r="F36" s="4">
        <v>999</v>
      </c>
      <c r="G36" s="4">
        <v>80</v>
      </c>
      <c r="H36" s="4">
        <v>1</v>
      </c>
      <c r="I36" s="4">
        <f t="shared" si="4"/>
        <v>40</v>
      </c>
      <c r="J36" s="4">
        <v>0</v>
      </c>
      <c r="K36" s="4">
        <v>1</v>
      </c>
      <c r="L36" s="4">
        <v>0</v>
      </c>
      <c r="M36" s="4">
        <v>1</v>
      </c>
      <c r="N36" s="5">
        <f>IF(ISNA(VLOOKUP(D:D,物品类型说明!H:I,2,FALSE)),0,VLOOKUP(D:D,物品类型说明!H:I,2,FALSE))</f>
        <v>0</v>
      </c>
      <c r="O36" s="5">
        <f t="shared" si="0"/>
        <v>0</v>
      </c>
      <c r="P36" s="5">
        <v>0</v>
      </c>
      <c r="Q36" s="5">
        <f t="shared" si="1"/>
        <v>0</v>
      </c>
      <c r="R36" s="5">
        <f t="shared" si="2"/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">
        <v>0</v>
      </c>
      <c r="AD36" s="1">
        <v>2000</v>
      </c>
      <c r="AE36" s="1">
        <v>1</v>
      </c>
      <c r="AF36" s="1">
        <v>0</v>
      </c>
      <c r="AG36" s="3">
        <v>0</v>
      </c>
      <c r="AH36" s="3">
        <v>0</v>
      </c>
      <c r="AI36" s="3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33">
        <v>0</v>
      </c>
      <c r="AP36" s="4">
        <v>0</v>
      </c>
      <c r="AQ36" s="4">
        <f t="shared" si="3"/>
        <v>0</v>
      </c>
      <c r="AR36" s="17">
        <v>0</v>
      </c>
      <c r="AS36" s="17">
        <v>0</v>
      </c>
      <c r="AT36" s="17">
        <v>0</v>
      </c>
      <c r="AU36" s="2" t="s">
        <v>284</v>
      </c>
      <c r="AV36" s="2" t="s">
        <v>284</v>
      </c>
      <c r="AW36" s="2" t="s">
        <v>284</v>
      </c>
      <c r="AX36" s="2" t="s">
        <v>284</v>
      </c>
    </row>
    <row r="37" spans="1:50">
      <c r="A37" s="4">
        <v>20221</v>
      </c>
      <c r="B37" s="4" t="s">
        <v>13</v>
      </c>
      <c r="C37" s="4">
        <f>VLOOKUP(D:D,物品类型说明!B:C,2,FALSE)</f>
        <v>2</v>
      </c>
      <c r="D37" s="28" t="s">
        <v>132</v>
      </c>
      <c r="E37" s="4">
        <v>0</v>
      </c>
      <c r="F37" s="4">
        <v>999</v>
      </c>
      <c r="G37" s="4">
        <v>200</v>
      </c>
      <c r="H37" s="4">
        <v>1</v>
      </c>
      <c r="I37" s="4">
        <f t="shared" si="4"/>
        <v>100</v>
      </c>
      <c r="J37" s="4">
        <v>0</v>
      </c>
      <c r="K37" s="4">
        <v>1</v>
      </c>
      <c r="L37" s="4">
        <v>0</v>
      </c>
      <c r="M37" s="4">
        <v>1</v>
      </c>
      <c r="N37" s="5">
        <f>IF(ISNA(VLOOKUP(D:D,物品类型说明!H:I,2,FALSE)),0,VLOOKUP(D:D,物品类型说明!H:I,2,FALSE))</f>
        <v>0</v>
      </c>
      <c r="O37" s="5">
        <f t="shared" si="0"/>
        <v>0</v>
      </c>
      <c r="P37" s="5">
        <v>0</v>
      </c>
      <c r="Q37" s="5">
        <f t="shared" si="1"/>
        <v>0</v>
      </c>
      <c r="R37" s="5">
        <f t="shared" si="2"/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">
        <v>0</v>
      </c>
      <c r="AD37" s="1">
        <v>2000</v>
      </c>
      <c r="AE37" s="1">
        <v>1</v>
      </c>
      <c r="AF37" s="1">
        <v>0</v>
      </c>
      <c r="AG37" s="3">
        <v>0</v>
      </c>
      <c r="AH37" s="3">
        <v>0</v>
      </c>
      <c r="AI37" s="3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33">
        <v>0</v>
      </c>
      <c r="AP37" s="4">
        <v>0</v>
      </c>
      <c r="AQ37" s="4">
        <f t="shared" si="3"/>
        <v>0</v>
      </c>
      <c r="AR37" s="17">
        <v>0</v>
      </c>
      <c r="AS37" s="17">
        <v>0</v>
      </c>
      <c r="AT37" s="17">
        <v>0</v>
      </c>
      <c r="AU37" s="2" t="s">
        <v>284</v>
      </c>
      <c r="AV37" s="2" t="s">
        <v>284</v>
      </c>
      <c r="AW37" s="2" t="s">
        <v>284</v>
      </c>
      <c r="AX37" s="2" t="s">
        <v>284</v>
      </c>
    </row>
    <row r="38" spans="1:50">
      <c r="A38" s="4">
        <v>20231</v>
      </c>
      <c r="B38" s="4" t="s">
        <v>19</v>
      </c>
      <c r="C38" s="4">
        <f>VLOOKUP(D:D,物品类型说明!B:C,2,FALSE)</f>
        <v>2</v>
      </c>
      <c r="D38" s="28" t="s">
        <v>132</v>
      </c>
      <c r="E38" s="4">
        <v>0</v>
      </c>
      <c r="F38" s="4">
        <v>999</v>
      </c>
      <c r="G38" s="4">
        <v>500</v>
      </c>
      <c r="H38" s="4">
        <v>1</v>
      </c>
      <c r="I38" s="4">
        <f t="shared" si="4"/>
        <v>250</v>
      </c>
      <c r="J38" s="4">
        <v>0</v>
      </c>
      <c r="K38" s="4">
        <v>1</v>
      </c>
      <c r="L38" s="4">
        <v>0</v>
      </c>
      <c r="M38" s="4">
        <v>1</v>
      </c>
      <c r="N38" s="5">
        <f>IF(ISNA(VLOOKUP(D:D,物品类型说明!H:I,2,FALSE)),0,VLOOKUP(D:D,物品类型说明!H:I,2,FALSE))</f>
        <v>0</v>
      </c>
      <c r="O38" s="5">
        <f t="shared" si="0"/>
        <v>0</v>
      </c>
      <c r="P38" s="5">
        <v>0</v>
      </c>
      <c r="Q38" s="5">
        <f t="shared" si="1"/>
        <v>0</v>
      </c>
      <c r="R38" s="5">
        <f t="shared" si="2"/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">
        <v>0</v>
      </c>
      <c r="AD38" s="1">
        <v>2000</v>
      </c>
      <c r="AE38" s="1">
        <v>1</v>
      </c>
      <c r="AF38" s="1">
        <v>0</v>
      </c>
      <c r="AG38" s="3">
        <v>0</v>
      </c>
      <c r="AH38" s="3">
        <v>0</v>
      </c>
      <c r="AI38" s="3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33">
        <v>0</v>
      </c>
      <c r="AP38" s="4">
        <v>0</v>
      </c>
      <c r="AQ38" s="4">
        <f t="shared" si="3"/>
        <v>0</v>
      </c>
      <c r="AR38" s="17">
        <v>0</v>
      </c>
      <c r="AS38" s="17">
        <v>0</v>
      </c>
      <c r="AT38" s="17">
        <v>0</v>
      </c>
      <c r="AU38" s="2" t="s">
        <v>284</v>
      </c>
      <c r="AV38" s="2" t="s">
        <v>284</v>
      </c>
      <c r="AW38" s="2" t="s">
        <v>284</v>
      </c>
      <c r="AX38" s="2" t="s">
        <v>284</v>
      </c>
    </row>
    <row r="39" spans="1:50">
      <c r="A39" s="4">
        <v>20241</v>
      </c>
      <c r="B39" s="4" t="s">
        <v>44</v>
      </c>
      <c r="C39" s="4">
        <f>VLOOKUP(D:D,物品类型说明!B:C,2,FALSE)</f>
        <v>2</v>
      </c>
      <c r="D39" s="28" t="s">
        <v>132</v>
      </c>
      <c r="E39" s="4">
        <v>0</v>
      </c>
      <c r="F39" s="4">
        <v>999</v>
      </c>
      <c r="G39" s="4">
        <v>1250</v>
      </c>
      <c r="H39" s="4">
        <v>1</v>
      </c>
      <c r="I39" s="4">
        <f t="shared" si="4"/>
        <v>625</v>
      </c>
      <c r="J39" s="4">
        <v>0</v>
      </c>
      <c r="K39" s="4">
        <v>1</v>
      </c>
      <c r="L39" s="4">
        <v>0</v>
      </c>
      <c r="M39" s="4">
        <v>1</v>
      </c>
      <c r="N39" s="5">
        <f>IF(ISNA(VLOOKUP(D:D,物品类型说明!H:I,2,FALSE)),0,VLOOKUP(D:D,物品类型说明!H:I,2,FALSE))</f>
        <v>0</v>
      </c>
      <c r="O39" s="5">
        <f t="shared" si="0"/>
        <v>0</v>
      </c>
      <c r="P39" s="5">
        <v>0</v>
      </c>
      <c r="Q39" s="5">
        <f t="shared" si="1"/>
        <v>0</v>
      </c>
      <c r="R39" s="5">
        <f t="shared" si="2"/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">
        <v>0</v>
      </c>
      <c r="AD39" s="1">
        <v>2000</v>
      </c>
      <c r="AE39" s="1">
        <v>1</v>
      </c>
      <c r="AF39" s="1">
        <v>0</v>
      </c>
      <c r="AG39" s="3">
        <v>0</v>
      </c>
      <c r="AH39" s="3">
        <v>0</v>
      </c>
      <c r="AI39" s="3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33">
        <v>0</v>
      </c>
      <c r="AP39" s="4">
        <v>0</v>
      </c>
      <c r="AQ39" s="4">
        <f t="shared" si="3"/>
        <v>0</v>
      </c>
      <c r="AR39" s="17">
        <v>0</v>
      </c>
      <c r="AS39" s="17">
        <v>0</v>
      </c>
      <c r="AT39" s="17">
        <v>0</v>
      </c>
      <c r="AU39" s="2" t="s">
        <v>284</v>
      </c>
      <c r="AV39" s="2" t="s">
        <v>284</v>
      </c>
      <c r="AW39" s="2" t="s">
        <v>284</v>
      </c>
      <c r="AX39" s="2" t="s">
        <v>284</v>
      </c>
    </row>
    <row r="40" spans="1:50">
      <c r="A40" s="4">
        <v>20311</v>
      </c>
      <c r="B40" s="4" t="s">
        <v>21</v>
      </c>
      <c r="C40" s="4">
        <f>VLOOKUP(D:D,物品类型说明!B:C,2,FALSE)</f>
        <v>2</v>
      </c>
      <c r="D40" s="28" t="s">
        <v>132</v>
      </c>
      <c r="E40" s="4">
        <v>0</v>
      </c>
      <c r="F40" s="4">
        <v>999</v>
      </c>
      <c r="G40" s="4">
        <v>2500</v>
      </c>
      <c r="H40" s="4">
        <v>1</v>
      </c>
      <c r="I40" s="4">
        <f t="shared" si="4"/>
        <v>1250</v>
      </c>
      <c r="J40" s="4">
        <v>0</v>
      </c>
      <c r="K40" s="4">
        <v>1</v>
      </c>
      <c r="L40" s="4">
        <v>0</v>
      </c>
      <c r="M40" s="4">
        <v>1</v>
      </c>
      <c r="N40" s="5">
        <f>IF(ISNA(VLOOKUP(D:D,物品类型说明!H:I,2,FALSE)),0,VLOOKUP(D:D,物品类型说明!H:I,2,FALSE))</f>
        <v>0</v>
      </c>
      <c r="O40" s="5">
        <f t="shared" si="0"/>
        <v>0</v>
      </c>
      <c r="P40" s="5">
        <v>0</v>
      </c>
      <c r="Q40" s="5">
        <f t="shared" si="1"/>
        <v>0</v>
      </c>
      <c r="R40" s="5">
        <f t="shared" si="2"/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">
        <v>0</v>
      </c>
      <c r="AD40" s="1">
        <v>2000</v>
      </c>
      <c r="AE40" s="1">
        <v>2</v>
      </c>
      <c r="AF40" s="1">
        <v>0</v>
      </c>
      <c r="AG40" s="3">
        <v>0</v>
      </c>
      <c r="AH40" s="3">
        <v>0</v>
      </c>
      <c r="AI40" s="3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33">
        <v>0</v>
      </c>
      <c r="AP40" s="4">
        <v>0</v>
      </c>
      <c r="AQ40" s="4">
        <f t="shared" si="3"/>
        <v>0</v>
      </c>
      <c r="AR40" s="17">
        <v>0</v>
      </c>
      <c r="AS40" s="17">
        <v>0</v>
      </c>
      <c r="AT40" s="17">
        <v>0</v>
      </c>
      <c r="AU40" s="2" t="s">
        <v>277</v>
      </c>
      <c r="AV40" s="2" t="s">
        <v>277</v>
      </c>
      <c r="AW40" s="2" t="s">
        <v>277</v>
      </c>
      <c r="AX40" s="2" t="s">
        <v>277</v>
      </c>
    </row>
    <row r="41" spans="1:50">
      <c r="A41" s="4">
        <v>20321</v>
      </c>
      <c r="B41" s="4" t="s">
        <v>20</v>
      </c>
      <c r="C41" s="4">
        <f>VLOOKUP(D:D,物品类型说明!B:C,2,FALSE)</f>
        <v>2</v>
      </c>
      <c r="D41" s="28" t="s">
        <v>132</v>
      </c>
      <c r="E41" s="4">
        <v>0</v>
      </c>
      <c r="F41" s="4">
        <v>999</v>
      </c>
      <c r="G41" s="4">
        <v>2500</v>
      </c>
      <c r="H41" s="4">
        <v>1</v>
      </c>
      <c r="I41" s="4">
        <f t="shared" si="4"/>
        <v>1250</v>
      </c>
      <c r="J41" s="4">
        <v>0</v>
      </c>
      <c r="K41" s="4">
        <v>1</v>
      </c>
      <c r="L41" s="4">
        <v>0</v>
      </c>
      <c r="M41" s="4">
        <v>1</v>
      </c>
      <c r="N41" s="5">
        <f>IF(ISNA(VLOOKUP(D:D,物品类型说明!H:I,2,FALSE)),0,VLOOKUP(D:D,物品类型说明!H:I,2,FALSE))</f>
        <v>0</v>
      </c>
      <c r="O41" s="5">
        <f t="shared" si="0"/>
        <v>0</v>
      </c>
      <c r="P41" s="5">
        <v>0</v>
      </c>
      <c r="Q41" s="5">
        <f t="shared" si="1"/>
        <v>0</v>
      </c>
      <c r="R41" s="5">
        <f t="shared" si="2"/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">
        <v>0</v>
      </c>
      <c r="AD41" s="1">
        <v>2000</v>
      </c>
      <c r="AE41" s="1">
        <v>2</v>
      </c>
      <c r="AF41" s="1">
        <v>0</v>
      </c>
      <c r="AG41" s="3">
        <v>0</v>
      </c>
      <c r="AH41" s="3">
        <v>0</v>
      </c>
      <c r="AI41" s="3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33">
        <v>0</v>
      </c>
      <c r="AP41" s="4">
        <v>0</v>
      </c>
      <c r="AQ41" s="4">
        <f t="shared" si="3"/>
        <v>0</v>
      </c>
      <c r="AR41" s="17">
        <v>0</v>
      </c>
      <c r="AS41" s="17">
        <v>0</v>
      </c>
      <c r="AT41" s="17">
        <v>0</v>
      </c>
      <c r="AU41" s="2" t="s">
        <v>277</v>
      </c>
      <c r="AV41" s="2" t="s">
        <v>277</v>
      </c>
      <c r="AW41" s="2" t="s">
        <v>277</v>
      </c>
      <c r="AX41" s="2" t="s">
        <v>277</v>
      </c>
    </row>
    <row r="42" spans="1:50">
      <c r="A42" s="4">
        <v>20411</v>
      </c>
      <c r="B42" s="4" t="s">
        <v>22</v>
      </c>
      <c r="C42" s="4">
        <f>VLOOKUP(D:D,物品类型说明!B:C,2,FALSE)</f>
        <v>2</v>
      </c>
      <c r="D42" s="28" t="s">
        <v>132</v>
      </c>
      <c r="E42" s="4">
        <v>0</v>
      </c>
      <c r="F42" s="4">
        <v>999</v>
      </c>
      <c r="G42" s="4">
        <v>1000</v>
      </c>
      <c r="H42" s="4">
        <v>1</v>
      </c>
      <c r="I42" s="4">
        <f t="shared" si="4"/>
        <v>500</v>
      </c>
      <c r="J42" s="4">
        <v>0</v>
      </c>
      <c r="K42" s="4">
        <v>1</v>
      </c>
      <c r="L42" s="4">
        <v>0</v>
      </c>
      <c r="M42" s="4">
        <v>1</v>
      </c>
      <c r="N42" s="5">
        <f>IF(ISNA(VLOOKUP(D:D,物品类型说明!H:I,2,FALSE)),0,VLOOKUP(D:D,物品类型说明!H:I,2,FALSE))</f>
        <v>0</v>
      </c>
      <c r="O42" s="5">
        <f t="shared" si="0"/>
        <v>0</v>
      </c>
      <c r="P42" s="5">
        <v>0</v>
      </c>
      <c r="Q42" s="5">
        <f t="shared" si="1"/>
        <v>0</v>
      </c>
      <c r="R42" s="5">
        <f t="shared" si="2"/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">
        <v>0</v>
      </c>
      <c r="AD42" s="1">
        <v>2000</v>
      </c>
      <c r="AE42" s="1">
        <v>3</v>
      </c>
      <c r="AF42" s="1">
        <v>0</v>
      </c>
      <c r="AG42" s="3">
        <v>0</v>
      </c>
      <c r="AH42" s="3">
        <v>0</v>
      </c>
      <c r="AI42" s="3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33">
        <v>0</v>
      </c>
      <c r="AP42" s="4">
        <v>0</v>
      </c>
      <c r="AQ42" s="4">
        <f t="shared" si="3"/>
        <v>0</v>
      </c>
      <c r="AR42" s="17">
        <v>0</v>
      </c>
      <c r="AS42" s="17">
        <v>0</v>
      </c>
      <c r="AT42" s="17">
        <v>0</v>
      </c>
      <c r="AU42" s="2" t="s">
        <v>277</v>
      </c>
      <c r="AV42" s="2" t="s">
        <v>277</v>
      </c>
      <c r="AW42" s="2" t="s">
        <v>277</v>
      </c>
      <c r="AX42" s="2" t="s">
        <v>277</v>
      </c>
    </row>
    <row r="43" spans="1:50">
      <c r="A43" s="4">
        <v>20421</v>
      </c>
      <c r="B43" s="4" t="s">
        <v>27</v>
      </c>
      <c r="C43" s="4">
        <f>VLOOKUP(D:D,物品类型说明!B:C,2,FALSE)</f>
        <v>2</v>
      </c>
      <c r="D43" s="28" t="s">
        <v>132</v>
      </c>
      <c r="E43" s="4">
        <v>0</v>
      </c>
      <c r="F43" s="4">
        <v>999</v>
      </c>
      <c r="G43" s="4">
        <v>1000</v>
      </c>
      <c r="H43" s="4">
        <v>1</v>
      </c>
      <c r="I43" s="4">
        <f t="shared" si="4"/>
        <v>500</v>
      </c>
      <c r="J43" s="4">
        <v>0</v>
      </c>
      <c r="K43" s="4">
        <v>1</v>
      </c>
      <c r="L43" s="4">
        <v>0</v>
      </c>
      <c r="M43" s="4">
        <v>1</v>
      </c>
      <c r="N43" s="5">
        <f>IF(ISNA(VLOOKUP(D:D,物品类型说明!H:I,2,FALSE)),0,VLOOKUP(D:D,物品类型说明!H:I,2,FALSE))</f>
        <v>0</v>
      </c>
      <c r="O43" s="5">
        <f t="shared" si="0"/>
        <v>0</v>
      </c>
      <c r="P43" s="5">
        <v>0</v>
      </c>
      <c r="Q43" s="5">
        <f t="shared" si="1"/>
        <v>0</v>
      </c>
      <c r="R43" s="5">
        <f t="shared" si="2"/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">
        <v>0</v>
      </c>
      <c r="AD43" s="1">
        <v>2000</v>
      </c>
      <c r="AE43" s="1">
        <v>3</v>
      </c>
      <c r="AF43" s="1">
        <v>0</v>
      </c>
      <c r="AG43" s="3">
        <v>0</v>
      </c>
      <c r="AH43" s="3">
        <v>0</v>
      </c>
      <c r="AI43" s="3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33">
        <v>0</v>
      </c>
      <c r="AP43" s="4">
        <v>0</v>
      </c>
      <c r="AQ43" s="4">
        <f t="shared" si="3"/>
        <v>0</v>
      </c>
      <c r="AR43" s="17">
        <v>0</v>
      </c>
      <c r="AS43" s="17">
        <v>0</v>
      </c>
      <c r="AT43" s="17">
        <v>0</v>
      </c>
      <c r="AU43" s="2" t="s">
        <v>277</v>
      </c>
      <c r="AV43" s="2" t="s">
        <v>277</v>
      </c>
      <c r="AW43" s="2" t="s">
        <v>277</v>
      </c>
      <c r="AX43" s="2" t="s">
        <v>277</v>
      </c>
    </row>
    <row r="44" spans="1:50">
      <c r="A44" s="4">
        <v>20431</v>
      </c>
      <c r="B44" s="4" t="s">
        <v>32</v>
      </c>
      <c r="C44" s="4">
        <f>VLOOKUP(D:D,物品类型说明!B:C,2,FALSE)</f>
        <v>2</v>
      </c>
      <c r="D44" s="28" t="s">
        <v>132</v>
      </c>
      <c r="E44" s="4">
        <v>0</v>
      </c>
      <c r="F44" s="4">
        <v>999</v>
      </c>
      <c r="G44" s="4">
        <v>1000</v>
      </c>
      <c r="H44" s="4">
        <v>1</v>
      </c>
      <c r="I44" s="4">
        <f t="shared" si="4"/>
        <v>500</v>
      </c>
      <c r="J44" s="4">
        <v>0</v>
      </c>
      <c r="K44" s="4">
        <v>1</v>
      </c>
      <c r="L44" s="4">
        <v>0</v>
      </c>
      <c r="M44" s="4">
        <v>1</v>
      </c>
      <c r="N44" s="5">
        <f>IF(ISNA(VLOOKUP(D:D,物品类型说明!H:I,2,FALSE)),0,VLOOKUP(D:D,物品类型说明!H:I,2,FALSE))</f>
        <v>0</v>
      </c>
      <c r="O44" s="5">
        <f t="shared" si="0"/>
        <v>0</v>
      </c>
      <c r="P44" s="5">
        <v>0</v>
      </c>
      <c r="Q44" s="5">
        <f t="shared" si="1"/>
        <v>0</v>
      </c>
      <c r="R44" s="5">
        <f t="shared" si="2"/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">
        <v>0</v>
      </c>
      <c r="AD44" s="1">
        <v>2000</v>
      </c>
      <c r="AE44" s="1">
        <v>3</v>
      </c>
      <c r="AF44" s="1">
        <v>0</v>
      </c>
      <c r="AG44" s="3">
        <v>0</v>
      </c>
      <c r="AH44" s="3">
        <v>0</v>
      </c>
      <c r="AI44" s="3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33">
        <v>0</v>
      </c>
      <c r="AP44" s="4">
        <v>0</v>
      </c>
      <c r="AQ44" s="4">
        <f t="shared" si="3"/>
        <v>0</v>
      </c>
      <c r="AR44" s="17">
        <v>0</v>
      </c>
      <c r="AS44" s="17">
        <v>0</v>
      </c>
      <c r="AT44" s="17">
        <v>0</v>
      </c>
      <c r="AU44" s="2" t="s">
        <v>277</v>
      </c>
      <c r="AV44" s="2" t="s">
        <v>277</v>
      </c>
      <c r="AW44" s="2" t="s">
        <v>277</v>
      </c>
      <c r="AX44" s="2" t="s">
        <v>277</v>
      </c>
    </row>
    <row r="45" spans="1:50">
      <c r="A45" s="4">
        <v>20441</v>
      </c>
      <c r="B45" s="4" t="s">
        <v>37</v>
      </c>
      <c r="C45" s="4">
        <f>VLOOKUP(D:D,物品类型说明!B:C,2,FALSE)</f>
        <v>2</v>
      </c>
      <c r="D45" s="28" t="s">
        <v>132</v>
      </c>
      <c r="E45" s="4">
        <v>0</v>
      </c>
      <c r="F45" s="4">
        <v>999</v>
      </c>
      <c r="G45" s="4">
        <v>1000</v>
      </c>
      <c r="H45" s="4">
        <v>1</v>
      </c>
      <c r="I45" s="4">
        <f t="shared" si="4"/>
        <v>500</v>
      </c>
      <c r="J45" s="4">
        <v>1</v>
      </c>
      <c r="K45" s="4">
        <v>1</v>
      </c>
      <c r="L45" s="4">
        <v>1</v>
      </c>
      <c r="M45" s="4">
        <v>1</v>
      </c>
      <c r="N45" s="5">
        <f>IF(ISNA(VLOOKUP(D:D,物品类型说明!H:I,2,FALSE)),0,VLOOKUP(D:D,物品类型说明!H:I,2,FALSE))</f>
        <v>0</v>
      </c>
      <c r="O45" s="5">
        <f t="shared" si="0"/>
        <v>0</v>
      </c>
      <c r="P45" s="5">
        <v>0</v>
      </c>
      <c r="Q45" s="5">
        <f t="shared" si="1"/>
        <v>0</v>
      </c>
      <c r="R45" s="5">
        <f t="shared" si="2"/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">
        <v>0</v>
      </c>
      <c r="AD45" s="1">
        <v>2000</v>
      </c>
      <c r="AE45" s="1">
        <v>3</v>
      </c>
      <c r="AF45" s="1">
        <v>0</v>
      </c>
      <c r="AG45" s="3">
        <v>0</v>
      </c>
      <c r="AH45" s="3">
        <v>0</v>
      </c>
      <c r="AI45" s="3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33">
        <v>0</v>
      </c>
      <c r="AP45" s="4">
        <v>0</v>
      </c>
      <c r="AQ45" s="4">
        <f t="shared" si="3"/>
        <v>0</v>
      </c>
      <c r="AR45" s="17">
        <v>0</v>
      </c>
      <c r="AS45" s="17">
        <v>0</v>
      </c>
      <c r="AT45" s="17">
        <v>0</v>
      </c>
      <c r="AU45" s="2" t="s">
        <v>277</v>
      </c>
      <c r="AV45" s="2" t="s">
        <v>277</v>
      </c>
      <c r="AW45" s="2" t="s">
        <v>277</v>
      </c>
      <c r="AX45" s="2" t="s">
        <v>277</v>
      </c>
    </row>
    <row r="46" spans="1:50">
      <c r="A46" s="4">
        <v>20511</v>
      </c>
      <c r="B46" s="4" t="s">
        <v>23</v>
      </c>
      <c r="C46" s="4">
        <f>VLOOKUP(D:D,物品类型说明!B:C,2,FALSE)</f>
        <v>2</v>
      </c>
      <c r="D46" s="28" t="s">
        <v>132</v>
      </c>
      <c r="E46" s="4">
        <v>0</v>
      </c>
      <c r="F46" s="4">
        <v>999</v>
      </c>
      <c r="G46" s="4">
        <v>1000</v>
      </c>
      <c r="H46" s="4">
        <v>1</v>
      </c>
      <c r="I46" s="4">
        <f t="shared" si="4"/>
        <v>500</v>
      </c>
      <c r="J46" s="4">
        <v>0</v>
      </c>
      <c r="K46" s="4">
        <v>1</v>
      </c>
      <c r="L46" s="4">
        <v>0</v>
      </c>
      <c r="M46" s="4">
        <v>1</v>
      </c>
      <c r="N46" s="5">
        <f>IF(ISNA(VLOOKUP(D:D,物品类型说明!H:I,2,FALSE)),0,VLOOKUP(D:D,物品类型说明!H:I,2,FALSE))</f>
        <v>0</v>
      </c>
      <c r="O46" s="5">
        <f t="shared" si="0"/>
        <v>0</v>
      </c>
      <c r="P46" s="5">
        <v>0</v>
      </c>
      <c r="Q46" s="5">
        <f t="shared" si="1"/>
        <v>0</v>
      </c>
      <c r="R46" s="5">
        <f t="shared" si="2"/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">
        <v>0</v>
      </c>
      <c r="AD46" s="1">
        <v>2000</v>
      </c>
      <c r="AE46" s="1">
        <v>3</v>
      </c>
      <c r="AF46" s="1">
        <v>0</v>
      </c>
      <c r="AG46" s="3">
        <v>0</v>
      </c>
      <c r="AH46" s="3">
        <v>0</v>
      </c>
      <c r="AI46" s="3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33">
        <v>0</v>
      </c>
      <c r="AP46" s="4">
        <v>0</v>
      </c>
      <c r="AQ46" s="4">
        <f t="shared" si="3"/>
        <v>0</v>
      </c>
      <c r="AR46" s="17">
        <v>0</v>
      </c>
      <c r="AS46" s="17">
        <v>0</v>
      </c>
      <c r="AT46" s="17">
        <v>0</v>
      </c>
      <c r="AU46" s="2" t="s">
        <v>277</v>
      </c>
      <c r="AV46" s="2" t="s">
        <v>277</v>
      </c>
      <c r="AW46" s="2" t="s">
        <v>277</v>
      </c>
      <c r="AX46" s="2" t="s">
        <v>277</v>
      </c>
    </row>
    <row r="47" spans="1:50">
      <c r="A47" s="4">
        <v>20521</v>
      </c>
      <c r="B47" s="4" t="s">
        <v>28</v>
      </c>
      <c r="C47" s="4">
        <f>VLOOKUP(D:D,物品类型说明!B:C,2,FALSE)</f>
        <v>2</v>
      </c>
      <c r="D47" s="28" t="s">
        <v>132</v>
      </c>
      <c r="E47" s="4">
        <v>0</v>
      </c>
      <c r="F47" s="4">
        <v>999</v>
      </c>
      <c r="G47" s="4">
        <v>1000</v>
      </c>
      <c r="H47" s="4">
        <v>1</v>
      </c>
      <c r="I47" s="4">
        <f t="shared" si="4"/>
        <v>500</v>
      </c>
      <c r="J47" s="4">
        <v>0</v>
      </c>
      <c r="K47" s="4">
        <v>1</v>
      </c>
      <c r="L47" s="4">
        <v>0</v>
      </c>
      <c r="M47" s="4">
        <v>1</v>
      </c>
      <c r="N47" s="5">
        <f>IF(ISNA(VLOOKUP(D:D,物品类型说明!H:I,2,FALSE)),0,VLOOKUP(D:D,物品类型说明!H:I,2,FALSE))</f>
        <v>0</v>
      </c>
      <c r="O47" s="5">
        <f t="shared" si="0"/>
        <v>0</v>
      </c>
      <c r="P47" s="5">
        <v>0</v>
      </c>
      <c r="Q47" s="5">
        <f t="shared" si="1"/>
        <v>0</v>
      </c>
      <c r="R47" s="5">
        <f t="shared" si="2"/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">
        <v>0</v>
      </c>
      <c r="AD47" s="1">
        <v>2000</v>
      </c>
      <c r="AE47" s="1">
        <v>3</v>
      </c>
      <c r="AF47" s="1">
        <v>0</v>
      </c>
      <c r="AG47" s="3">
        <v>0</v>
      </c>
      <c r="AH47" s="3">
        <v>0</v>
      </c>
      <c r="AI47" s="3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33">
        <v>0</v>
      </c>
      <c r="AP47" s="4">
        <v>0</v>
      </c>
      <c r="AQ47" s="4">
        <f t="shared" si="3"/>
        <v>0</v>
      </c>
      <c r="AR47" s="17">
        <v>0</v>
      </c>
      <c r="AS47" s="17">
        <v>0</v>
      </c>
      <c r="AT47" s="17">
        <v>0</v>
      </c>
      <c r="AU47" s="2" t="s">
        <v>277</v>
      </c>
      <c r="AV47" s="2" t="s">
        <v>277</v>
      </c>
      <c r="AW47" s="2" t="s">
        <v>277</v>
      </c>
      <c r="AX47" s="2" t="s">
        <v>277</v>
      </c>
    </row>
    <row r="48" spans="1:50">
      <c r="A48" s="4">
        <v>20531</v>
      </c>
      <c r="B48" s="4" t="s">
        <v>33</v>
      </c>
      <c r="C48" s="4">
        <f>VLOOKUP(D:D,物品类型说明!B:C,2,FALSE)</f>
        <v>2</v>
      </c>
      <c r="D48" s="28" t="s">
        <v>132</v>
      </c>
      <c r="E48" s="4">
        <v>0</v>
      </c>
      <c r="F48" s="4">
        <v>999</v>
      </c>
      <c r="G48" s="4">
        <v>2000</v>
      </c>
      <c r="H48" s="4">
        <v>1</v>
      </c>
      <c r="I48" s="4">
        <f t="shared" si="4"/>
        <v>1000</v>
      </c>
      <c r="J48" s="4">
        <v>0</v>
      </c>
      <c r="K48" s="4">
        <v>1</v>
      </c>
      <c r="L48" s="4">
        <v>0</v>
      </c>
      <c r="M48" s="4">
        <v>1</v>
      </c>
      <c r="N48" s="5">
        <f>IF(ISNA(VLOOKUP(D:D,物品类型说明!H:I,2,FALSE)),0,VLOOKUP(D:D,物品类型说明!H:I,2,FALSE))</f>
        <v>0</v>
      </c>
      <c r="O48" s="5">
        <f t="shared" si="0"/>
        <v>0</v>
      </c>
      <c r="P48" s="5">
        <v>0</v>
      </c>
      <c r="Q48" s="5">
        <f t="shared" si="1"/>
        <v>0</v>
      </c>
      <c r="R48" s="5">
        <f t="shared" si="2"/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">
        <v>0</v>
      </c>
      <c r="AD48" s="1">
        <v>2000</v>
      </c>
      <c r="AE48" s="1">
        <v>3</v>
      </c>
      <c r="AF48" s="1">
        <v>0</v>
      </c>
      <c r="AG48" s="3">
        <v>0</v>
      </c>
      <c r="AH48" s="3">
        <v>0</v>
      </c>
      <c r="AI48" s="3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33">
        <v>0</v>
      </c>
      <c r="AP48" s="4">
        <v>0</v>
      </c>
      <c r="AQ48" s="4">
        <f t="shared" si="3"/>
        <v>0</v>
      </c>
      <c r="AR48" s="17">
        <v>0</v>
      </c>
      <c r="AS48" s="17">
        <v>0</v>
      </c>
      <c r="AT48" s="17">
        <v>0</v>
      </c>
      <c r="AU48" s="2" t="s">
        <v>277</v>
      </c>
      <c r="AV48" s="2" t="s">
        <v>277</v>
      </c>
      <c r="AW48" s="2" t="s">
        <v>277</v>
      </c>
      <c r="AX48" s="2" t="s">
        <v>277</v>
      </c>
    </row>
    <row r="49" spans="1:50">
      <c r="A49" s="4">
        <v>20541</v>
      </c>
      <c r="B49" s="4" t="s">
        <v>38</v>
      </c>
      <c r="C49" s="4">
        <f>VLOOKUP(D:D,物品类型说明!B:C,2,FALSE)</f>
        <v>2</v>
      </c>
      <c r="D49" s="28" t="s">
        <v>132</v>
      </c>
      <c r="E49" s="4">
        <v>0</v>
      </c>
      <c r="F49" s="4">
        <v>999</v>
      </c>
      <c r="G49" s="4">
        <v>2000</v>
      </c>
      <c r="H49" s="4">
        <v>1</v>
      </c>
      <c r="I49" s="4">
        <f t="shared" si="4"/>
        <v>1000</v>
      </c>
      <c r="J49" s="4">
        <v>1</v>
      </c>
      <c r="K49" s="4">
        <v>1</v>
      </c>
      <c r="L49" s="4">
        <v>1</v>
      </c>
      <c r="M49" s="4">
        <v>1</v>
      </c>
      <c r="N49" s="5">
        <f>IF(ISNA(VLOOKUP(D:D,物品类型说明!H:I,2,FALSE)),0,VLOOKUP(D:D,物品类型说明!H:I,2,FALSE))</f>
        <v>0</v>
      </c>
      <c r="O49" s="5">
        <f t="shared" si="0"/>
        <v>0</v>
      </c>
      <c r="P49" s="5">
        <v>0</v>
      </c>
      <c r="Q49" s="5">
        <f t="shared" si="1"/>
        <v>0</v>
      </c>
      <c r="R49" s="5">
        <f t="shared" si="2"/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">
        <v>0</v>
      </c>
      <c r="AD49" s="1">
        <v>2000</v>
      </c>
      <c r="AE49" s="1">
        <v>3</v>
      </c>
      <c r="AF49" s="1">
        <v>0</v>
      </c>
      <c r="AG49" s="3">
        <v>0</v>
      </c>
      <c r="AH49" s="3">
        <v>0</v>
      </c>
      <c r="AI49" s="3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33">
        <v>0</v>
      </c>
      <c r="AP49" s="4">
        <v>0</v>
      </c>
      <c r="AQ49" s="4">
        <f t="shared" si="3"/>
        <v>0</v>
      </c>
      <c r="AR49" s="17">
        <v>0</v>
      </c>
      <c r="AS49" s="17">
        <v>0</v>
      </c>
      <c r="AT49" s="17">
        <v>0</v>
      </c>
      <c r="AU49" s="2" t="s">
        <v>277</v>
      </c>
      <c r="AV49" s="2" t="s">
        <v>277</v>
      </c>
      <c r="AW49" s="2" t="s">
        <v>277</v>
      </c>
      <c r="AX49" s="2" t="s">
        <v>277</v>
      </c>
    </row>
    <row r="50" spans="1:50">
      <c r="A50" s="4">
        <v>20611</v>
      </c>
      <c r="B50" s="4" t="s">
        <v>24</v>
      </c>
      <c r="C50" s="4">
        <f>VLOOKUP(D:D,物品类型说明!B:C,2,FALSE)</f>
        <v>2</v>
      </c>
      <c r="D50" s="28" t="s">
        <v>132</v>
      </c>
      <c r="E50" s="4">
        <v>0</v>
      </c>
      <c r="F50" s="4">
        <v>999</v>
      </c>
      <c r="G50" s="4">
        <v>2000</v>
      </c>
      <c r="H50" s="4">
        <v>1</v>
      </c>
      <c r="I50" s="4">
        <f t="shared" si="4"/>
        <v>1000</v>
      </c>
      <c r="J50" s="4">
        <v>0</v>
      </c>
      <c r="K50" s="4">
        <v>1</v>
      </c>
      <c r="L50" s="4">
        <v>0</v>
      </c>
      <c r="M50" s="4">
        <v>1</v>
      </c>
      <c r="N50" s="5">
        <f>IF(ISNA(VLOOKUP(D:D,物品类型说明!H:I,2,FALSE)),0,VLOOKUP(D:D,物品类型说明!H:I,2,FALSE))</f>
        <v>0</v>
      </c>
      <c r="O50" s="5">
        <f t="shared" si="0"/>
        <v>0</v>
      </c>
      <c r="P50" s="5">
        <v>0</v>
      </c>
      <c r="Q50" s="5">
        <f t="shared" si="1"/>
        <v>0</v>
      </c>
      <c r="R50" s="5">
        <f t="shared" si="2"/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">
        <v>0</v>
      </c>
      <c r="AD50" s="1">
        <v>2000</v>
      </c>
      <c r="AE50" s="1">
        <v>3</v>
      </c>
      <c r="AF50" s="1">
        <v>0</v>
      </c>
      <c r="AG50" s="3">
        <v>0</v>
      </c>
      <c r="AH50" s="3">
        <v>0</v>
      </c>
      <c r="AI50" s="3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33">
        <v>0</v>
      </c>
      <c r="AP50" s="4">
        <v>0</v>
      </c>
      <c r="AQ50" s="4">
        <f t="shared" si="3"/>
        <v>0</v>
      </c>
      <c r="AR50" s="17">
        <v>0</v>
      </c>
      <c r="AS50" s="17">
        <v>0</v>
      </c>
      <c r="AT50" s="17">
        <v>0</v>
      </c>
      <c r="AU50" s="2" t="s">
        <v>277</v>
      </c>
      <c r="AV50" s="2" t="s">
        <v>277</v>
      </c>
      <c r="AW50" s="2" t="s">
        <v>277</v>
      </c>
      <c r="AX50" s="2" t="s">
        <v>277</v>
      </c>
    </row>
    <row r="51" spans="1:50">
      <c r="A51" s="4">
        <v>20621</v>
      </c>
      <c r="B51" s="4" t="s">
        <v>29</v>
      </c>
      <c r="C51" s="4">
        <f>VLOOKUP(D:D,物品类型说明!B:C,2,FALSE)</f>
        <v>2</v>
      </c>
      <c r="D51" s="28" t="s">
        <v>132</v>
      </c>
      <c r="E51" s="4">
        <v>0</v>
      </c>
      <c r="F51" s="4">
        <v>999</v>
      </c>
      <c r="G51" s="4">
        <v>2000</v>
      </c>
      <c r="H51" s="4">
        <v>1</v>
      </c>
      <c r="I51" s="4">
        <f t="shared" si="4"/>
        <v>1000</v>
      </c>
      <c r="J51" s="4">
        <v>0</v>
      </c>
      <c r="K51" s="4">
        <v>1</v>
      </c>
      <c r="L51" s="4">
        <v>0</v>
      </c>
      <c r="M51" s="4">
        <v>1</v>
      </c>
      <c r="N51" s="5">
        <f>IF(ISNA(VLOOKUP(D:D,物品类型说明!H:I,2,FALSE)),0,VLOOKUP(D:D,物品类型说明!H:I,2,FALSE))</f>
        <v>0</v>
      </c>
      <c r="O51" s="5">
        <f t="shared" si="0"/>
        <v>0</v>
      </c>
      <c r="P51" s="5">
        <v>0</v>
      </c>
      <c r="Q51" s="5">
        <f t="shared" si="1"/>
        <v>0</v>
      </c>
      <c r="R51" s="5">
        <f t="shared" si="2"/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">
        <v>0</v>
      </c>
      <c r="AD51" s="1">
        <v>2000</v>
      </c>
      <c r="AE51" s="1">
        <v>3</v>
      </c>
      <c r="AF51" s="1">
        <v>0</v>
      </c>
      <c r="AG51" s="3">
        <v>0</v>
      </c>
      <c r="AH51" s="3">
        <v>0</v>
      </c>
      <c r="AI51" s="3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33">
        <v>0</v>
      </c>
      <c r="AP51" s="4">
        <v>0</v>
      </c>
      <c r="AQ51" s="4">
        <f t="shared" si="3"/>
        <v>0</v>
      </c>
      <c r="AR51" s="17">
        <v>0</v>
      </c>
      <c r="AS51" s="17">
        <v>0</v>
      </c>
      <c r="AT51" s="17">
        <v>0</v>
      </c>
      <c r="AU51" s="2" t="s">
        <v>277</v>
      </c>
      <c r="AV51" s="2" t="s">
        <v>277</v>
      </c>
      <c r="AW51" s="2" t="s">
        <v>277</v>
      </c>
      <c r="AX51" s="2" t="s">
        <v>277</v>
      </c>
    </row>
    <row r="52" spans="1:50">
      <c r="A52" s="4">
        <v>20631</v>
      </c>
      <c r="B52" s="4" t="s">
        <v>34</v>
      </c>
      <c r="C52" s="4">
        <f>VLOOKUP(D:D,物品类型说明!B:C,2,FALSE)</f>
        <v>2</v>
      </c>
      <c r="D52" s="28" t="s">
        <v>132</v>
      </c>
      <c r="E52" s="4">
        <v>0</v>
      </c>
      <c r="F52" s="4">
        <v>999</v>
      </c>
      <c r="G52" s="4">
        <v>2000</v>
      </c>
      <c r="H52" s="4">
        <v>1</v>
      </c>
      <c r="I52" s="4">
        <f t="shared" si="4"/>
        <v>1000</v>
      </c>
      <c r="J52" s="4">
        <v>0</v>
      </c>
      <c r="K52" s="4">
        <v>1</v>
      </c>
      <c r="L52" s="4">
        <v>0</v>
      </c>
      <c r="M52" s="4">
        <v>1</v>
      </c>
      <c r="N52" s="5">
        <f>IF(ISNA(VLOOKUP(D:D,物品类型说明!H:I,2,FALSE)),0,VLOOKUP(D:D,物品类型说明!H:I,2,FALSE))</f>
        <v>0</v>
      </c>
      <c r="O52" s="5">
        <f t="shared" si="0"/>
        <v>0</v>
      </c>
      <c r="P52" s="5">
        <v>0</v>
      </c>
      <c r="Q52" s="5">
        <f t="shared" si="1"/>
        <v>0</v>
      </c>
      <c r="R52" s="5">
        <f t="shared" si="2"/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">
        <v>0</v>
      </c>
      <c r="AD52" s="1">
        <v>2000</v>
      </c>
      <c r="AE52" s="1">
        <v>3</v>
      </c>
      <c r="AF52" s="1">
        <v>0</v>
      </c>
      <c r="AG52" s="3">
        <v>0</v>
      </c>
      <c r="AH52" s="3">
        <v>0</v>
      </c>
      <c r="AI52" s="3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33">
        <v>0</v>
      </c>
      <c r="AP52" s="4">
        <v>0</v>
      </c>
      <c r="AQ52" s="4">
        <f t="shared" si="3"/>
        <v>0</v>
      </c>
      <c r="AR52" s="17">
        <v>0</v>
      </c>
      <c r="AS52" s="17">
        <v>0</v>
      </c>
      <c r="AT52" s="17">
        <v>0</v>
      </c>
      <c r="AU52" s="2" t="s">
        <v>277</v>
      </c>
      <c r="AV52" s="2" t="s">
        <v>277</v>
      </c>
      <c r="AW52" s="2" t="s">
        <v>277</v>
      </c>
      <c r="AX52" s="2" t="s">
        <v>277</v>
      </c>
    </row>
    <row r="53" spans="1:50">
      <c r="A53" s="4">
        <v>20641</v>
      </c>
      <c r="B53" s="4" t="s">
        <v>39</v>
      </c>
      <c r="C53" s="4">
        <f>VLOOKUP(D:D,物品类型说明!B:C,2,FALSE)</f>
        <v>2</v>
      </c>
      <c r="D53" s="28" t="s">
        <v>132</v>
      </c>
      <c r="E53" s="4">
        <v>0</v>
      </c>
      <c r="F53" s="4">
        <v>999</v>
      </c>
      <c r="G53" s="4">
        <v>2000</v>
      </c>
      <c r="H53" s="4">
        <v>1</v>
      </c>
      <c r="I53" s="4">
        <f t="shared" si="4"/>
        <v>1000</v>
      </c>
      <c r="J53" s="4">
        <v>1</v>
      </c>
      <c r="K53" s="4">
        <v>1</v>
      </c>
      <c r="L53" s="4">
        <v>1</v>
      </c>
      <c r="M53" s="4">
        <v>1</v>
      </c>
      <c r="N53" s="5">
        <f>IF(ISNA(VLOOKUP(D:D,物品类型说明!H:I,2,FALSE)),0,VLOOKUP(D:D,物品类型说明!H:I,2,FALSE))</f>
        <v>0</v>
      </c>
      <c r="O53" s="5">
        <f t="shared" si="0"/>
        <v>0</v>
      </c>
      <c r="P53" s="5">
        <v>0</v>
      </c>
      <c r="Q53" s="5">
        <f t="shared" si="1"/>
        <v>0</v>
      </c>
      <c r="R53" s="5">
        <f t="shared" si="2"/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">
        <v>0</v>
      </c>
      <c r="AD53" s="1">
        <v>2000</v>
      </c>
      <c r="AE53" s="1">
        <v>3</v>
      </c>
      <c r="AF53" s="1">
        <v>0</v>
      </c>
      <c r="AG53" s="3">
        <v>0</v>
      </c>
      <c r="AH53" s="3">
        <v>0</v>
      </c>
      <c r="AI53" s="3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33">
        <v>0</v>
      </c>
      <c r="AP53" s="4">
        <v>0</v>
      </c>
      <c r="AQ53" s="4">
        <f t="shared" si="3"/>
        <v>0</v>
      </c>
      <c r="AR53" s="17">
        <v>0</v>
      </c>
      <c r="AS53" s="17">
        <v>0</v>
      </c>
      <c r="AT53" s="17">
        <v>0</v>
      </c>
      <c r="AU53" s="2" t="s">
        <v>277</v>
      </c>
      <c r="AV53" s="2" t="s">
        <v>278</v>
      </c>
      <c r="AW53" s="2" t="s">
        <v>277</v>
      </c>
      <c r="AX53" s="2" t="s">
        <v>277</v>
      </c>
    </row>
    <row r="54" spans="1:50">
      <c r="A54" s="4">
        <v>20711</v>
      </c>
      <c r="B54" s="4" t="s">
        <v>25</v>
      </c>
      <c r="C54" s="4">
        <f>VLOOKUP(D:D,物品类型说明!B:C,2,FALSE)</f>
        <v>2</v>
      </c>
      <c r="D54" s="28" t="s">
        <v>132</v>
      </c>
      <c r="E54" s="4">
        <v>0</v>
      </c>
      <c r="F54" s="4">
        <v>999</v>
      </c>
      <c r="G54" s="4">
        <v>4000</v>
      </c>
      <c r="H54" s="4">
        <v>1</v>
      </c>
      <c r="I54" s="4">
        <f t="shared" si="4"/>
        <v>2000</v>
      </c>
      <c r="J54" s="4">
        <v>0</v>
      </c>
      <c r="K54" s="4">
        <v>1</v>
      </c>
      <c r="L54" s="4">
        <v>0</v>
      </c>
      <c r="M54" s="4">
        <v>1</v>
      </c>
      <c r="N54" s="5">
        <f>IF(ISNA(VLOOKUP(D:D,物品类型说明!H:I,2,FALSE)),0,VLOOKUP(D:D,物品类型说明!H:I,2,FALSE))</f>
        <v>0</v>
      </c>
      <c r="O54" s="5">
        <f t="shared" si="0"/>
        <v>0</v>
      </c>
      <c r="P54" s="5">
        <v>0</v>
      </c>
      <c r="Q54" s="5">
        <f t="shared" si="1"/>
        <v>0</v>
      </c>
      <c r="R54" s="5">
        <f t="shared" si="2"/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">
        <v>0</v>
      </c>
      <c r="AD54" s="1">
        <v>2000</v>
      </c>
      <c r="AE54" s="1">
        <v>3</v>
      </c>
      <c r="AF54" s="1">
        <v>0</v>
      </c>
      <c r="AG54" s="3">
        <v>0</v>
      </c>
      <c r="AH54" s="3">
        <v>0</v>
      </c>
      <c r="AI54" s="3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33">
        <v>0</v>
      </c>
      <c r="AP54" s="4">
        <v>0</v>
      </c>
      <c r="AQ54" s="4">
        <f t="shared" si="3"/>
        <v>0</v>
      </c>
      <c r="AR54" s="17">
        <v>0</v>
      </c>
      <c r="AS54" s="17">
        <v>0</v>
      </c>
      <c r="AT54" s="17">
        <v>0</v>
      </c>
      <c r="AU54" s="2" t="s">
        <v>277</v>
      </c>
      <c r="AV54" s="2" t="s">
        <v>278</v>
      </c>
      <c r="AW54" s="2" t="s">
        <v>277</v>
      </c>
      <c r="AX54" s="2" t="s">
        <v>277</v>
      </c>
    </row>
    <row r="55" spans="1:50">
      <c r="A55" s="4">
        <v>20721</v>
      </c>
      <c r="B55" s="4" t="s">
        <v>30</v>
      </c>
      <c r="C55" s="4">
        <f>VLOOKUP(D:D,物品类型说明!B:C,2,FALSE)</f>
        <v>2</v>
      </c>
      <c r="D55" s="28" t="s">
        <v>132</v>
      </c>
      <c r="E55" s="4">
        <v>0</v>
      </c>
      <c r="F55" s="4">
        <v>999</v>
      </c>
      <c r="G55" s="4">
        <v>4000</v>
      </c>
      <c r="H55" s="4">
        <v>1</v>
      </c>
      <c r="I55" s="4">
        <f t="shared" si="4"/>
        <v>2000</v>
      </c>
      <c r="J55" s="4">
        <v>0</v>
      </c>
      <c r="K55" s="4">
        <v>1</v>
      </c>
      <c r="L55" s="4">
        <v>0</v>
      </c>
      <c r="M55" s="4">
        <v>1</v>
      </c>
      <c r="N55" s="5">
        <f>IF(ISNA(VLOOKUP(D:D,物品类型说明!H:I,2,FALSE)),0,VLOOKUP(D:D,物品类型说明!H:I,2,FALSE))</f>
        <v>0</v>
      </c>
      <c r="O55" s="5">
        <f t="shared" si="0"/>
        <v>0</v>
      </c>
      <c r="P55" s="5">
        <v>0</v>
      </c>
      <c r="Q55" s="5">
        <f t="shared" si="1"/>
        <v>0</v>
      </c>
      <c r="R55" s="5">
        <f t="shared" si="2"/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">
        <v>0</v>
      </c>
      <c r="AD55" s="1">
        <v>2000</v>
      </c>
      <c r="AE55" s="1">
        <v>3</v>
      </c>
      <c r="AF55" s="1">
        <v>0</v>
      </c>
      <c r="AG55" s="3">
        <v>0</v>
      </c>
      <c r="AH55" s="3">
        <v>0</v>
      </c>
      <c r="AI55" s="3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33">
        <v>0</v>
      </c>
      <c r="AP55" s="4">
        <v>0</v>
      </c>
      <c r="AQ55" s="4">
        <f t="shared" si="3"/>
        <v>0</v>
      </c>
      <c r="AR55" s="17">
        <v>0</v>
      </c>
      <c r="AS55" s="17">
        <v>0</v>
      </c>
      <c r="AT55" s="17">
        <v>0</v>
      </c>
      <c r="AU55" s="2" t="s">
        <v>277</v>
      </c>
      <c r="AV55" s="2" t="s">
        <v>278</v>
      </c>
      <c r="AW55" s="2" t="s">
        <v>277</v>
      </c>
      <c r="AX55" s="2" t="s">
        <v>277</v>
      </c>
    </row>
    <row r="56" spans="1:50">
      <c r="A56" s="4">
        <v>20731</v>
      </c>
      <c r="B56" s="4" t="s">
        <v>42</v>
      </c>
      <c r="C56" s="4">
        <f>VLOOKUP(D:D,物品类型说明!B:C,2,FALSE)</f>
        <v>2</v>
      </c>
      <c r="D56" s="28" t="s">
        <v>132</v>
      </c>
      <c r="E56" s="4">
        <v>0</v>
      </c>
      <c r="F56" s="4">
        <v>999</v>
      </c>
      <c r="G56" s="4">
        <v>4000</v>
      </c>
      <c r="H56" s="4">
        <v>1</v>
      </c>
      <c r="I56" s="4">
        <f t="shared" si="4"/>
        <v>2000</v>
      </c>
      <c r="J56" s="4">
        <v>0</v>
      </c>
      <c r="K56" s="4">
        <v>1</v>
      </c>
      <c r="L56" s="4">
        <v>0</v>
      </c>
      <c r="M56" s="4">
        <v>1</v>
      </c>
      <c r="N56" s="5">
        <f>IF(ISNA(VLOOKUP(D:D,物品类型说明!H:I,2,FALSE)),0,VLOOKUP(D:D,物品类型说明!H:I,2,FALSE))</f>
        <v>0</v>
      </c>
      <c r="O56" s="5">
        <f t="shared" si="0"/>
        <v>0</v>
      </c>
      <c r="P56" s="5">
        <v>0</v>
      </c>
      <c r="Q56" s="5">
        <f t="shared" si="1"/>
        <v>0</v>
      </c>
      <c r="R56" s="5">
        <f t="shared" si="2"/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">
        <v>0</v>
      </c>
      <c r="AD56" s="1">
        <v>2000</v>
      </c>
      <c r="AE56" s="1">
        <v>3</v>
      </c>
      <c r="AF56" s="1">
        <v>0</v>
      </c>
      <c r="AG56" s="3">
        <v>0</v>
      </c>
      <c r="AH56" s="3">
        <v>0</v>
      </c>
      <c r="AI56" s="3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33">
        <v>0</v>
      </c>
      <c r="AP56" s="4">
        <v>0</v>
      </c>
      <c r="AQ56" s="4">
        <f t="shared" si="3"/>
        <v>0</v>
      </c>
      <c r="AR56" s="17">
        <v>0</v>
      </c>
      <c r="AS56" s="17">
        <v>0</v>
      </c>
      <c r="AT56" s="17">
        <v>0</v>
      </c>
      <c r="AU56" s="2" t="s">
        <v>277</v>
      </c>
      <c r="AV56" s="2" t="s">
        <v>278</v>
      </c>
      <c r="AW56" s="2" t="s">
        <v>277</v>
      </c>
      <c r="AX56" s="2" t="s">
        <v>277</v>
      </c>
    </row>
    <row r="57" spans="1:50">
      <c r="A57" s="4">
        <v>20741</v>
      </c>
      <c r="B57" s="4" t="s">
        <v>41</v>
      </c>
      <c r="C57" s="4">
        <f>VLOOKUP(D:D,物品类型说明!B:C,2,FALSE)</f>
        <v>2</v>
      </c>
      <c r="D57" s="28" t="s">
        <v>132</v>
      </c>
      <c r="E57" s="4">
        <v>0</v>
      </c>
      <c r="F57" s="4">
        <v>999</v>
      </c>
      <c r="G57" s="4">
        <v>4000</v>
      </c>
      <c r="H57" s="4">
        <v>1</v>
      </c>
      <c r="I57" s="4">
        <f t="shared" si="4"/>
        <v>2000</v>
      </c>
      <c r="J57" s="4">
        <v>1</v>
      </c>
      <c r="K57" s="4">
        <v>1</v>
      </c>
      <c r="L57" s="4">
        <v>1</v>
      </c>
      <c r="M57" s="4">
        <v>1</v>
      </c>
      <c r="N57" s="5">
        <f>IF(ISNA(VLOOKUP(D:D,物品类型说明!H:I,2,FALSE)),0,VLOOKUP(D:D,物品类型说明!H:I,2,FALSE))</f>
        <v>0</v>
      </c>
      <c r="O57" s="5">
        <f t="shared" si="0"/>
        <v>0</v>
      </c>
      <c r="P57" s="5">
        <v>0</v>
      </c>
      <c r="Q57" s="5">
        <f t="shared" si="1"/>
        <v>0</v>
      </c>
      <c r="R57" s="5">
        <f t="shared" si="2"/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">
        <v>0</v>
      </c>
      <c r="AD57" s="1">
        <v>2000</v>
      </c>
      <c r="AE57" s="1">
        <v>3</v>
      </c>
      <c r="AF57" s="1">
        <v>0</v>
      </c>
      <c r="AG57" s="3">
        <v>0</v>
      </c>
      <c r="AH57" s="3">
        <v>0</v>
      </c>
      <c r="AI57" s="3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33">
        <v>0</v>
      </c>
      <c r="AP57" s="4">
        <v>0</v>
      </c>
      <c r="AQ57" s="4">
        <f t="shared" si="3"/>
        <v>0</v>
      </c>
      <c r="AR57" s="17">
        <v>0</v>
      </c>
      <c r="AS57" s="17">
        <v>0</v>
      </c>
      <c r="AT57" s="17">
        <v>0</v>
      </c>
      <c r="AU57" s="2" t="s">
        <v>277</v>
      </c>
      <c r="AV57" s="2" t="s">
        <v>278</v>
      </c>
      <c r="AW57" s="2" t="s">
        <v>277</v>
      </c>
      <c r="AX57" s="2" t="s">
        <v>277</v>
      </c>
    </row>
    <row r="58" spans="1:50">
      <c r="A58" s="4">
        <v>20811</v>
      </c>
      <c r="B58" s="4" t="s">
        <v>26</v>
      </c>
      <c r="C58" s="4">
        <f>VLOOKUP(D:D,物品类型说明!B:C,2,FALSE)</f>
        <v>2</v>
      </c>
      <c r="D58" s="28" t="s">
        <v>132</v>
      </c>
      <c r="E58" s="4">
        <v>0</v>
      </c>
      <c r="F58" s="4">
        <v>999</v>
      </c>
      <c r="G58" s="4">
        <v>4000</v>
      </c>
      <c r="H58" s="4">
        <v>1</v>
      </c>
      <c r="I58" s="4">
        <f t="shared" si="4"/>
        <v>2000</v>
      </c>
      <c r="J58" s="4">
        <v>0</v>
      </c>
      <c r="K58" s="4">
        <v>1</v>
      </c>
      <c r="L58" s="4">
        <v>0</v>
      </c>
      <c r="M58" s="4">
        <v>1</v>
      </c>
      <c r="N58" s="5">
        <f>IF(ISNA(VLOOKUP(D:D,物品类型说明!H:I,2,FALSE)),0,VLOOKUP(D:D,物品类型说明!H:I,2,FALSE))</f>
        <v>0</v>
      </c>
      <c r="O58" s="5">
        <f t="shared" si="0"/>
        <v>0</v>
      </c>
      <c r="P58" s="5">
        <v>0</v>
      </c>
      <c r="Q58" s="5">
        <f t="shared" si="1"/>
        <v>0</v>
      </c>
      <c r="R58" s="5">
        <f t="shared" si="2"/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">
        <v>0</v>
      </c>
      <c r="AD58" s="1">
        <v>2000</v>
      </c>
      <c r="AE58" s="1">
        <v>3</v>
      </c>
      <c r="AF58" s="1">
        <v>0</v>
      </c>
      <c r="AG58" s="3">
        <v>0</v>
      </c>
      <c r="AH58" s="3">
        <v>0</v>
      </c>
      <c r="AI58" s="3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33">
        <v>0</v>
      </c>
      <c r="AP58" s="4">
        <v>0</v>
      </c>
      <c r="AQ58" s="4">
        <f t="shared" si="3"/>
        <v>0</v>
      </c>
      <c r="AR58" s="17">
        <v>0</v>
      </c>
      <c r="AS58" s="17">
        <v>0</v>
      </c>
      <c r="AT58" s="17">
        <v>0</v>
      </c>
      <c r="AU58" s="2" t="s">
        <v>279</v>
      </c>
      <c r="AV58" s="2" t="s">
        <v>279</v>
      </c>
      <c r="AW58" s="2" t="s">
        <v>279</v>
      </c>
      <c r="AX58" s="2" t="s">
        <v>279</v>
      </c>
    </row>
    <row r="59" spans="1:50">
      <c r="A59" s="4">
        <v>20821</v>
      </c>
      <c r="B59" s="4" t="s">
        <v>31</v>
      </c>
      <c r="C59" s="4">
        <f>VLOOKUP(D:D,物品类型说明!B:C,2,FALSE)</f>
        <v>2</v>
      </c>
      <c r="D59" s="28" t="s">
        <v>132</v>
      </c>
      <c r="E59" s="4">
        <v>0</v>
      </c>
      <c r="F59" s="4">
        <v>999</v>
      </c>
      <c r="G59" s="4">
        <v>8000</v>
      </c>
      <c r="H59" s="4">
        <v>1</v>
      </c>
      <c r="I59" s="4">
        <f t="shared" si="4"/>
        <v>4000</v>
      </c>
      <c r="J59" s="4">
        <v>0</v>
      </c>
      <c r="K59" s="4">
        <v>1</v>
      </c>
      <c r="L59" s="4">
        <v>0</v>
      </c>
      <c r="M59" s="4">
        <v>1</v>
      </c>
      <c r="N59" s="5">
        <f>IF(ISNA(VLOOKUP(D:D,物品类型说明!H:I,2,FALSE)),0,VLOOKUP(D:D,物品类型说明!H:I,2,FALSE))</f>
        <v>0</v>
      </c>
      <c r="O59" s="5">
        <f t="shared" si="0"/>
        <v>0</v>
      </c>
      <c r="P59" s="5">
        <v>0</v>
      </c>
      <c r="Q59" s="5">
        <f t="shared" si="1"/>
        <v>0</v>
      </c>
      <c r="R59" s="5">
        <f t="shared" si="2"/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">
        <v>0</v>
      </c>
      <c r="AD59" s="1">
        <v>2000</v>
      </c>
      <c r="AE59" s="1">
        <v>3</v>
      </c>
      <c r="AF59" s="1">
        <v>0</v>
      </c>
      <c r="AG59" s="3">
        <v>0</v>
      </c>
      <c r="AH59" s="3">
        <v>0</v>
      </c>
      <c r="AI59" s="3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33">
        <v>0</v>
      </c>
      <c r="AP59" s="4">
        <v>0</v>
      </c>
      <c r="AQ59" s="4">
        <f t="shared" si="3"/>
        <v>0</v>
      </c>
      <c r="AR59" s="17">
        <v>0</v>
      </c>
      <c r="AS59" s="17">
        <v>0</v>
      </c>
      <c r="AT59" s="17">
        <v>0</v>
      </c>
      <c r="AU59" s="2" t="s">
        <v>279</v>
      </c>
      <c r="AV59" s="2" t="s">
        <v>279</v>
      </c>
      <c r="AW59" s="2" t="s">
        <v>279</v>
      </c>
      <c r="AX59" s="2" t="s">
        <v>279</v>
      </c>
    </row>
    <row r="60" spans="1:50">
      <c r="A60" s="4">
        <v>20831</v>
      </c>
      <c r="B60" s="4" t="s">
        <v>35</v>
      </c>
      <c r="C60" s="4">
        <f>VLOOKUP(D:D,物品类型说明!B:C,2,FALSE)</f>
        <v>2</v>
      </c>
      <c r="D60" s="28" t="s">
        <v>132</v>
      </c>
      <c r="E60" s="4">
        <v>0</v>
      </c>
      <c r="F60" s="4">
        <v>999</v>
      </c>
      <c r="G60" s="4">
        <v>8000</v>
      </c>
      <c r="H60" s="4">
        <v>1</v>
      </c>
      <c r="I60" s="4">
        <f t="shared" si="4"/>
        <v>4000</v>
      </c>
      <c r="J60" s="4">
        <v>0</v>
      </c>
      <c r="K60" s="4">
        <v>1</v>
      </c>
      <c r="L60" s="4">
        <v>0</v>
      </c>
      <c r="M60" s="4">
        <v>1</v>
      </c>
      <c r="N60" s="5">
        <f>IF(ISNA(VLOOKUP(D:D,物品类型说明!H:I,2,FALSE)),0,VLOOKUP(D:D,物品类型说明!H:I,2,FALSE))</f>
        <v>0</v>
      </c>
      <c r="O60" s="5">
        <f t="shared" si="0"/>
        <v>0</v>
      </c>
      <c r="P60" s="5">
        <v>0</v>
      </c>
      <c r="Q60" s="5">
        <f t="shared" si="1"/>
        <v>0</v>
      </c>
      <c r="R60" s="5">
        <f t="shared" si="2"/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">
        <v>0</v>
      </c>
      <c r="AD60" s="1">
        <v>2000</v>
      </c>
      <c r="AE60" s="1">
        <v>3</v>
      </c>
      <c r="AF60" s="1">
        <v>0</v>
      </c>
      <c r="AG60" s="3">
        <v>0</v>
      </c>
      <c r="AH60" s="3">
        <v>0</v>
      </c>
      <c r="AI60" s="3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33">
        <v>0</v>
      </c>
      <c r="AP60" s="4">
        <v>0</v>
      </c>
      <c r="AQ60" s="4">
        <f t="shared" si="3"/>
        <v>0</v>
      </c>
      <c r="AR60" s="17">
        <v>0</v>
      </c>
      <c r="AS60" s="17">
        <v>0</v>
      </c>
      <c r="AT60" s="17">
        <v>0</v>
      </c>
      <c r="AU60" s="2" t="s">
        <v>279</v>
      </c>
      <c r="AV60" s="2" t="s">
        <v>280</v>
      </c>
      <c r="AW60" s="2" t="s">
        <v>279</v>
      </c>
      <c r="AX60" s="2" t="s">
        <v>279</v>
      </c>
    </row>
    <row r="61" spans="1:50">
      <c r="A61" s="4">
        <v>20841</v>
      </c>
      <c r="B61" s="4" t="s">
        <v>40</v>
      </c>
      <c r="C61" s="4">
        <f>VLOOKUP(D:D,物品类型说明!B:C,2,FALSE)</f>
        <v>2</v>
      </c>
      <c r="D61" s="28" t="s">
        <v>132</v>
      </c>
      <c r="E61" s="4">
        <v>0</v>
      </c>
      <c r="F61" s="4">
        <v>999</v>
      </c>
      <c r="G61" s="4">
        <v>8000</v>
      </c>
      <c r="H61" s="4">
        <v>1</v>
      </c>
      <c r="I61" s="4">
        <f t="shared" si="4"/>
        <v>4000</v>
      </c>
      <c r="J61" s="4">
        <v>1</v>
      </c>
      <c r="K61" s="4">
        <v>1</v>
      </c>
      <c r="L61" s="4">
        <v>1</v>
      </c>
      <c r="M61" s="4">
        <v>1</v>
      </c>
      <c r="N61" s="5">
        <f>IF(ISNA(VLOOKUP(D:D,物品类型说明!H:I,2,FALSE)),0,VLOOKUP(D:D,物品类型说明!H:I,2,FALSE))</f>
        <v>0</v>
      </c>
      <c r="O61" s="5">
        <f t="shared" si="0"/>
        <v>0</v>
      </c>
      <c r="P61" s="5">
        <v>0</v>
      </c>
      <c r="Q61" s="5">
        <f t="shared" si="1"/>
        <v>0</v>
      </c>
      <c r="R61" s="5">
        <f t="shared" si="2"/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">
        <v>0</v>
      </c>
      <c r="AD61" s="1">
        <v>2000</v>
      </c>
      <c r="AE61" s="1">
        <v>3</v>
      </c>
      <c r="AF61" s="1">
        <v>0</v>
      </c>
      <c r="AG61" s="3">
        <v>0</v>
      </c>
      <c r="AH61" s="3">
        <v>0</v>
      </c>
      <c r="AI61" s="3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33">
        <v>0</v>
      </c>
      <c r="AP61" s="4">
        <v>0</v>
      </c>
      <c r="AQ61" s="4">
        <f t="shared" si="3"/>
        <v>0</v>
      </c>
      <c r="AR61" s="17">
        <v>0</v>
      </c>
      <c r="AS61" s="17">
        <v>0</v>
      </c>
      <c r="AT61" s="17">
        <v>0</v>
      </c>
      <c r="AU61" s="2" t="s">
        <v>281</v>
      </c>
      <c r="AV61" s="2" t="s">
        <v>281</v>
      </c>
      <c r="AW61" s="2" t="s">
        <v>281</v>
      </c>
      <c r="AX61" s="2" t="s">
        <v>281</v>
      </c>
    </row>
    <row r="62" spans="1:50">
      <c r="A62" s="4">
        <v>20911</v>
      </c>
      <c r="B62" s="4" t="s">
        <v>125</v>
      </c>
      <c r="C62" s="4">
        <f>VLOOKUP(D:D,物品类型说明!B:C,2,FALSE)</f>
        <v>2</v>
      </c>
      <c r="D62" s="28" t="s">
        <v>132</v>
      </c>
      <c r="E62" s="4">
        <v>0</v>
      </c>
      <c r="F62" s="4">
        <v>999</v>
      </c>
      <c r="G62" s="4">
        <v>8000</v>
      </c>
      <c r="H62" s="4">
        <v>1</v>
      </c>
      <c r="I62" s="4">
        <f t="shared" si="4"/>
        <v>4000</v>
      </c>
      <c r="J62" s="4">
        <v>0</v>
      </c>
      <c r="K62" s="4">
        <v>1</v>
      </c>
      <c r="L62" s="4">
        <v>0</v>
      </c>
      <c r="M62" s="4">
        <v>1</v>
      </c>
      <c r="N62" s="5">
        <f>IF(ISNA(VLOOKUP(D:D,物品类型说明!H:I,2,FALSE)),0,VLOOKUP(D:D,物品类型说明!H:I,2,FALSE))</f>
        <v>0</v>
      </c>
      <c r="O62" s="5">
        <f t="shared" si="0"/>
        <v>0</v>
      </c>
      <c r="P62" s="5">
        <v>0</v>
      </c>
      <c r="Q62" s="5">
        <f t="shared" si="1"/>
        <v>0</v>
      </c>
      <c r="R62" s="5">
        <f t="shared" si="2"/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">
        <v>0</v>
      </c>
      <c r="AD62" s="1">
        <v>2000</v>
      </c>
      <c r="AE62" s="1">
        <v>3</v>
      </c>
      <c r="AF62" s="1">
        <v>0</v>
      </c>
      <c r="AG62" s="3">
        <v>0</v>
      </c>
      <c r="AH62" s="3">
        <v>0</v>
      </c>
      <c r="AI62" s="3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33">
        <v>0</v>
      </c>
      <c r="AP62" s="4">
        <v>0</v>
      </c>
      <c r="AQ62" s="4">
        <f t="shared" si="3"/>
        <v>0</v>
      </c>
      <c r="AR62" s="17">
        <v>0</v>
      </c>
      <c r="AS62" s="17">
        <v>0</v>
      </c>
      <c r="AT62" s="17">
        <v>0</v>
      </c>
      <c r="AU62" s="2" t="s">
        <v>281</v>
      </c>
      <c r="AV62" s="2" t="s">
        <v>281</v>
      </c>
      <c r="AW62" s="2" t="s">
        <v>281</v>
      </c>
      <c r="AX62" s="2" t="s">
        <v>281</v>
      </c>
    </row>
    <row r="63" spans="1:50">
      <c r="A63" s="4">
        <v>20921</v>
      </c>
      <c r="B63" s="4" t="s">
        <v>124</v>
      </c>
      <c r="C63" s="4">
        <f>VLOOKUP(D:D,物品类型说明!B:C,2,FALSE)</f>
        <v>2</v>
      </c>
      <c r="D63" s="28" t="s">
        <v>132</v>
      </c>
      <c r="E63" s="4">
        <v>0</v>
      </c>
      <c r="F63" s="4">
        <v>999</v>
      </c>
      <c r="G63" s="4">
        <v>8000</v>
      </c>
      <c r="H63" s="4">
        <v>1</v>
      </c>
      <c r="I63" s="4">
        <f t="shared" si="4"/>
        <v>4000</v>
      </c>
      <c r="J63" s="4">
        <v>0</v>
      </c>
      <c r="K63" s="4">
        <v>1</v>
      </c>
      <c r="L63" s="4">
        <v>0</v>
      </c>
      <c r="M63" s="4">
        <v>1</v>
      </c>
      <c r="N63" s="5">
        <f>IF(ISNA(VLOOKUP(D:D,物品类型说明!H:I,2,FALSE)),0,VLOOKUP(D:D,物品类型说明!H:I,2,FALSE))</f>
        <v>0</v>
      </c>
      <c r="O63" s="5">
        <f t="shared" si="0"/>
        <v>0</v>
      </c>
      <c r="P63" s="5">
        <v>0</v>
      </c>
      <c r="Q63" s="5">
        <f t="shared" si="1"/>
        <v>0</v>
      </c>
      <c r="R63" s="5">
        <f t="shared" si="2"/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">
        <v>0</v>
      </c>
      <c r="AD63" s="1">
        <v>2000</v>
      </c>
      <c r="AE63" s="1">
        <v>3</v>
      </c>
      <c r="AF63" s="1">
        <v>0</v>
      </c>
      <c r="AG63" s="3">
        <v>0</v>
      </c>
      <c r="AH63" s="3">
        <v>0</v>
      </c>
      <c r="AI63" s="3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33">
        <v>0</v>
      </c>
      <c r="AP63" s="4">
        <v>0</v>
      </c>
      <c r="AQ63" s="4">
        <f t="shared" si="3"/>
        <v>0</v>
      </c>
      <c r="AR63" s="17">
        <v>0</v>
      </c>
      <c r="AS63" s="17">
        <v>0</v>
      </c>
      <c r="AT63" s="17">
        <v>0</v>
      </c>
      <c r="AU63" s="2" t="s">
        <v>281</v>
      </c>
      <c r="AV63" s="2" t="s">
        <v>281</v>
      </c>
      <c r="AW63" s="2" t="s">
        <v>281</v>
      </c>
      <c r="AX63" s="2" t="s">
        <v>281</v>
      </c>
    </row>
    <row r="64" spans="1:50">
      <c r="A64" s="4">
        <v>20931</v>
      </c>
      <c r="B64" s="4" t="s">
        <v>36</v>
      </c>
      <c r="C64" s="4">
        <f>VLOOKUP(D:D,物品类型说明!B:C,2,FALSE)</f>
        <v>2</v>
      </c>
      <c r="D64" s="28" t="s">
        <v>132</v>
      </c>
      <c r="E64" s="4">
        <v>0</v>
      </c>
      <c r="F64" s="4">
        <v>999</v>
      </c>
      <c r="G64" s="4">
        <v>8000</v>
      </c>
      <c r="H64" s="4">
        <v>1</v>
      </c>
      <c r="I64" s="4">
        <f t="shared" si="4"/>
        <v>4000</v>
      </c>
      <c r="J64" s="4">
        <v>0</v>
      </c>
      <c r="K64" s="4">
        <v>1</v>
      </c>
      <c r="L64" s="4">
        <v>0</v>
      </c>
      <c r="M64" s="4">
        <v>1</v>
      </c>
      <c r="N64" s="5">
        <f>IF(ISNA(VLOOKUP(D:D,物品类型说明!H:I,2,FALSE)),0,VLOOKUP(D:D,物品类型说明!H:I,2,FALSE))</f>
        <v>0</v>
      </c>
      <c r="O64" s="5">
        <f t="shared" si="0"/>
        <v>0</v>
      </c>
      <c r="P64" s="5">
        <v>0</v>
      </c>
      <c r="Q64" s="5">
        <f t="shared" si="1"/>
        <v>0</v>
      </c>
      <c r="R64" s="5">
        <f t="shared" si="2"/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">
        <v>0</v>
      </c>
      <c r="AD64" s="1">
        <v>2000</v>
      </c>
      <c r="AE64" s="1">
        <v>3</v>
      </c>
      <c r="AF64" s="1">
        <v>0</v>
      </c>
      <c r="AG64" s="3">
        <v>0</v>
      </c>
      <c r="AH64" s="3">
        <v>0</v>
      </c>
      <c r="AI64" s="3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33">
        <v>0</v>
      </c>
      <c r="AP64" s="4">
        <v>0</v>
      </c>
      <c r="AQ64" s="4">
        <f t="shared" si="3"/>
        <v>0</v>
      </c>
      <c r="AR64" s="17">
        <v>0</v>
      </c>
      <c r="AS64" s="17">
        <v>0</v>
      </c>
      <c r="AT64" s="17">
        <v>0</v>
      </c>
      <c r="AU64" s="2" t="s">
        <v>281</v>
      </c>
      <c r="AV64" s="2" t="s">
        <v>281</v>
      </c>
      <c r="AW64" s="2" t="s">
        <v>281</v>
      </c>
      <c r="AX64" s="2" t="s">
        <v>281</v>
      </c>
    </row>
    <row r="65" spans="1:50">
      <c r="A65" s="4">
        <v>20941</v>
      </c>
      <c r="B65" s="4" t="s">
        <v>260</v>
      </c>
      <c r="C65" s="4">
        <f>VLOOKUP(D:D,物品类型说明!B:C,2,FALSE)</f>
        <v>2</v>
      </c>
      <c r="D65" s="28" t="s">
        <v>132</v>
      </c>
      <c r="E65" s="4">
        <v>0</v>
      </c>
      <c r="F65" s="4">
        <v>999</v>
      </c>
      <c r="G65" s="4">
        <v>8000</v>
      </c>
      <c r="H65" s="4">
        <v>1</v>
      </c>
      <c r="I65" s="4">
        <f t="shared" si="4"/>
        <v>4000</v>
      </c>
      <c r="J65" s="4">
        <v>1</v>
      </c>
      <c r="K65" s="4">
        <v>1</v>
      </c>
      <c r="L65" s="4">
        <v>1</v>
      </c>
      <c r="M65" s="4">
        <v>1</v>
      </c>
      <c r="N65" s="5">
        <f>IF(ISNA(VLOOKUP(D:D,物品类型说明!H:I,2,FALSE)),0,VLOOKUP(D:D,物品类型说明!H:I,2,FALSE))</f>
        <v>0</v>
      </c>
      <c r="O65" s="5">
        <f t="shared" si="0"/>
        <v>0</v>
      </c>
      <c r="P65" s="5">
        <v>0</v>
      </c>
      <c r="Q65" s="5">
        <f t="shared" si="1"/>
        <v>0</v>
      </c>
      <c r="R65" s="5">
        <f t="shared" si="2"/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">
        <v>0</v>
      </c>
      <c r="AD65" s="1">
        <v>2000</v>
      </c>
      <c r="AE65" s="1">
        <v>3</v>
      </c>
      <c r="AF65" s="1">
        <v>0</v>
      </c>
      <c r="AG65" s="3">
        <v>0</v>
      </c>
      <c r="AH65" s="3">
        <v>0</v>
      </c>
      <c r="AI65" s="3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33">
        <v>0</v>
      </c>
      <c r="AP65" s="4">
        <v>0</v>
      </c>
      <c r="AQ65" s="4">
        <f t="shared" si="3"/>
        <v>0</v>
      </c>
      <c r="AR65" s="17">
        <v>0</v>
      </c>
      <c r="AS65" s="17">
        <v>0</v>
      </c>
      <c r="AT65" s="17">
        <v>0</v>
      </c>
      <c r="AU65" s="2" t="s">
        <v>279</v>
      </c>
      <c r="AV65" s="2" t="s">
        <v>280</v>
      </c>
      <c r="AW65" s="2" t="s">
        <v>279</v>
      </c>
      <c r="AX65" s="2" t="s">
        <v>279</v>
      </c>
    </row>
    <row r="66" spans="1:50">
      <c r="A66" s="4">
        <v>21011</v>
      </c>
      <c r="B66" s="4" t="s">
        <v>63</v>
      </c>
      <c r="C66" s="4">
        <f>VLOOKUP(D:D,物品类型说明!B:C,2,FALSE)</f>
        <v>2</v>
      </c>
      <c r="D66" s="28" t="s">
        <v>132</v>
      </c>
      <c r="E66" s="4">
        <v>0</v>
      </c>
      <c r="F66" s="4">
        <v>999</v>
      </c>
      <c r="G66" s="4">
        <v>1</v>
      </c>
      <c r="H66" s="4">
        <v>1</v>
      </c>
      <c r="I66" s="4">
        <v>0</v>
      </c>
      <c r="J66" s="4">
        <v>1</v>
      </c>
      <c r="K66" s="4">
        <v>1</v>
      </c>
      <c r="L66" s="4">
        <v>1</v>
      </c>
      <c r="M66" s="4">
        <v>1</v>
      </c>
      <c r="N66" s="5">
        <f>IF(ISNA(VLOOKUP(D:D,物品类型说明!H:I,2,FALSE)),0,VLOOKUP(D:D,物品类型说明!H:I,2,FALSE))</f>
        <v>0</v>
      </c>
      <c r="O66" s="5">
        <f t="shared" si="0"/>
        <v>0</v>
      </c>
      <c r="P66" s="5">
        <v>0</v>
      </c>
      <c r="Q66" s="5">
        <f t="shared" si="1"/>
        <v>0</v>
      </c>
      <c r="R66" s="5">
        <f t="shared" si="2"/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">
        <v>0</v>
      </c>
      <c r="AD66" s="1">
        <v>2000</v>
      </c>
      <c r="AE66" s="1">
        <v>4</v>
      </c>
      <c r="AF66" s="1">
        <v>30000</v>
      </c>
      <c r="AG66" s="3">
        <v>0</v>
      </c>
      <c r="AH66" s="3">
        <v>0</v>
      </c>
      <c r="AI66" s="3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33">
        <v>0</v>
      </c>
      <c r="AP66" s="4">
        <v>0</v>
      </c>
      <c r="AQ66" s="4">
        <f t="shared" si="3"/>
        <v>0</v>
      </c>
      <c r="AR66" s="17">
        <v>0</v>
      </c>
      <c r="AS66" s="17">
        <v>0</v>
      </c>
      <c r="AT66" s="17">
        <v>0</v>
      </c>
      <c r="AU66" s="2" t="s">
        <v>279</v>
      </c>
      <c r="AV66" s="2" t="s">
        <v>280</v>
      </c>
      <c r="AW66" s="2" t="s">
        <v>279</v>
      </c>
      <c r="AX66" s="2" t="s">
        <v>279</v>
      </c>
    </row>
    <row r="67" spans="1:50">
      <c r="A67" s="4">
        <v>21021</v>
      </c>
      <c r="B67" s="4" t="s">
        <v>62</v>
      </c>
      <c r="C67" s="4">
        <f>VLOOKUP(D:D,物品类型说明!B:C,2,FALSE)</f>
        <v>2</v>
      </c>
      <c r="D67" s="28" t="s">
        <v>132</v>
      </c>
      <c r="E67" s="4">
        <v>0</v>
      </c>
      <c r="F67" s="4">
        <v>999</v>
      </c>
      <c r="G67" s="4">
        <v>1</v>
      </c>
      <c r="H67" s="4">
        <v>1</v>
      </c>
      <c r="I67" s="4">
        <v>0</v>
      </c>
      <c r="J67" s="4">
        <v>1</v>
      </c>
      <c r="K67" s="4">
        <v>1</v>
      </c>
      <c r="L67" s="4">
        <v>1</v>
      </c>
      <c r="M67" s="4">
        <v>1</v>
      </c>
      <c r="N67" s="5">
        <f>IF(ISNA(VLOOKUP(D:D,物品类型说明!H:I,2,FALSE)),0,VLOOKUP(D:D,物品类型说明!H:I,2,FALSE))</f>
        <v>0</v>
      </c>
      <c r="O67" s="5">
        <f t="shared" si="0"/>
        <v>0</v>
      </c>
      <c r="P67" s="5">
        <v>0</v>
      </c>
      <c r="Q67" s="5">
        <f t="shared" si="1"/>
        <v>0</v>
      </c>
      <c r="R67" s="5">
        <f t="shared" si="2"/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">
        <v>0</v>
      </c>
      <c r="AD67" s="1">
        <v>2000</v>
      </c>
      <c r="AE67" s="1">
        <v>4</v>
      </c>
      <c r="AF67" s="1">
        <v>30000</v>
      </c>
      <c r="AG67" s="3">
        <v>0</v>
      </c>
      <c r="AH67" s="3">
        <v>0</v>
      </c>
      <c r="AI67" s="3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33">
        <v>0</v>
      </c>
      <c r="AP67" s="4">
        <v>0</v>
      </c>
      <c r="AQ67" s="4">
        <f t="shared" si="3"/>
        <v>0</v>
      </c>
      <c r="AR67" s="17">
        <v>0</v>
      </c>
      <c r="AS67" s="17">
        <v>0</v>
      </c>
      <c r="AT67" s="17">
        <v>0</v>
      </c>
      <c r="AU67" s="2" t="s">
        <v>279</v>
      </c>
      <c r="AV67" s="2" t="s">
        <v>280</v>
      </c>
      <c r="AW67" s="2" t="s">
        <v>279</v>
      </c>
      <c r="AX67" s="2" t="s">
        <v>279</v>
      </c>
    </row>
    <row r="68" spans="1:50">
      <c r="A68" s="4">
        <v>21031</v>
      </c>
      <c r="B68" s="4" t="s">
        <v>61</v>
      </c>
      <c r="C68" s="4">
        <f>VLOOKUP(D:D,物品类型说明!B:C,2,FALSE)</f>
        <v>2</v>
      </c>
      <c r="D68" s="28" t="s">
        <v>132</v>
      </c>
      <c r="E68" s="4">
        <v>0</v>
      </c>
      <c r="F68" s="4">
        <v>999</v>
      </c>
      <c r="G68" s="4">
        <v>1</v>
      </c>
      <c r="H68" s="4">
        <v>1</v>
      </c>
      <c r="I68" s="4">
        <v>0</v>
      </c>
      <c r="J68" s="4">
        <v>1</v>
      </c>
      <c r="K68" s="4">
        <v>1</v>
      </c>
      <c r="L68" s="4">
        <v>1</v>
      </c>
      <c r="M68" s="4">
        <v>1</v>
      </c>
      <c r="N68" s="5">
        <f>IF(ISNA(VLOOKUP(D:D,物品类型说明!H:I,2,FALSE)),0,VLOOKUP(D:D,物品类型说明!H:I,2,FALSE))</f>
        <v>0</v>
      </c>
      <c r="O68" s="5">
        <f t="shared" si="0"/>
        <v>0</v>
      </c>
      <c r="P68" s="5">
        <v>0</v>
      </c>
      <c r="Q68" s="5">
        <f t="shared" si="1"/>
        <v>0</v>
      </c>
      <c r="R68" s="5">
        <f t="shared" si="2"/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">
        <v>0</v>
      </c>
      <c r="AD68" s="1">
        <v>2000</v>
      </c>
      <c r="AE68" s="1">
        <v>4</v>
      </c>
      <c r="AF68" s="1">
        <v>30000</v>
      </c>
      <c r="AG68" s="3">
        <v>0</v>
      </c>
      <c r="AH68" s="3">
        <v>0</v>
      </c>
      <c r="AI68" s="3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33">
        <v>0</v>
      </c>
      <c r="AP68" s="4">
        <v>0</v>
      </c>
      <c r="AQ68" s="4">
        <f t="shared" si="3"/>
        <v>0</v>
      </c>
      <c r="AR68" s="17">
        <v>0</v>
      </c>
      <c r="AS68" s="17">
        <v>0</v>
      </c>
      <c r="AT68" s="17">
        <v>0</v>
      </c>
      <c r="AU68" s="2" t="s">
        <v>279</v>
      </c>
      <c r="AV68" s="2" t="s">
        <v>280</v>
      </c>
      <c r="AW68" s="2" t="s">
        <v>279</v>
      </c>
      <c r="AX68" s="2" t="s">
        <v>279</v>
      </c>
    </row>
    <row r="69" spans="1:50">
      <c r="A69" s="4">
        <v>21111</v>
      </c>
      <c r="B69" s="4" t="s">
        <v>15</v>
      </c>
      <c r="C69" s="4">
        <f>VLOOKUP(D:D,物品类型说明!B:C,2,FALSE)</f>
        <v>2</v>
      </c>
      <c r="D69" s="28" t="s">
        <v>132</v>
      </c>
      <c r="E69" s="4">
        <v>0</v>
      </c>
      <c r="F69" s="4">
        <v>999</v>
      </c>
      <c r="G69" s="4">
        <v>1</v>
      </c>
      <c r="H69" s="4">
        <v>1</v>
      </c>
      <c r="I69" s="4">
        <v>0</v>
      </c>
      <c r="J69" s="4">
        <v>1</v>
      </c>
      <c r="K69" s="4">
        <v>1</v>
      </c>
      <c r="L69" s="4">
        <v>1</v>
      </c>
      <c r="M69" s="4">
        <v>1</v>
      </c>
      <c r="N69" s="5">
        <f>IF(ISNA(VLOOKUP(D:D,物品类型说明!H:I,2,FALSE)),0,VLOOKUP(D:D,物品类型说明!H:I,2,FALSE))</f>
        <v>0</v>
      </c>
      <c r="O69" s="5">
        <f t="shared" si="0"/>
        <v>0</v>
      </c>
      <c r="P69" s="5">
        <v>0</v>
      </c>
      <c r="Q69" s="5">
        <f t="shared" si="1"/>
        <v>0</v>
      </c>
      <c r="R69" s="5">
        <f t="shared" si="2"/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">
        <v>0</v>
      </c>
      <c r="AD69" s="1">
        <v>0</v>
      </c>
      <c r="AE69" s="1">
        <v>0</v>
      </c>
      <c r="AF69" s="1">
        <v>1000</v>
      </c>
      <c r="AG69" s="3">
        <v>0</v>
      </c>
      <c r="AH69" s="3">
        <v>0</v>
      </c>
      <c r="AI69" s="3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33">
        <v>0</v>
      </c>
      <c r="AP69" s="4">
        <v>0</v>
      </c>
      <c r="AQ69" s="4">
        <f t="shared" si="3"/>
        <v>0</v>
      </c>
      <c r="AR69" s="17">
        <v>0</v>
      </c>
      <c r="AS69" s="17">
        <v>0</v>
      </c>
      <c r="AT69" s="17">
        <v>0</v>
      </c>
      <c r="AU69" s="2" t="s">
        <v>276</v>
      </c>
      <c r="AV69" s="2" t="s">
        <v>276</v>
      </c>
      <c r="AW69" s="2" t="s">
        <v>276</v>
      </c>
      <c r="AX69" s="2" t="s">
        <v>276</v>
      </c>
    </row>
    <row r="70" spans="1:50">
      <c r="A70" s="4">
        <v>40111</v>
      </c>
      <c r="B70" s="4" t="s">
        <v>14</v>
      </c>
      <c r="C70" s="4">
        <f>VLOOKUP(D:D,物品类型说明!B:C,2,FALSE)</f>
        <v>4</v>
      </c>
      <c r="D70" s="28" t="s">
        <v>135</v>
      </c>
      <c r="E70" s="4">
        <v>0</v>
      </c>
      <c r="F70" s="4">
        <v>999</v>
      </c>
      <c r="G70" s="4">
        <v>500</v>
      </c>
      <c r="H70" s="4">
        <v>1</v>
      </c>
      <c r="I70" s="4">
        <f>G70/2</f>
        <v>250</v>
      </c>
      <c r="J70" s="4">
        <v>0</v>
      </c>
      <c r="K70" s="4">
        <v>1</v>
      </c>
      <c r="L70" s="4">
        <v>0</v>
      </c>
      <c r="M70" s="4">
        <v>1</v>
      </c>
      <c r="N70" s="5">
        <f>IF(ISNA(VLOOKUP(D:D,物品类型说明!H:I,2,FALSE)),0,VLOOKUP(D:D,物品类型说明!H:I,2,FALSE))</f>
        <v>0</v>
      </c>
      <c r="O70" s="5">
        <f t="shared" si="0"/>
        <v>0</v>
      </c>
      <c r="P70" s="5">
        <v>0</v>
      </c>
      <c r="Q70" s="5">
        <f t="shared" si="1"/>
        <v>0</v>
      </c>
      <c r="R70" s="5">
        <f t="shared" si="2"/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">
        <v>0</v>
      </c>
      <c r="AD70" s="1">
        <v>0</v>
      </c>
      <c r="AE70" s="1">
        <v>0</v>
      </c>
      <c r="AF70" s="1">
        <v>1000</v>
      </c>
      <c r="AG70" s="3">
        <v>0</v>
      </c>
      <c r="AH70" s="3">
        <v>0</v>
      </c>
      <c r="AI70" s="3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33">
        <v>0</v>
      </c>
      <c r="AP70" s="4">
        <v>0</v>
      </c>
      <c r="AQ70" s="4">
        <f t="shared" si="3"/>
        <v>0</v>
      </c>
      <c r="AR70" s="17">
        <v>0</v>
      </c>
      <c r="AS70" s="17">
        <v>0</v>
      </c>
      <c r="AT70" s="17">
        <v>0</v>
      </c>
      <c r="AU70" s="2" t="s">
        <v>273</v>
      </c>
      <c r="AV70" s="2" t="s">
        <v>273</v>
      </c>
      <c r="AW70" s="2" t="s">
        <v>273</v>
      </c>
      <c r="AX70" s="2" t="s">
        <v>273</v>
      </c>
    </row>
    <row r="71" spans="1:50">
      <c r="A71" s="4">
        <v>40211</v>
      </c>
      <c r="B71" s="4" t="s">
        <v>16</v>
      </c>
      <c r="C71" s="4">
        <f>VLOOKUP(D:D,物品类型说明!B:C,2,FALSE)</f>
        <v>4</v>
      </c>
      <c r="D71" s="28" t="s">
        <v>135</v>
      </c>
      <c r="E71" s="4">
        <v>0</v>
      </c>
      <c r="F71" s="4">
        <v>999</v>
      </c>
      <c r="G71" s="4">
        <v>100</v>
      </c>
      <c r="H71" s="4">
        <v>1</v>
      </c>
      <c r="I71" s="4">
        <f>G71/2</f>
        <v>50</v>
      </c>
      <c r="J71" s="4">
        <v>0</v>
      </c>
      <c r="K71" s="4">
        <v>1</v>
      </c>
      <c r="L71" s="4">
        <v>0</v>
      </c>
      <c r="M71" s="4">
        <v>1</v>
      </c>
      <c r="N71" s="5">
        <f>IF(ISNA(VLOOKUP(D:D,物品类型说明!H:I,2,FALSE)),0,VLOOKUP(D:D,物品类型说明!H:I,2,FALSE))</f>
        <v>0</v>
      </c>
      <c r="O71" s="5">
        <f t="shared" ref="O71:O100" si="5">IF(D71="衣服",1,0)</f>
        <v>0</v>
      </c>
      <c r="P71" s="5">
        <v>0</v>
      </c>
      <c r="Q71" s="5">
        <f t="shared" ref="Q71:Q100" si="6">IF(C71=1,10,0)</f>
        <v>0</v>
      </c>
      <c r="R71" s="5">
        <f t="shared" ref="R71:R100" si="7">IF(C71=1,5,0)</f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">
        <v>0</v>
      </c>
      <c r="AD71" s="1">
        <v>0</v>
      </c>
      <c r="AE71" s="1">
        <v>0</v>
      </c>
      <c r="AF71" s="1">
        <v>1000</v>
      </c>
      <c r="AG71" s="3">
        <v>0</v>
      </c>
      <c r="AH71" s="3">
        <v>0</v>
      </c>
      <c r="AI71" s="3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33">
        <v>0</v>
      </c>
      <c r="AP71" s="4">
        <v>0</v>
      </c>
      <c r="AQ71" s="4">
        <f t="shared" ref="AQ71:AQ100" si="8">IF(AND(C71=1,P71&gt;40),1,0)</f>
        <v>0</v>
      </c>
      <c r="AR71" s="17">
        <v>0</v>
      </c>
      <c r="AS71" s="17">
        <v>0</v>
      </c>
      <c r="AT71" s="17">
        <v>0</v>
      </c>
      <c r="AU71" s="2" t="s">
        <v>274</v>
      </c>
      <c r="AV71" s="2" t="s">
        <v>274</v>
      </c>
      <c r="AW71" s="2" t="s">
        <v>274</v>
      </c>
      <c r="AX71" s="2" t="s">
        <v>274</v>
      </c>
    </row>
    <row r="72" spans="1:50">
      <c r="A72" s="4">
        <v>40311</v>
      </c>
      <c r="B72" s="4" t="s">
        <v>17</v>
      </c>
      <c r="C72" s="4">
        <f>VLOOKUP(D:D,物品类型说明!B:C,2,FALSE)</f>
        <v>4</v>
      </c>
      <c r="D72" s="28" t="s">
        <v>135</v>
      </c>
      <c r="E72" s="4">
        <v>0</v>
      </c>
      <c r="F72" s="4">
        <v>999</v>
      </c>
      <c r="G72" s="4">
        <v>1000</v>
      </c>
      <c r="H72" s="4">
        <v>1</v>
      </c>
      <c r="I72" s="4">
        <f>G72/2</f>
        <v>500</v>
      </c>
      <c r="J72" s="4">
        <v>0</v>
      </c>
      <c r="K72" s="4">
        <v>1</v>
      </c>
      <c r="L72" s="4">
        <v>0</v>
      </c>
      <c r="M72" s="4">
        <v>1</v>
      </c>
      <c r="N72" s="5">
        <f>IF(ISNA(VLOOKUP(D:D,物品类型说明!H:I,2,FALSE)),0,VLOOKUP(D:D,物品类型说明!H:I,2,FALSE))</f>
        <v>0</v>
      </c>
      <c r="O72" s="5">
        <f t="shared" si="5"/>
        <v>0</v>
      </c>
      <c r="P72" s="5">
        <v>0</v>
      </c>
      <c r="Q72" s="5">
        <f t="shared" si="6"/>
        <v>0</v>
      </c>
      <c r="R72" s="5">
        <f t="shared" si="7"/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">
        <v>0</v>
      </c>
      <c r="AD72" s="1">
        <v>0</v>
      </c>
      <c r="AE72" s="1">
        <v>0</v>
      </c>
      <c r="AF72" s="1">
        <v>1000</v>
      </c>
      <c r="AG72" s="3">
        <v>0</v>
      </c>
      <c r="AH72" s="3">
        <v>0</v>
      </c>
      <c r="AI72" s="3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33">
        <v>0</v>
      </c>
      <c r="AP72" s="4">
        <v>0</v>
      </c>
      <c r="AQ72" s="4">
        <f t="shared" si="8"/>
        <v>0</v>
      </c>
      <c r="AR72" s="17">
        <v>0</v>
      </c>
      <c r="AS72" s="17">
        <v>0</v>
      </c>
      <c r="AT72" s="17">
        <v>0</v>
      </c>
      <c r="AU72" s="2" t="s">
        <v>275</v>
      </c>
      <c r="AV72" s="2" t="s">
        <v>275</v>
      </c>
      <c r="AW72" s="2" t="s">
        <v>275</v>
      </c>
      <c r="AX72" s="2" t="s">
        <v>275</v>
      </c>
    </row>
    <row r="73" spans="1:50">
      <c r="A73" s="4">
        <v>50001</v>
      </c>
      <c r="B73" s="4" t="s">
        <v>211</v>
      </c>
      <c r="C73" s="4">
        <f>VLOOKUP(D:D,物品类型说明!B:C,2,FALSE)</f>
        <v>1</v>
      </c>
      <c r="D73" s="28" t="s">
        <v>239</v>
      </c>
      <c r="E73" s="4">
        <v>0</v>
      </c>
      <c r="F73" s="4">
        <v>1</v>
      </c>
      <c r="G73" s="4">
        <v>10000</v>
      </c>
      <c r="H73" s="4">
        <v>1</v>
      </c>
      <c r="I73" s="4">
        <f t="shared" ref="I73:I119" si="9">G73/2</f>
        <v>5000</v>
      </c>
      <c r="J73" s="4">
        <v>0</v>
      </c>
      <c r="K73" s="4">
        <v>1</v>
      </c>
      <c r="L73" s="4">
        <v>0</v>
      </c>
      <c r="M73" s="4">
        <v>1</v>
      </c>
      <c r="N73" s="5">
        <f>IF(ISNA(VLOOKUP(D:D,物品类型说明!H:I,2,FALSE)),0,VLOOKUP(D:D,物品类型说明!H:I,2,FALSE))</f>
        <v>1</v>
      </c>
      <c r="O73" s="5">
        <f t="shared" si="5"/>
        <v>0</v>
      </c>
      <c r="P73" s="5">
        <v>50</v>
      </c>
      <c r="Q73" s="5">
        <f t="shared" si="6"/>
        <v>10</v>
      </c>
      <c r="R73" s="5">
        <f t="shared" si="7"/>
        <v>5</v>
      </c>
      <c r="S73" s="16">
        <v>50</v>
      </c>
      <c r="T73" s="16">
        <v>35</v>
      </c>
      <c r="U73" s="16">
        <v>10</v>
      </c>
      <c r="V73" s="16">
        <v>10</v>
      </c>
      <c r="W73" s="16">
        <v>10</v>
      </c>
      <c r="X73" s="16">
        <v>50</v>
      </c>
      <c r="Y73" s="16">
        <v>5</v>
      </c>
      <c r="Z73" s="16">
        <v>3</v>
      </c>
      <c r="AA73" s="16">
        <v>3</v>
      </c>
      <c r="AB73" s="16">
        <v>1</v>
      </c>
      <c r="AC73" s="1">
        <v>0</v>
      </c>
      <c r="AD73" s="1">
        <v>0</v>
      </c>
      <c r="AE73" s="1">
        <v>0</v>
      </c>
      <c r="AF73" s="1">
        <v>1000</v>
      </c>
      <c r="AG73" s="3">
        <v>0</v>
      </c>
      <c r="AH73" s="3">
        <v>0</v>
      </c>
      <c r="AI73" s="3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33">
        <v>0</v>
      </c>
      <c r="AP73" s="4">
        <v>1</v>
      </c>
      <c r="AQ73" s="4">
        <f t="shared" si="8"/>
        <v>1</v>
      </c>
      <c r="AR73" s="17">
        <v>0</v>
      </c>
      <c r="AS73" s="17">
        <v>0</v>
      </c>
      <c r="AT73" s="17" t="s">
        <v>256</v>
      </c>
      <c r="AU73" s="2" t="s">
        <v>270</v>
      </c>
      <c r="AV73" s="2" t="s">
        <v>270</v>
      </c>
      <c r="AW73" s="2" t="s">
        <v>270</v>
      </c>
      <c r="AX73" s="2" t="s">
        <v>270</v>
      </c>
    </row>
    <row r="74" spans="1:50">
      <c r="A74" s="4">
        <v>50002</v>
      </c>
      <c r="B74" s="4" t="s">
        <v>212</v>
      </c>
      <c r="C74" s="4">
        <f>VLOOKUP(D:D,物品类型说明!B:C,2,FALSE)</f>
        <v>1</v>
      </c>
      <c r="D74" s="28" t="s">
        <v>239</v>
      </c>
      <c r="E74" s="4">
        <v>0</v>
      </c>
      <c r="F74" s="4">
        <v>1</v>
      </c>
      <c r="G74" s="4">
        <v>10000</v>
      </c>
      <c r="H74" s="4">
        <v>1</v>
      </c>
      <c r="I74" s="4">
        <f t="shared" si="9"/>
        <v>5000</v>
      </c>
      <c r="J74" s="4">
        <v>0</v>
      </c>
      <c r="K74" s="4">
        <v>1</v>
      </c>
      <c r="L74" s="4">
        <v>0</v>
      </c>
      <c r="M74" s="4">
        <v>1</v>
      </c>
      <c r="N74" s="5">
        <f>IF(ISNA(VLOOKUP(D:D,物品类型说明!H:I,2,FALSE)),0,VLOOKUP(D:D,物品类型说明!H:I,2,FALSE))</f>
        <v>1</v>
      </c>
      <c r="O74" s="5">
        <f t="shared" si="5"/>
        <v>0</v>
      </c>
      <c r="P74" s="5">
        <v>50</v>
      </c>
      <c r="Q74" s="5">
        <f t="shared" si="6"/>
        <v>10</v>
      </c>
      <c r="R74" s="5">
        <f t="shared" si="7"/>
        <v>5</v>
      </c>
      <c r="S74" s="16">
        <v>50</v>
      </c>
      <c r="T74" s="16">
        <v>35</v>
      </c>
      <c r="U74" s="16">
        <v>10</v>
      </c>
      <c r="V74" s="16">
        <v>10</v>
      </c>
      <c r="W74" s="16">
        <v>10</v>
      </c>
      <c r="X74" s="16">
        <v>50</v>
      </c>
      <c r="Y74" s="16">
        <v>5</v>
      </c>
      <c r="Z74" s="16">
        <v>3</v>
      </c>
      <c r="AA74" s="16">
        <v>3</v>
      </c>
      <c r="AB74" s="16">
        <v>1</v>
      </c>
      <c r="AC74" s="1">
        <v>0</v>
      </c>
      <c r="AD74" s="1">
        <v>0</v>
      </c>
      <c r="AE74" s="1">
        <v>0</v>
      </c>
      <c r="AF74" s="1">
        <v>1000</v>
      </c>
      <c r="AG74" s="3">
        <v>0</v>
      </c>
      <c r="AH74" s="3">
        <v>0</v>
      </c>
      <c r="AI74" s="3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33">
        <v>0</v>
      </c>
      <c r="AP74" s="4">
        <v>1</v>
      </c>
      <c r="AQ74" s="4">
        <f t="shared" si="8"/>
        <v>1</v>
      </c>
      <c r="AR74" s="17">
        <v>0</v>
      </c>
      <c r="AS74" s="17">
        <v>0</v>
      </c>
      <c r="AT74" s="17" t="s">
        <v>257</v>
      </c>
      <c r="AU74" s="2" t="s">
        <v>271</v>
      </c>
      <c r="AV74" s="2" t="s">
        <v>271</v>
      </c>
      <c r="AW74" s="2" t="s">
        <v>271</v>
      </c>
      <c r="AX74" s="2" t="s">
        <v>271</v>
      </c>
    </row>
    <row r="75" spans="1:50">
      <c r="A75" s="4">
        <v>50003</v>
      </c>
      <c r="B75" s="4" t="s">
        <v>213</v>
      </c>
      <c r="C75" s="4">
        <f>VLOOKUP(D:D,物品类型说明!B:C,2,FALSE)</f>
        <v>1</v>
      </c>
      <c r="D75" s="28" t="s">
        <v>239</v>
      </c>
      <c r="E75" s="4">
        <v>0</v>
      </c>
      <c r="F75" s="4">
        <v>1</v>
      </c>
      <c r="G75" s="4">
        <v>10000</v>
      </c>
      <c r="H75" s="4">
        <v>1</v>
      </c>
      <c r="I75" s="4">
        <f t="shared" si="9"/>
        <v>5000</v>
      </c>
      <c r="J75" s="4">
        <v>0</v>
      </c>
      <c r="K75" s="4">
        <v>1</v>
      </c>
      <c r="L75" s="4">
        <v>0</v>
      </c>
      <c r="M75" s="4">
        <v>1</v>
      </c>
      <c r="N75" s="5">
        <f>IF(ISNA(VLOOKUP(D:D,物品类型说明!H:I,2,FALSE)),0,VLOOKUP(D:D,物品类型说明!H:I,2,FALSE))</f>
        <v>1</v>
      </c>
      <c r="O75" s="5">
        <f t="shared" si="5"/>
        <v>0</v>
      </c>
      <c r="P75" s="5">
        <v>50</v>
      </c>
      <c r="Q75" s="5">
        <f t="shared" si="6"/>
        <v>10</v>
      </c>
      <c r="R75" s="5">
        <f t="shared" si="7"/>
        <v>5</v>
      </c>
      <c r="S75" s="16">
        <v>50</v>
      </c>
      <c r="T75" s="16">
        <v>35</v>
      </c>
      <c r="U75" s="16">
        <v>10</v>
      </c>
      <c r="V75" s="16">
        <v>10</v>
      </c>
      <c r="W75" s="16">
        <v>10</v>
      </c>
      <c r="X75" s="16">
        <v>50</v>
      </c>
      <c r="Y75" s="16">
        <v>5</v>
      </c>
      <c r="Z75" s="16">
        <v>3</v>
      </c>
      <c r="AA75" s="16">
        <v>3</v>
      </c>
      <c r="AB75" s="16">
        <v>1</v>
      </c>
      <c r="AC75" s="1">
        <v>0</v>
      </c>
      <c r="AD75" s="1">
        <v>0</v>
      </c>
      <c r="AE75" s="1">
        <v>0</v>
      </c>
      <c r="AF75" s="1">
        <v>1000</v>
      </c>
      <c r="AG75" s="3">
        <v>0</v>
      </c>
      <c r="AH75" s="3">
        <v>0</v>
      </c>
      <c r="AI75" s="3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33">
        <v>0</v>
      </c>
      <c r="AP75" s="4">
        <v>1</v>
      </c>
      <c r="AQ75" s="4">
        <f t="shared" si="8"/>
        <v>1</v>
      </c>
      <c r="AR75" s="17">
        <v>0</v>
      </c>
      <c r="AS75" s="17">
        <v>0</v>
      </c>
      <c r="AT75" s="17" t="s">
        <v>258</v>
      </c>
      <c r="AU75" s="2" t="s">
        <v>272</v>
      </c>
      <c r="AV75" s="2" t="s">
        <v>272</v>
      </c>
      <c r="AW75" s="2" t="s">
        <v>272</v>
      </c>
      <c r="AX75" s="2" t="s">
        <v>272</v>
      </c>
    </row>
    <row r="76" spans="1:50">
      <c r="A76" s="4">
        <v>50004</v>
      </c>
      <c r="B76" s="4" t="s">
        <v>214</v>
      </c>
      <c r="C76" s="4">
        <f>VLOOKUP(D:D,物品类型说明!B:C,2,FALSE)</f>
        <v>1</v>
      </c>
      <c r="D76" s="28" t="s">
        <v>240</v>
      </c>
      <c r="E76" s="4">
        <v>0</v>
      </c>
      <c r="F76" s="4">
        <v>1</v>
      </c>
      <c r="G76" s="4">
        <v>5000</v>
      </c>
      <c r="H76" s="4">
        <v>1</v>
      </c>
      <c r="I76" s="4">
        <f t="shared" si="9"/>
        <v>2500</v>
      </c>
      <c r="J76" s="4">
        <v>0</v>
      </c>
      <c r="K76" s="4">
        <v>1</v>
      </c>
      <c r="L76" s="4">
        <v>0</v>
      </c>
      <c r="M76" s="4">
        <v>1</v>
      </c>
      <c r="N76" s="5">
        <f>IF(ISNA(VLOOKUP(D:D,物品类型说明!H:I,2,FALSE)),0,VLOOKUP(D:D,物品类型说明!H:I,2,FALSE))</f>
        <v>3</v>
      </c>
      <c r="O76" s="5">
        <f t="shared" si="5"/>
        <v>0</v>
      </c>
      <c r="P76" s="5">
        <v>50</v>
      </c>
      <c r="Q76" s="5">
        <f t="shared" si="6"/>
        <v>10</v>
      </c>
      <c r="R76" s="5">
        <f t="shared" si="7"/>
        <v>5</v>
      </c>
      <c r="S76" s="16">
        <v>50</v>
      </c>
      <c r="T76" s="16">
        <v>35</v>
      </c>
      <c r="U76" s="16">
        <v>10</v>
      </c>
      <c r="V76" s="16">
        <v>10</v>
      </c>
      <c r="W76" s="16">
        <v>10</v>
      </c>
      <c r="X76" s="16">
        <v>50</v>
      </c>
      <c r="Y76" s="16">
        <v>5</v>
      </c>
      <c r="Z76" s="16">
        <v>3</v>
      </c>
      <c r="AA76" s="16">
        <v>3</v>
      </c>
      <c r="AB76" s="16">
        <v>1</v>
      </c>
      <c r="AC76" s="1">
        <v>0</v>
      </c>
      <c r="AD76" s="1">
        <v>0</v>
      </c>
      <c r="AE76" s="1">
        <v>0</v>
      </c>
      <c r="AF76" s="1">
        <v>1000</v>
      </c>
      <c r="AG76" s="3">
        <v>0</v>
      </c>
      <c r="AH76" s="3">
        <v>0</v>
      </c>
      <c r="AI76" s="3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33">
        <v>0</v>
      </c>
      <c r="AP76" s="4">
        <v>1</v>
      </c>
      <c r="AQ76" s="4">
        <f t="shared" si="8"/>
        <v>1</v>
      </c>
      <c r="AR76" s="17">
        <v>0</v>
      </c>
      <c r="AS76" s="17">
        <v>0</v>
      </c>
      <c r="AT76" s="17" t="s">
        <v>259</v>
      </c>
      <c r="AU76" s="2" t="s">
        <v>267</v>
      </c>
      <c r="AV76" s="2" t="s">
        <v>267</v>
      </c>
      <c r="AW76" s="2" t="s">
        <v>267</v>
      </c>
      <c r="AX76" s="2" t="s">
        <v>267</v>
      </c>
    </row>
    <row r="77" spans="1:50">
      <c r="A77" s="4">
        <v>50005</v>
      </c>
      <c r="B77" s="4" t="s">
        <v>215</v>
      </c>
      <c r="C77" s="4">
        <f>VLOOKUP(D:D,物品类型说明!B:C,2,FALSE)</f>
        <v>1</v>
      </c>
      <c r="D77" s="28" t="s">
        <v>240</v>
      </c>
      <c r="E77" s="4">
        <v>0</v>
      </c>
      <c r="F77" s="4">
        <v>1</v>
      </c>
      <c r="G77" s="4">
        <v>5000</v>
      </c>
      <c r="H77" s="4">
        <v>1</v>
      </c>
      <c r="I77" s="4">
        <f t="shared" si="9"/>
        <v>2500</v>
      </c>
      <c r="J77" s="4">
        <v>0</v>
      </c>
      <c r="K77" s="4">
        <v>1</v>
      </c>
      <c r="L77" s="4">
        <v>0</v>
      </c>
      <c r="M77" s="4">
        <v>1</v>
      </c>
      <c r="N77" s="5">
        <f>IF(ISNA(VLOOKUP(D:D,物品类型说明!H:I,2,FALSE)),0,VLOOKUP(D:D,物品类型说明!H:I,2,FALSE))</f>
        <v>3</v>
      </c>
      <c r="O77" s="5">
        <f t="shared" si="5"/>
        <v>0</v>
      </c>
      <c r="P77" s="5">
        <v>50</v>
      </c>
      <c r="Q77" s="5">
        <f t="shared" si="6"/>
        <v>10</v>
      </c>
      <c r="R77" s="5">
        <f t="shared" si="7"/>
        <v>5</v>
      </c>
      <c r="S77" s="16">
        <v>50</v>
      </c>
      <c r="T77" s="16">
        <v>35</v>
      </c>
      <c r="U77" s="16">
        <v>10</v>
      </c>
      <c r="V77" s="16">
        <v>10</v>
      </c>
      <c r="W77" s="16">
        <v>10</v>
      </c>
      <c r="X77" s="16">
        <v>50</v>
      </c>
      <c r="Y77" s="16">
        <v>5</v>
      </c>
      <c r="Z77" s="16">
        <v>3</v>
      </c>
      <c r="AA77" s="16">
        <v>3</v>
      </c>
      <c r="AB77" s="16">
        <v>1</v>
      </c>
      <c r="AC77" s="1">
        <v>0</v>
      </c>
      <c r="AD77" s="1">
        <v>0</v>
      </c>
      <c r="AE77" s="1">
        <v>0</v>
      </c>
      <c r="AF77" s="1">
        <v>1000</v>
      </c>
      <c r="AG77" s="3">
        <v>0</v>
      </c>
      <c r="AH77" s="3">
        <v>0</v>
      </c>
      <c r="AI77" s="3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33">
        <v>0</v>
      </c>
      <c r="AP77" s="4">
        <v>1</v>
      </c>
      <c r="AQ77" s="4">
        <f t="shared" si="8"/>
        <v>1</v>
      </c>
      <c r="AR77" s="17">
        <v>0</v>
      </c>
      <c r="AS77" s="17">
        <v>0</v>
      </c>
      <c r="AT77" s="17" t="s">
        <v>259</v>
      </c>
      <c r="AU77" s="2" t="s">
        <v>267</v>
      </c>
      <c r="AV77" s="2" t="s">
        <v>267</v>
      </c>
      <c r="AW77" s="2" t="s">
        <v>267</v>
      </c>
      <c r="AX77" s="2" t="s">
        <v>267</v>
      </c>
    </row>
    <row r="78" spans="1:50">
      <c r="A78" s="4">
        <v>50006</v>
      </c>
      <c r="B78" s="4" t="s">
        <v>216</v>
      </c>
      <c r="C78" s="4">
        <f>VLOOKUP(D:D,物品类型说明!B:C,2,FALSE)</f>
        <v>1</v>
      </c>
      <c r="D78" s="28" t="s">
        <v>240</v>
      </c>
      <c r="E78" s="4">
        <v>0</v>
      </c>
      <c r="F78" s="4">
        <v>1</v>
      </c>
      <c r="G78" s="4">
        <v>5000</v>
      </c>
      <c r="H78" s="4">
        <v>1</v>
      </c>
      <c r="I78" s="4">
        <f t="shared" si="9"/>
        <v>2500</v>
      </c>
      <c r="J78" s="4">
        <v>0</v>
      </c>
      <c r="K78" s="4">
        <v>1</v>
      </c>
      <c r="L78" s="4">
        <v>0</v>
      </c>
      <c r="M78" s="4">
        <v>1</v>
      </c>
      <c r="N78" s="5">
        <f>IF(ISNA(VLOOKUP(D:D,物品类型说明!H:I,2,FALSE)),0,VLOOKUP(D:D,物品类型说明!H:I,2,FALSE))</f>
        <v>3</v>
      </c>
      <c r="O78" s="5">
        <f t="shared" si="5"/>
        <v>0</v>
      </c>
      <c r="P78" s="5">
        <v>50</v>
      </c>
      <c r="Q78" s="5">
        <f t="shared" si="6"/>
        <v>10</v>
      </c>
      <c r="R78" s="5">
        <f t="shared" si="7"/>
        <v>5</v>
      </c>
      <c r="S78" s="16">
        <v>50</v>
      </c>
      <c r="T78" s="16">
        <v>35</v>
      </c>
      <c r="U78" s="16">
        <v>10</v>
      </c>
      <c r="V78" s="16">
        <v>10</v>
      </c>
      <c r="W78" s="16">
        <v>10</v>
      </c>
      <c r="X78" s="16">
        <v>50</v>
      </c>
      <c r="Y78" s="16">
        <v>5</v>
      </c>
      <c r="Z78" s="16">
        <v>3</v>
      </c>
      <c r="AA78" s="16">
        <v>3</v>
      </c>
      <c r="AB78" s="16">
        <v>1</v>
      </c>
      <c r="AC78" s="1">
        <v>0</v>
      </c>
      <c r="AD78" s="1">
        <v>0</v>
      </c>
      <c r="AE78" s="1">
        <v>0</v>
      </c>
      <c r="AF78" s="1">
        <v>1000</v>
      </c>
      <c r="AG78" s="3">
        <v>0</v>
      </c>
      <c r="AH78" s="3">
        <v>0</v>
      </c>
      <c r="AI78" s="3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33">
        <v>0</v>
      </c>
      <c r="AP78" s="4">
        <v>1</v>
      </c>
      <c r="AQ78" s="4">
        <f t="shared" si="8"/>
        <v>1</v>
      </c>
      <c r="AR78" s="17">
        <v>0</v>
      </c>
      <c r="AS78" s="17">
        <v>0</v>
      </c>
      <c r="AT78" s="17" t="s">
        <v>259</v>
      </c>
      <c r="AU78" s="2" t="s">
        <v>267</v>
      </c>
      <c r="AV78" s="2" t="s">
        <v>267</v>
      </c>
      <c r="AW78" s="2" t="s">
        <v>267</v>
      </c>
      <c r="AX78" s="2" t="s">
        <v>267</v>
      </c>
    </row>
    <row r="79" spans="1:50">
      <c r="A79" s="4">
        <v>50007</v>
      </c>
      <c r="B79" s="4" t="s">
        <v>217</v>
      </c>
      <c r="C79" s="4">
        <f>VLOOKUP(D:D,物品类型说明!B:C,2,FALSE)</f>
        <v>1</v>
      </c>
      <c r="D79" s="28" t="s">
        <v>241</v>
      </c>
      <c r="E79" s="4">
        <v>0</v>
      </c>
      <c r="F79" s="4">
        <v>1</v>
      </c>
      <c r="G79" s="4">
        <v>5000</v>
      </c>
      <c r="H79" s="4">
        <v>1</v>
      </c>
      <c r="I79" s="4">
        <f t="shared" si="9"/>
        <v>2500</v>
      </c>
      <c r="J79" s="4">
        <v>0</v>
      </c>
      <c r="K79" s="4">
        <v>1</v>
      </c>
      <c r="L79" s="4">
        <v>0</v>
      </c>
      <c r="M79" s="4">
        <v>1</v>
      </c>
      <c r="N79" s="5">
        <f>IF(ISNA(VLOOKUP(D:D,物品类型说明!H:I,2,FALSE)),0,VLOOKUP(D:D,物品类型说明!H:I,2,FALSE))</f>
        <v>4</v>
      </c>
      <c r="O79" s="5">
        <f t="shared" si="5"/>
        <v>0</v>
      </c>
      <c r="P79" s="5">
        <v>50</v>
      </c>
      <c r="Q79" s="5">
        <f t="shared" si="6"/>
        <v>10</v>
      </c>
      <c r="R79" s="5">
        <f t="shared" si="7"/>
        <v>5</v>
      </c>
      <c r="S79" s="16">
        <v>50</v>
      </c>
      <c r="T79" s="16">
        <v>35</v>
      </c>
      <c r="U79" s="16">
        <v>10</v>
      </c>
      <c r="V79" s="16">
        <v>10</v>
      </c>
      <c r="W79" s="16">
        <v>10</v>
      </c>
      <c r="X79" s="16">
        <v>50</v>
      </c>
      <c r="Y79" s="16">
        <v>5</v>
      </c>
      <c r="Z79" s="16">
        <v>3</v>
      </c>
      <c r="AA79" s="16">
        <v>3</v>
      </c>
      <c r="AB79" s="16">
        <v>1</v>
      </c>
      <c r="AC79" s="1">
        <v>0</v>
      </c>
      <c r="AD79" s="1">
        <v>0</v>
      </c>
      <c r="AE79" s="1">
        <v>0</v>
      </c>
      <c r="AF79" s="1">
        <v>1000</v>
      </c>
      <c r="AG79" s="3">
        <v>0</v>
      </c>
      <c r="AH79" s="3">
        <v>0</v>
      </c>
      <c r="AI79" s="3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33">
        <v>0</v>
      </c>
      <c r="AP79" s="4">
        <v>2</v>
      </c>
      <c r="AQ79" s="4">
        <f t="shared" si="8"/>
        <v>1</v>
      </c>
      <c r="AR79" s="17">
        <v>0</v>
      </c>
      <c r="AS79" s="17">
        <v>0</v>
      </c>
      <c r="AT79" s="17" t="s">
        <v>259</v>
      </c>
      <c r="AU79" s="2" t="s">
        <v>264</v>
      </c>
      <c r="AV79" s="2" t="s">
        <v>264</v>
      </c>
      <c r="AW79" s="2" t="s">
        <v>264</v>
      </c>
      <c r="AX79" s="2" t="s">
        <v>264</v>
      </c>
    </row>
    <row r="80" spans="1:50">
      <c r="A80" s="4">
        <v>50008</v>
      </c>
      <c r="B80" s="4" t="s">
        <v>218</v>
      </c>
      <c r="C80" s="4">
        <f>VLOOKUP(D:D,物品类型说明!B:C,2,FALSE)</f>
        <v>1</v>
      </c>
      <c r="D80" s="28" t="s">
        <v>241</v>
      </c>
      <c r="E80" s="4">
        <v>0</v>
      </c>
      <c r="F80" s="4">
        <v>1</v>
      </c>
      <c r="G80" s="4">
        <v>5000</v>
      </c>
      <c r="H80" s="4">
        <v>1</v>
      </c>
      <c r="I80" s="4">
        <f t="shared" si="9"/>
        <v>2500</v>
      </c>
      <c r="J80" s="4">
        <v>0</v>
      </c>
      <c r="K80" s="4">
        <v>1</v>
      </c>
      <c r="L80" s="4">
        <v>0</v>
      </c>
      <c r="M80" s="4">
        <v>1</v>
      </c>
      <c r="N80" s="5">
        <f>IF(ISNA(VLOOKUP(D:D,物品类型说明!H:I,2,FALSE)),0,VLOOKUP(D:D,物品类型说明!H:I,2,FALSE))</f>
        <v>4</v>
      </c>
      <c r="O80" s="5">
        <f t="shared" si="5"/>
        <v>0</v>
      </c>
      <c r="P80" s="5">
        <v>50</v>
      </c>
      <c r="Q80" s="5">
        <f t="shared" si="6"/>
        <v>10</v>
      </c>
      <c r="R80" s="5">
        <f t="shared" si="7"/>
        <v>5</v>
      </c>
      <c r="S80" s="16">
        <v>50</v>
      </c>
      <c r="T80" s="16">
        <v>35</v>
      </c>
      <c r="U80" s="16">
        <v>10</v>
      </c>
      <c r="V80" s="16">
        <v>10</v>
      </c>
      <c r="W80" s="16">
        <v>10</v>
      </c>
      <c r="X80" s="16">
        <v>50</v>
      </c>
      <c r="Y80" s="16">
        <v>5</v>
      </c>
      <c r="Z80" s="16">
        <v>3</v>
      </c>
      <c r="AA80" s="16">
        <v>3</v>
      </c>
      <c r="AB80" s="16">
        <v>1</v>
      </c>
      <c r="AC80" s="1">
        <v>0</v>
      </c>
      <c r="AD80" s="1">
        <v>0</v>
      </c>
      <c r="AE80" s="1">
        <v>0</v>
      </c>
      <c r="AF80" s="1">
        <v>1000</v>
      </c>
      <c r="AG80" s="3">
        <v>0</v>
      </c>
      <c r="AH80" s="3">
        <v>0</v>
      </c>
      <c r="AI80" s="3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33">
        <v>0</v>
      </c>
      <c r="AP80" s="4">
        <v>2</v>
      </c>
      <c r="AQ80" s="4">
        <f t="shared" si="8"/>
        <v>1</v>
      </c>
      <c r="AR80" s="17">
        <v>0</v>
      </c>
      <c r="AS80" s="17">
        <v>0</v>
      </c>
      <c r="AT80" s="17" t="s">
        <v>259</v>
      </c>
      <c r="AU80" s="2" t="s">
        <v>264</v>
      </c>
      <c r="AV80" s="2" t="s">
        <v>264</v>
      </c>
      <c r="AW80" s="2" t="s">
        <v>264</v>
      </c>
      <c r="AX80" s="2" t="s">
        <v>264</v>
      </c>
    </row>
    <row r="81" spans="1:50">
      <c r="A81" s="4">
        <v>50009</v>
      </c>
      <c r="B81" s="4" t="s">
        <v>219</v>
      </c>
      <c r="C81" s="4">
        <f>VLOOKUP(D:D,物品类型说明!B:C,2,FALSE)</f>
        <v>1</v>
      </c>
      <c r="D81" s="28" t="s">
        <v>241</v>
      </c>
      <c r="E81" s="4">
        <v>0</v>
      </c>
      <c r="F81" s="4">
        <v>1</v>
      </c>
      <c r="G81" s="4">
        <v>5000</v>
      </c>
      <c r="H81" s="4">
        <v>1</v>
      </c>
      <c r="I81" s="4">
        <f t="shared" si="9"/>
        <v>2500</v>
      </c>
      <c r="J81" s="4">
        <v>0</v>
      </c>
      <c r="K81" s="4">
        <v>1</v>
      </c>
      <c r="L81" s="4">
        <v>0</v>
      </c>
      <c r="M81" s="4">
        <v>1</v>
      </c>
      <c r="N81" s="5">
        <f>IF(ISNA(VLOOKUP(D:D,物品类型说明!H:I,2,FALSE)),0,VLOOKUP(D:D,物品类型说明!H:I,2,FALSE))</f>
        <v>4</v>
      </c>
      <c r="O81" s="5">
        <f t="shared" si="5"/>
        <v>0</v>
      </c>
      <c r="P81" s="5">
        <v>50</v>
      </c>
      <c r="Q81" s="5">
        <f t="shared" si="6"/>
        <v>10</v>
      </c>
      <c r="R81" s="5">
        <f t="shared" si="7"/>
        <v>5</v>
      </c>
      <c r="S81" s="16">
        <v>50</v>
      </c>
      <c r="T81" s="16">
        <v>35</v>
      </c>
      <c r="U81" s="16">
        <v>10</v>
      </c>
      <c r="V81" s="16">
        <v>10</v>
      </c>
      <c r="W81" s="16">
        <v>10</v>
      </c>
      <c r="X81" s="16">
        <v>50</v>
      </c>
      <c r="Y81" s="16">
        <v>5</v>
      </c>
      <c r="Z81" s="16">
        <v>3</v>
      </c>
      <c r="AA81" s="16">
        <v>3</v>
      </c>
      <c r="AB81" s="16">
        <v>1</v>
      </c>
      <c r="AC81" s="1">
        <v>0</v>
      </c>
      <c r="AD81" s="1">
        <v>0</v>
      </c>
      <c r="AE81" s="1">
        <v>0</v>
      </c>
      <c r="AF81" s="1">
        <v>1000</v>
      </c>
      <c r="AG81" s="3">
        <v>0</v>
      </c>
      <c r="AH81" s="3">
        <v>0</v>
      </c>
      <c r="AI81" s="3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33">
        <v>0</v>
      </c>
      <c r="AP81" s="4">
        <v>2</v>
      </c>
      <c r="AQ81" s="4">
        <f t="shared" si="8"/>
        <v>1</v>
      </c>
      <c r="AR81" s="17">
        <v>0</v>
      </c>
      <c r="AS81" s="17">
        <v>0</v>
      </c>
      <c r="AT81" s="17" t="s">
        <v>259</v>
      </c>
      <c r="AU81" s="2" t="s">
        <v>264</v>
      </c>
      <c r="AV81" s="2" t="s">
        <v>264</v>
      </c>
      <c r="AW81" s="2" t="s">
        <v>264</v>
      </c>
      <c r="AX81" s="2" t="s">
        <v>264</v>
      </c>
    </row>
    <row r="82" spans="1:50">
      <c r="A82" s="4">
        <v>50010</v>
      </c>
      <c r="B82" s="4" t="s">
        <v>220</v>
      </c>
      <c r="C82" s="4">
        <f>VLOOKUP(D:D,物品类型说明!B:C,2,FALSE)</f>
        <v>1</v>
      </c>
      <c r="D82" s="28" t="s">
        <v>242</v>
      </c>
      <c r="E82" s="4">
        <v>0</v>
      </c>
      <c r="F82" s="4">
        <v>1</v>
      </c>
      <c r="G82" s="4">
        <v>5000</v>
      </c>
      <c r="H82" s="4">
        <v>1</v>
      </c>
      <c r="I82" s="4">
        <f t="shared" si="9"/>
        <v>2500</v>
      </c>
      <c r="J82" s="4">
        <v>0</v>
      </c>
      <c r="K82" s="4">
        <v>1</v>
      </c>
      <c r="L82" s="4">
        <v>0</v>
      </c>
      <c r="M82" s="4">
        <v>1</v>
      </c>
      <c r="N82" s="5">
        <f>IF(ISNA(VLOOKUP(D:D,物品类型说明!H:I,2,FALSE)),0,VLOOKUP(D:D,物品类型说明!H:I,2,FALSE))</f>
        <v>0</v>
      </c>
      <c r="O82" s="5">
        <f t="shared" si="5"/>
        <v>0</v>
      </c>
      <c r="P82" s="5">
        <v>50</v>
      </c>
      <c r="Q82" s="5">
        <f t="shared" si="6"/>
        <v>10</v>
      </c>
      <c r="R82" s="5">
        <f t="shared" si="7"/>
        <v>5</v>
      </c>
      <c r="S82" s="16">
        <v>50</v>
      </c>
      <c r="T82" s="16">
        <v>35</v>
      </c>
      <c r="U82" s="16">
        <v>10</v>
      </c>
      <c r="V82" s="16">
        <v>10</v>
      </c>
      <c r="W82" s="16">
        <v>10</v>
      </c>
      <c r="X82" s="16">
        <v>50</v>
      </c>
      <c r="Y82" s="16">
        <v>5</v>
      </c>
      <c r="Z82" s="16">
        <v>3</v>
      </c>
      <c r="AA82" s="16">
        <v>3</v>
      </c>
      <c r="AB82" s="16">
        <v>1</v>
      </c>
      <c r="AC82" s="1">
        <v>0</v>
      </c>
      <c r="AD82" s="1">
        <v>0</v>
      </c>
      <c r="AE82" s="1">
        <v>0</v>
      </c>
      <c r="AF82" s="1">
        <v>1000</v>
      </c>
      <c r="AG82" s="3">
        <v>0</v>
      </c>
      <c r="AH82" s="3">
        <v>0</v>
      </c>
      <c r="AI82" s="3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33">
        <v>0</v>
      </c>
      <c r="AP82" s="4">
        <v>2</v>
      </c>
      <c r="AQ82" s="4">
        <f t="shared" si="8"/>
        <v>1</v>
      </c>
      <c r="AR82" s="17">
        <v>0</v>
      </c>
      <c r="AS82" s="17">
        <v>0</v>
      </c>
      <c r="AT82" s="17" t="s">
        <v>259</v>
      </c>
      <c r="AU82" s="2" t="s">
        <v>265</v>
      </c>
      <c r="AV82" s="2" t="s">
        <v>265</v>
      </c>
      <c r="AW82" s="2" t="s">
        <v>265</v>
      </c>
      <c r="AX82" s="2" t="s">
        <v>265</v>
      </c>
    </row>
    <row r="83" spans="1:50">
      <c r="A83" s="4">
        <v>50011</v>
      </c>
      <c r="B83" s="4" t="s">
        <v>221</v>
      </c>
      <c r="C83" s="4">
        <f>VLOOKUP(D:D,物品类型说明!B:C,2,FALSE)</f>
        <v>1</v>
      </c>
      <c r="D83" s="28" t="s">
        <v>243</v>
      </c>
      <c r="E83" s="4">
        <v>0</v>
      </c>
      <c r="F83" s="4">
        <v>1</v>
      </c>
      <c r="G83" s="4">
        <v>5000</v>
      </c>
      <c r="H83" s="4">
        <v>1</v>
      </c>
      <c r="I83" s="4">
        <f t="shared" si="9"/>
        <v>2500</v>
      </c>
      <c r="J83" s="4">
        <v>0</v>
      </c>
      <c r="K83" s="4">
        <v>1</v>
      </c>
      <c r="L83" s="4">
        <v>0</v>
      </c>
      <c r="M83" s="4">
        <v>1</v>
      </c>
      <c r="N83" s="5">
        <f>IF(ISNA(VLOOKUP(D:D,物品类型说明!H:I,2,FALSE)),0,VLOOKUP(D:D,物品类型说明!H:I,2,FALSE))</f>
        <v>0</v>
      </c>
      <c r="O83" s="5">
        <f t="shared" si="5"/>
        <v>0</v>
      </c>
      <c r="P83" s="5">
        <v>50</v>
      </c>
      <c r="Q83" s="5">
        <f t="shared" si="6"/>
        <v>10</v>
      </c>
      <c r="R83" s="5">
        <f t="shared" si="7"/>
        <v>5</v>
      </c>
      <c r="S83" s="16">
        <v>50</v>
      </c>
      <c r="T83" s="16">
        <v>35</v>
      </c>
      <c r="U83" s="16">
        <v>10</v>
      </c>
      <c r="V83" s="16">
        <v>10</v>
      </c>
      <c r="W83" s="16">
        <v>10</v>
      </c>
      <c r="X83" s="16">
        <v>50</v>
      </c>
      <c r="Y83" s="16">
        <v>5</v>
      </c>
      <c r="Z83" s="16">
        <v>3</v>
      </c>
      <c r="AA83" s="16">
        <v>3</v>
      </c>
      <c r="AB83" s="16">
        <v>1</v>
      </c>
      <c r="AC83" s="1">
        <v>0</v>
      </c>
      <c r="AD83" s="1">
        <v>0</v>
      </c>
      <c r="AE83" s="1">
        <v>0</v>
      </c>
      <c r="AF83" s="1">
        <v>1000</v>
      </c>
      <c r="AG83" s="3">
        <v>0</v>
      </c>
      <c r="AH83" s="3">
        <v>0</v>
      </c>
      <c r="AI83" s="3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33">
        <v>0</v>
      </c>
      <c r="AP83" s="4">
        <v>2</v>
      </c>
      <c r="AQ83" s="4">
        <f t="shared" si="8"/>
        <v>1</v>
      </c>
      <c r="AR83" s="17">
        <v>0</v>
      </c>
      <c r="AS83" s="17">
        <v>0</v>
      </c>
      <c r="AT83" s="17" t="s">
        <v>259</v>
      </c>
      <c r="AU83" s="2" t="s">
        <v>266</v>
      </c>
      <c r="AV83" s="2" t="s">
        <v>266</v>
      </c>
      <c r="AW83" s="2" t="s">
        <v>266</v>
      </c>
      <c r="AX83" s="2" t="s">
        <v>266</v>
      </c>
    </row>
    <row r="84" spans="1:50">
      <c r="A84" s="4">
        <v>50013</v>
      </c>
      <c r="B84" s="4" t="s">
        <v>222</v>
      </c>
      <c r="C84" s="4">
        <f>VLOOKUP(D:D,物品类型说明!B:C,2,FALSE)</f>
        <v>1</v>
      </c>
      <c r="D84" s="28" t="s">
        <v>244</v>
      </c>
      <c r="E84" s="4">
        <v>0</v>
      </c>
      <c r="F84" s="4">
        <v>1</v>
      </c>
      <c r="G84" s="4">
        <v>5000</v>
      </c>
      <c r="H84" s="4">
        <v>1</v>
      </c>
      <c r="I84" s="4">
        <f t="shared" si="9"/>
        <v>2500</v>
      </c>
      <c r="J84" s="4">
        <v>0</v>
      </c>
      <c r="K84" s="4">
        <v>1</v>
      </c>
      <c r="L84" s="4">
        <v>0</v>
      </c>
      <c r="M84" s="4">
        <v>1</v>
      </c>
      <c r="N84" s="5">
        <f>IF(ISNA(VLOOKUP(D:D,物品类型说明!H:I,2,FALSE)),0,VLOOKUP(D:D,物品类型说明!H:I,2,FALSE))</f>
        <v>2</v>
      </c>
      <c r="O84" s="5">
        <f t="shared" si="5"/>
        <v>1</v>
      </c>
      <c r="P84" s="5">
        <v>50</v>
      </c>
      <c r="Q84" s="5">
        <f t="shared" si="6"/>
        <v>10</v>
      </c>
      <c r="R84" s="5">
        <f t="shared" si="7"/>
        <v>5</v>
      </c>
      <c r="S84" s="16">
        <v>50</v>
      </c>
      <c r="T84" s="16">
        <v>35</v>
      </c>
      <c r="U84" s="16">
        <v>10</v>
      </c>
      <c r="V84" s="16">
        <v>10</v>
      </c>
      <c r="W84" s="16">
        <v>10</v>
      </c>
      <c r="X84" s="16">
        <v>50</v>
      </c>
      <c r="Y84" s="16">
        <v>5</v>
      </c>
      <c r="Z84" s="16">
        <v>3</v>
      </c>
      <c r="AA84" s="16">
        <v>3</v>
      </c>
      <c r="AB84" s="16">
        <v>1</v>
      </c>
      <c r="AC84" s="1">
        <v>0</v>
      </c>
      <c r="AD84" s="1">
        <v>0</v>
      </c>
      <c r="AE84" s="1">
        <v>0</v>
      </c>
      <c r="AF84" s="1">
        <v>1000</v>
      </c>
      <c r="AG84" s="3">
        <v>0</v>
      </c>
      <c r="AH84" s="3">
        <v>0</v>
      </c>
      <c r="AI84" s="3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33">
        <v>0</v>
      </c>
      <c r="AP84" s="4">
        <v>3</v>
      </c>
      <c r="AQ84" s="4">
        <f t="shared" si="8"/>
        <v>1</v>
      </c>
      <c r="AR84" s="17">
        <v>0</v>
      </c>
      <c r="AS84" s="17">
        <v>0</v>
      </c>
      <c r="AT84" s="17" t="s">
        <v>259</v>
      </c>
      <c r="AU84" s="2" t="s">
        <v>268</v>
      </c>
      <c r="AV84" s="2" t="s">
        <v>268</v>
      </c>
      <c r="AW84" s="2" t="s">
        <v>268</v>
      </c>
      <c r="AX84" s="2" t="s">
        <v>268</v>
      </c>
    </row>
    <row r="85" spans="1:50">
      <c r="A85" s="4">
        <v>50014</v>
      </c>
      <c r="B85" s="4" t="s">
        <v>223</v>
      </c>
      <c r="C85" s="4">
        <f>VLOOKUP(D:D,物品类型说明!B:C,2,FALSE)</f>
        <v>1</v>
      </c>
      <c r="D85" s="28" t="s">
        <v>244</v>
      </c>
      <c r="E85" s="4">
        <v>0</v>
      </c>
      <c r="F85" s="4">
        <v>1</v>
      </c>
      <c r="G85" s="4">
        <v>5000</v>
      </c>
      <c r="H85" s="4">
        <v>1</v>
      </c>
      <c r="I85" s="4">
        <f t="shared" si="9"/>
        <v>2500</v>
      </c>
      <c r="J85" s="4">
        <v>0</v>
      </c>
      <c r="K85" s="4">
        <v>1</v>
      </c>
      <c r="L85" s="4">
        <v>0</v>
      </c>
      <c r="M85" s="4">
        <v>1</v>
      </c>
      <c r="N85" s="5">
        <f>IF(ISNA(VLOOKUP(D:D,物品类型说明!H:I,2,FALSE)),0,VLOOKUP(D:D,物品类型说明!H:I,2,FALSE))</f>
        <v>2</v>
      </c>
      <c r="O85" s="5">
        <f t="shared" si="5"/>
        <v>1</v>
      </c>
      <c r="P85" s="5">
        <v>50</v>
      </c>
      <c r="Q85" s="5">
        <f t="shared" si="6"/>
        <v>10</v>
      </c>
      <c r="R85" s="5">
        <f t="shared" si="7"/>
        <v>5</v>
      </c>
      <c r="S85" s="16">
        <v>50</v>
      </c>
      <c r="T85" s="16">
        <v>35</v>
      </c>
      <c r="U85" s="16">
        <v>10</v>
      </c>
      <c r="V85" s="16">
        <v>10</v>
      </c>
      <c r="W85" s="16">
        <v>10</v>
      </c>
      <c r="X85" s="16">
        <v>50</v>
      </c>
      <c r="Y85" s="16">
        <v>5</v>
      </c>
      <c r="Z85" s="16">
        <v>3</v>
      </c>
      <c r="AA85" s="16">
        <v>3</v>
      </c>
      <c r="AB85" s="16">
        <v>1</v>
      </c>
      <c r="AC85" s="1">
        <v>0</v>
      </c>
      <c r="AD85" s="1">
        <v>0</v>
      </c>
      <c r="AE85" s="1">
        <v>0</v>
      </c>
      <c r="AF85" s="1">
        <v>1000</v>
      </c>
      <c r="AG85" s="3">
        <v>0</v>
      </c>
      <c r="AH85" s="3">
        <v>0</v>
      </c>
      <c r="AI85" s="3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33">
        <v>0</v>
      </c>
      <c r="AP85" s="4">
        <v>3</v>
      </c>
      <c r="AQ85" s="4">
        <f t="shared" si="8"/>
        <v>1</v>
      </c>
      <c r="AR85" s="17">
        <v>0</v>
      </c>
      <c r="AS85" s="17">
        <v>0</v>
      </c>
      <c r="AT85" s="17" t="s">
        <v>259</v>
      </c>
      <c r="AU85" s="2" t="s">
        <v>269</v>
      </c>
      <c r="AV85" s="2" t="s">
        <v>269</v>
      </c>
      <c r="AW85" s="2" t="s">
        <v>269</v>
      </c>
      <c r="AX85" s="2" t="s">
        <v>269</v>
      </c>
    </row>
    <row r="86" spans="1:50">
      <c r="A86" s="4">
        <v>50015</v>
      </c>
      <c r="B86" s="4" t="s">
        <v>224</v>
      </c>
      <c r="C86" s="4">
        <f>VLOOKUP(D:D,物品类型说明!B:C,2,FALSE)</f>
        <v>1</v>
      </c>
      <c r="D86" s="28" t="s">
        <v>244</v>
      </c>
      <c r="E86" s="4">
        <v>0</v>
      </c>
      <c r="F86" s="4">
        <v>1</v>
      </c>
      <c r="G86" s="4">
        <v>5000</v>
      </c>
      <c r="H86" s="4">
        <v>1</v>
      </c>
      <c r="I86" s="4">
        <f t="shared" si="9"/>
        <v>2500</v>
      </c>
      <c r="J86" s="4">
        <v>0</v>
      </c>
      <c r="K86" s="4">
        <v>1</v>
      </c>
      <c r="L86" s="4">
        <v>0</v>
      </c>
      <c r="M86" s="4">
        <v>1</v>
      </c>
      <c r="N86" s="5">
        <f>IF(ISNA(VLOOKUP(D:D,物品类型说明!H:I,2,FALSE)),0,VLOOKUP(D:D,物品类型说明!H:I,2,FALSE))</f>
        <v>2</v>
      </c>
      <c r="O86" s="5">
        <f t="shared" si="5"/>
        <v>1</v>
      </c>
      <c r="P86" s="5">
        <v>50</v>
      </c>
      <c r="Q86" s="5">
        <f t="shared" si="6"/>
        <v>10</v>
      </c>
      <c r="R86" s="5">
        <f t="shared" si="7"/>
        <v>5</v>
      </c>
      <c r="S86" s="16">
        <v>50</v>
      </c>
      <c r="T86" s="16">
        <v>35</v>
      </c>
      <c r="U86" s="16">
        <v>10</v>
      </c>
      <c r="V86" s="16">
        <v>10</v>
      </c>
      <c r="W86" s="16">
        <v>10</v>
      </c>
      <c r="X86" s="16">
        <v>50</v>
      </c>
      <c r="Y86" s="16">
        <v>5</v>
      </c>
      <c r="Z86" s="16">
        <v>3</v>
      </c>
      <c r="AA86" s="16">
        <v>3</v>
      </c>
      <c r="AB86" s="16">
        <v>1</v>
      </c>
      <c r="AC86" s="1">
        <v>0</v>
      </c>
      <c r="AD86" s="1">
        <v>0</v>
      </c>
      <c r="AE86" s="1">
        <v>0</v>
      </c>
      <c r="AF86" s="1">
        <v>1000</v>
      </c>
      <c r="AG86" s="3">
        <v>0</v>
      </c>
      <c r="AH86" s="3">
        <v>0</v>
      </c>
      <c r="AI86" s="3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33">
        <v>0</v>
      </c>
      <c r="AP86" s="4">
        <v>3</v>
      </c>
      <c r="AQ86" s="4">
        <f t="shared" si="8"/>
        <v>1</v>
      </c>
      <c r="AR86" s="17">
        <v>0</v>
      </c>
      <c r="AS86" s="17">
        <v>0</v>
      </c>
      <c r="AT86" s="17" t="s">
        <v>259</v>
      </c>
      <c r="AU86" s="2" t="s">
        <v>268</v>
      </c>
      <c r="AV86" s="2" t="s">
        <v>268</v>
      </c>
      <c r="AW86" s="2" t="s">
        <v>268</v>
      </c>
      <c r="AX86" s="2" t="s">
        <v>268</v>
      </c>
    </row>
    <row r="87" spans="1:50">
      <c r="A87" s="4">
        <v>50016</v>
      </c>
      <c r="B87" s="4" t="s">
        <v>225</v>
      </c>
      <c r="C87" s="4">
        <f>VLOOKUP(D:D,物品类型说明!B:C,2,FALSE)</f>
        <v>1</v>
      </c>
      <c r="D87" s="28" t="s">
        <v>244</v>
      </c>
      <c r="E87" s="4">
        <v>0</v>
      </c>
      <c r="F87" s="4">
        <v>1</v>
      </c>
      <c r="G87" s="4">
        <v>5000</v>
      </c>
      <c r="H87" s="4">
        <v>1</v>
      </c>
      <c r="I87" s="4">
        <f t="shared" si="9"/>
        <v>2500</v>
      </c>
      <c r="J87" s="4">
        <v>0</v>
      </c>
      <c r="K87" s="4">
        <v>1</v>
      </c>
      <c r="L87" s="4">
        <v>0</v>
      </c>
      <c r="M87" s="4">
        <v>1</v>
      </c>
      <c r="N87" s="5">
        <f>IF(ISNA(VLOOKUP(D:D,物品类型说明!H:I,2,FALSE)),0,VLOOKUP(D:D,物品类型说明!H:I,2,FALSE))</f>
        <v>2</v>
      </c>
      <c r="O87" s="5">
        <f t="shared" si="5"/>
        <v>1</v>
      </c>
      <c r="P87" s="5">
        <v>50</v>
      </c>
      <c r="Q87" s="5">
        <f t="shared" si="6"/>
        <v>10</v>
      </c>
      <c r="R87" s="5">
        <f t="shared" si="7"/>
        <v>5</v>
      </c>
      <c r="S87" s="16">
        <v>50</v>
      </c>
      <c r="T87" s="16">
        <v>35</v>
      </c>
      <c r="U87" s="16">
        <v>10</v>
      </c>
      <c r="V87" s="16">
        <v>10</v>
      </c>
      <c r="W87" s="16">
        <v>10</v>
      </c>
      <c r="X87" s="16">
        <v>50</v>
      </c>
      <c r="Y87" s="16">
        <v>5</v>
      </c>
      <c r="Z87" s="16">
        <v>3</v>
      </c>
      <c r="AA87" s="16">
        <v>3</v>
      </c>
      <c r="AB87" s="16">
        <v>1</v>
      </c>
      <c r="AC87" s="1">
        <v>0</v>
      </c>
      <c r="AD87" s="1">
        <v>0</v>
      </c>
      <c r="AE87" s="1">
        <v>0</v>
      </c>
      <c r="AF87" s="1">
        <v>1000</v>
      </c>
      <c r="AG87" s="3">
        <v>0</v>
      </c>
      <c r="AH87" s="3">
        <v>0</v>
      </c>
      <c r="AI87" s="3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33">
        <v>0</v>
      </c>
      <c r="AP87" s="4">
        <v>3</v>
      </c>
      <c r="AQ87" s="4">
        <f t="shared" si="8"/>
        <v>1</v>
      </c>
      <c r="AR87" s="17">
        <v>0</v>
      </c>
      <c r="AS87" s="17">
        <v>0</v>
      </c>
      <c r="AT87" s="17" t="s">
        <v>259</v>
      </c>
      <c r="AU87" s="2" t="s">
        <v>269</v>
      </c>
      <c r="AV87" s="2" t="s">
        <v>269</v>
      </c>
      <c r="AW87" s="2" t="s">
        <v>269</v>
      </c>
      <c r="AX87" s="2" t="s">
        <v>269</v>
      </c>
    </row>
    <row r="88" spans="1:50">
      <c r="A88" s="4">
        <v>50017</v>
      </c>
      <c r="B88" s="4" t="s">
        <v>226</v>
      </c>
      <c r="C88" s="4">
        <f>VLOOKUP(D:D,物品类型说明!B:C,2,FALSE)</f>
        <v>1</v>
      </c>
      <c r="D88" s="28" t="s">
        <v>244</v>
      </c>
      <c r="E88" s="4">
        <v>0</v>
      </c>
      <c r="F88" s="4">
        <v>1</v>
      </c>
      <c r="G88" s="4">
        <v>5000</v>
      </c>
      <c r="H88" s="4">
        <v>1</v>
      </c>
      <c r="I88" s="4">
        <f t="shared" si="9"/>
        <v>2500</v>
      </c>
      <c r="J88" s="4">
        <v>0</v>
      </c>
      <c r="K88" s="4">
        <v>1</v>
      </c>
      <c r="L88" s="4">
        <v>0</v>
      </c>
      <c r="M88" s="4">
        <v>1</v>
      </c>
      <c r="N88" s="5">
        <f>IF(ISNA(VLOOKUP(D:D,物品类型说明!H:I,2,FALSE)),0,VLOOKUP(D:D,物品类型说明!H:I,2,FALSE))</f>
        <v>2</v>
      </c>
      <c r="O88" s="5">
        <f t="shared" si="5"/>
        <v>1</v>
      </c>
      <c r="P88" s="5">
        <v>50</v>
      </c>
      <c r="Q88" s="5">
        <f t="shared" si="6"/>
        <v>10</v>
      </c>
      <c r="R88" s="5">
        <f t="shared" si="7"/>
        <v>5</v>
      </c>
      <c r="S88" s="16">
        <v>50</v>
      </c>
      <c r="T88" s="16">
        <v>35</v>
      </c>
      <c r="U88" s="16">
        <v>10</v>
      </c>
      <c r="V88" s="16">
        <v>10</v>
      </c>
      <c r="W88" s="16">
        <v>10</v>
      </c>
      <c r="X88" s="16">
        <v>50</v>
      </c>
      <c r="Y88" s="16">
        <v>5</v>
      </c>
      <c r="Z88" s="16">
        <v>3</v>
      </c>
      <c r="AA88" s="16">
        <v>3</v>
      </c>
      <c r="AB88" s="16">
        <v>1</v>
      </c>
      <c r="AC88" s="1">
        <v>0</v>
      </c>
      <c r="AD88" s="1">
        <v>0</v>
      </c>
      <c r="AE88" s="1">
        <v>0</v>
      </c>
      <c r="AF88" s="1">
        <v>1000</v>
      </c>
      <c r="AG88" s="3">
        <v>0</v>
      </c>
      <c r="AH88" s="3">
        <v>0</v>
      </c>
      <c r="AI88" s="3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33">
        <v>0</v>
      </c>
      <c r="AP88" s="4">
        <v>3</v>
      </c>
      <c r="AQ88" s="4">
        <f t="shared" si="8"/>
        <v>1</v>
      </c>
      <c r="AR88" s="17">
        <v>0</v>
      </c>
      <c r="AS88" s="17">
        <v>0</v>
      </c>
      <c r="AT88" s="17" t="s">
        <v>259</v>
      </c>
      <c r="AU88" s="2" t="s">
        <v>268</v>
      </c>
      <c r="AV88" s="2" t="s">
        <v>268</v>
      </c>
      <c r="AW88" s="2" t="s">
        <v>268</v>
      </c>
      <c r="AX88" s="2" t="s">
        <v>268</v>
      </c>
    </row>
    <row r="89" spans="1:50">
      <c r="A89" s="4">
        <v>50018</v>
      </c>
      <c r="B89" s="4" t="s">
        <v>227</v>
      </c>
      <c r="C89" s="4">
        <f>VLOOKUP(D:D,物品类型说明!B:C,2,FALSE)</f>
        <v>1</v>
      </c>
      <c r="D89" s="28" t="s">
        <v>244</v>
      </c>
      <c r="E89" s="4">
        <v>0</v>
      </c>
      <c r="F89" s="4">
        <v>1</v>
      </c>
      <c r="G89" s="4">
        <v>5000</v>
      </c>
      <c r="H89" s="4">
        <v>1</v>
      </c>
      <c r="I89" s="4">
        <f t="shared" si="9"/>
        <v>2500</v>
      </c>
      <c r="J89" s="4">
        <v>0</v>
      </c>
      <c r="K89" s="4">
        <v>1</v>
      </c>
      <c r="L89" s="4">
        <v>0</v>
      </c>
      <c r="M89" s="4">
        <v>1</v>
      </c>
      <c r="N89" s="5">
        <f>IF(ISNA(VLOOKUP(D:D,物品类型说明!H:I,2,FALSE)),0,VLOOKUP(D:D,物品类型说明!H:I,2,FALSE))</f>
        <v>2</v>
      </c>
      <c r="O89" s="5">
        <f t="shared" si="5"/>
        <v>1</v>
      </c>
      <c r="P89" s="5">
        <v>50</v>
      </c>
      <c r="Q89" s="5">
        <f t="shared" si="6"/>
        <v>10</v>
      </c>
      <c r="R89" s="5">
        <f t="shared" si="7"/>
        <v>5</v>
      </c>
      <c r="S89" s="16">
        <v>50</v>
      </c>
      <c r="T89" s="16">
        <v>35</v>
      </c>
      <c r="U89" s="16">
        <v>10</v>
      </c>
      <c r="V89" s="16">
        <v>10</v>
      </c>
      <c r="W89" s="16">
        <v>10</v>
      </c>
      <c r="X89" s="16">
        <v>50</v>
      </c>
      <c r="Y89" s="16">
        <v>5</v>
      </c>
      <c r="Z89" s="16">
        <v>3</v>
      </c>
      <c r="AA89" s="16">
        <v>3</v>
      </c>
      <c r="AB89" s="16">
        <v>1</v>
      </c>
      <c r="AC89" s="1">
        <v>0</v>
      </c>
      <c r="AD89" s="1">
        <v>0</v>
      </c>
      <c r="AE89" s="1">
        <v>0</v>
      </c>
      <c r="AF89" s="1">
        <v>1000</v>
      </c>
      <c r="AG89" s="3">
        <v>0</v>
      </c>
      <c r="AH89" s="3">
        <v>0</v>
      </c>
      <c r="AI89" s="3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33">
        <v>0</v>
      </c>
      <c r="AP89" s="4">
        <v>3</v>
      </c>
      <c r="AQ89" s="4">
        <f t="shared" si="8"/>
        <v>1</v>
      </c>
      <c r="AR89" s="17">
        <v>0</v>
      </c>
      <c r="AS89" s="17">
        <v>0</v>
      </c>
      <c r="AT89" s="17" t="s">
        <v>259</v>
      </c>
      <c r="AU89" s="2" t="s">
        <v>269</v>
      </c>
      <c r="AV89" s="2" t="s">
        <v>269</v>
      </c>
      <c r="AW89" s="2" t="s">
        <v>269</v>
      </c>
      <c r="AX89" s="2" t="s">
        <v>269</v>
      </c>
    </row>
    <row r="90" spans="1:50">
      <c r="A90" s="4">
        <v>50019</v>
      </c>
      <c r="B90" s="29" t="s">
        <v>228</v>
      </c>
      <c r="C90" s="4">
        <f>VLOOKUP(D:D,物品类型说明!B:C,2,FALSE)</f>
        <v>1</v>
      </c>
      <c r="D90" s="28" t="s">
        <v>245</v>
      </c>
      <c r="E90" s="4">
        <v>0</v>
      </c>
      <c r="F90" s="4">
        <v>1</v>
      </c>
      <c r="G90" s="4">
        <v>5000</v>
      </c>
      <c r="H90" s="4">
        <v>1</v>
      </c>
      <c r="I90" s="4">
        <f t="shared" si="9"/>
        <v>2500</v>
      </c>
      <c r="J90" s="4">
        <v>0</v>
      </c>
      <c r="K90" s="4">
        <v>1</v>
      </c>
      <c r="L90" s="4">
        <v>0</v>
      </c>
      <c r="M90" s="4">
        <v>1</v>
      </c>
      <c r="N90" s="5">
        <f>IF(ISNA(VLOOKUP(D:D,物品类型说明!H:I,2,FALSE)),0,VLOOKUP(D:D,物品类型说明!H:I,2,FALSE))</f>
        <v>10</v>
      </c>
      <c r="O90" s="5">
        <f t="shared" si="5"/>
        <v>0</v>
      </c>
      <c r="P90" s="5">
        <v>50</v>
      </c>
      <c r="Q90" s="5">
        <f t="shared" si="6"/>
        <v>10</v>
      </c>
      <c r="R90" s="5">
        <f t="shared" si="7"/>
        <v>5</v>
      </c>
      <c r="S90" s="16">
        <v>50</v>
      </c>
      <c r="T90" s="16">
        <v>35</v>
      </c>
      <c r="U90" s="16">
        <v>10</v>
      </c>
      <c r="V90" s="16">
        <v>10</v>
      </c>
      <c r="W90" s="16">
        <v>10</v>
      </c>
      <c r="X90" s="16">
        <v>50</v>
      </c>
      <c r="Y90" s="16">
        <v>5</v>
      </c>
      <c r="Z90" s="16">
        <v>3</v>
      </c>
      <c r="AA90" s="16">
        <v>3</v>
      </c>
      <c r="AB90" s="16">
        <v>1</v>
      </c>
      <c r="AC90" s="1">
        <v>0</v>
      </c>
      <c r="AD90" s="1">
        <v>0</v>
      </c>
      <c r="AE90" s="1">
        <v>0</v>
      </c>
      <c r="AF90" s="1">
        <v>1000</v>
      </c>
      <c r="AG90" s="3">
        <v>0</v>
      </c>
      <c r="AH90" s="3">
        <v>0</v>
      </c>
      <c r="AI90" s="3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33">
        <v>0</v>
      </c>
      <c r="AP90" s="4">
        <v>3</v>
      </c>
      <c r="AQ90" s="4">
        <f t="shared" si="8"/>
        <v>1</v>
      </c>
      <c r="AR90" s="17">
        <v>0</v>
      </c>
      <c r="AS90" s="17">
        <v>0</v>
      </c>
      <c r="AT90" s="17" t="s">
        <v>259</v>
      </c>
      <c r="AU90" s="2" t="s">
        <v>262</v>
      </c>
      <c r="AV90" s="2" t="s">
        <v>262</v>
      </c>
      <c r="AW90" s="2" t="s">
        <v>262</v>
      </c>
      <c r="AX90" s="2" t="s">
        <v>262</v>
      </c>
    </row>
    <row r="91" spans="1:50">
      <c r="A91" s="4">
        <v>50020</v>
      </c>
      <c r="B91" s="29" t="s">
        <v>229</v>
      </c>
      <c r="C91" s="4">
        <f>VLOOKUP(D:D,物品类型说明!B:C,2,FALSE)</f>
        <v>1</v>
      </c>
      <c r="D91" s="28" t="s">
        <v>245</v>
      </c>
      <c r="E91" s="4">
        <v>0</v>
      </c>
      <c r="F91" s="4">
        <v>1</v>
      </c>
      <c r="G91" s="4">
        <v>5000</v>
      </c>
      <c r="H91" s="4">
        <v>1</v>
      </c>
      <c r="I91" s="4">
        <f t="shared" si="9"/>
        <v>2500</v>
      </c>
      <c r="J91" s="4">
        <v>0</v>
      </c>
      <c r="K91" s="4">
        <v>1</v>
      </c>
      <c r="L91" s="4">
        <v>0</v>
      </c>
      <c r="M91" s="4">
        <v>1</v>
      </c>
      <c r="N91" s="5">
        <f>IF(ISNA(VLOOKUP(D:D,物品类型说明!H:I,2,FALSE)),0,VLOOKUP(D:D,物品类型说明!H:I,2,FALSE))</f>
        <v>10</v>
      </c>
      <c r="O91" s="5">
        <f t="shared" si="5"/>
        <v>0</v>
      </c>
      <c r="P91" s="5">
        <v>50</v>
      </c>
      <c r="Q91" s="5">
        <f t="shared" si="6"/>
        <v>10</v>
      </c>
      <c r="R91" s="5">
        <f t="shared" si="7"/>
        <v>5</v>
      </c>
      <c r="S91" s="16">
        <v>50</v>
      </c>
      <c r="T91" s="16">
        <v>35</v>
      </c>
      <c r="U91" s="16">
        <v>10</v>
      </c>
      <c r="V91" s="16">
        <v>10</v>
      </c>
      <c r="W91" s="16">
        <v>10</v>
      </c>
      <c r="X91" s="16">
        <v>50</v>
      </c>
      <c r="Y91" s="16">
        <v>5</v>
      </c>
      <c r="Z91" s="16">
        <v>3</v>
      </c>
      <c r="AA91" s="16">
        <v>3</v>
      </c>
      <c r="AB91" s="16">
        <v>1</v>
      </c>
      <c r="AC91" s="1">
        <v>0</v>
      </c>
      <c r="AD91" s="1">
        <v>0</v>
      </c>
      <c r="AE91" s="1">
        <v>0</v>
      </c>
      <c r="AF91" s="1">
        <v>1000</v>
      </c>
      <c r="AG91" s="3">
        <v>0</v>
      </c>
      <c r="AH91" s="3">
        <v>0</v>
      </c>
      <c r="AI91" s="3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33">
        <v>0</v>
      </c>
      <c r="AP91" s="4">
        <v>3</v>
      </c>
      <c r="AQ91" s="4">
        <f t="shared" si="8"/>
        <v>1</v>
      </c>
      <c r="AR91" s="17">
        <v>0</v>
      </c>
      <c r="AS91" s="17">
        <v>0</v>
      </c>
      <c r="AT91" s="17" t="s">
        <v>259</v>
      </c>
      <c r="AU91" s="2" t="s">
        <v>262</v>
      </c>
      <c r="AV91" s="2" t="s">
        <v>262</v>
      </c>
      <c r="AW91" s="2" t="s">
        <v>262</v>
      </c>
      <c r="AX91" s="2" t="s">
        <v>262</v>
      </c>
    </row>
    <row r="92" spans="1:50">
      <c r="A92" s="4">
        <v>50021</v>
      </c>
      <c r="B92" s="29" t="s">
        <v>230</v>
      </c>
      <c r="C92" s="4">
        <f>VLOOKUP(D:D,物品类型说明!B:C,2,FALSE)</f>
        <v>1</v>
      </c>
      <c r="D92" s="28" t="s">
        <v>245</v>
      </c>
      <c r="E92" s="4">
        <v>0</v>
      </c>
      <c r="F92" s="4">
        <v>1</v>
      </c>
      <c r="G92" s="4">
        <v>5000</v>
      </c>
      <c r="H92" s="4">
        <v>1</v>
      </c>
      <c r="I92" s="4">
        <f t="shared" si="9"/>
        <v>2500</v>
      </c>
      <c r="J92" s="4">
        <v>0</v>
      </c>
      <c r="K92" s="4">
        <v>1</v>
      </c>
      <c r="L92" s="4">
        <v>0</v>
      </c>
      <c r="M92" s="4">
        <v>1</v>
      </c>
      <c r="N92" s="5">
        <f>IF(ISNA(VLOOKUP(D:D,物品类型说明!H:I,2,FALSE)),0,VLOOKUP(D:D,物品类型说明!H:I,2,FALSE))</f>
        <v>10</v>
      </c>
      <c r="O92" s="5">
        <f t="shared" si="5"/>
        <v>0</v>
      </c>
      <c r="P92" s="5">
        <v>50</v>
      </c>
      <c r="Q92" s="5">
        <f t="shared" si="6"/>
        <v>10</v>
      </c>
      <c r="R92" s="5">
        <f t="shared" si="7"/>
        <v>5</v>
      </c>
      <c r="S92" s="16">
        <v>50</v>
      </c>
      <c r="T92" s="16">
        <v>35</v>
      </c>
      <c r="U92" s="16">
        <v>10</v>
      </c>
      <c r="V92" s="16">
        <v>10</v>
      </c>
      <c r="W92" s="16">
        <v>10</v>
      </c>
      <c r="X92" s="16">
        <v>50</v>
      </c>
      <c r="Y92" s="16">
        <v>5</v>
      </c>
      <c r="Z92" s="16">
        <v>3</v>
      </c>
      <c r="AA92" s="16">
        <v>3</v>
      </c>
      <c r="AB92" s="16">
        <v>1</v>
      </c>
      <c r="AC92" s="1">
        <v>0</v>
      </c>
      <c r="AD92" s="1">
        <v>0</v>
      </c>
      <c r="AE92" s="1">
        <v>0</v>
      </c>
      <c r="AF92" s="1">
        <v>1000</v>
      </c>
      <c r="AG92" s="3">
        <v>0</v>
      </c>
      <c r="AH92" s="3">
        <v>0</v>
      </c>
      <c r="AI92" s="3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33">
        <v>0</v>
      </c>
      <c r="AP92" s="4">
        <v>4</v>
      </c>
      <c r="AQ92" s="4">
        <f t="shared" si="8"/>
        <v>1</v>
      </c>
      <c r="AR92" s="17">
        <v>0</v>
      </c>
      <c r="AS92" s="17">
        <v>0</v>
      </c>
      <c r="AT92" s="17" t="s">
        <v>259</v>
      </c>
      <c r="AU92" s="2" t="s">
        <v>262</v>
      </c>
      <c r="AV92" s="2" t="s">
        <v>262</v>
      </c>
      <c r="AW92" s="2" t="s">
        <v>262</v>
      </c>
      <c r="AX92" s="2" t="s">
        <v>262</v>
      </c>
    </row>
    <row r="93" spans="1:50">
      <c r="A93" s="4">
        <v>50022</v>
      </c>
      <c r="B93" s="29" t="s">
        <v>231</v>
      </c>
      <c r="C93" s="4">
        <f>VLOOKUP(D:D,物品类型说明!B:C,2,FALSE)</f>
        <v>1</v>
      </c>
      <c r="D93" s="28" t="s">
        <v>246</v>
      </c>
      <c r="E93" s="4">
        <v>0</v>
      </c>
      <c r="F93" s="4">
        <v>1</v>
      </c>
      <c r="G93" s="4">
        <v>5000</v>
      </c>
      <c r="H93" s="4">
        <v>1</v>
      </c>
      <c r="I93" s="4">
        <f t="shared" si="9"/>
        <v>2500</v>
      </c>
      <c r="J93" s="4">
        <v>0</v>
      </c>
      <c r="K93" s="4">
        <v>1</v>
      </c>
      <c r="L93" s="4">
        <v>0</v>
      </c>
      <c r="M93" s="4">
        <v>1</v>
      </c>
      <c r="N93" s="5">
        <f>IF(ISNA(VLOOKUP(D:D,物品类型说明!H:I,2,FALSE)),0,VLOOKUP(D:D,物品类型说明!H:I,2,FALSE))</f>
        <v>0</v>
      </c>
      <c r="O93" s="5">
        <f t="shared" si="5"/>
        <v>0</v>
      </c>
      <c r="P93" s="5">
        <v>50</v>
      </c>
      <c r="Q93" s="5">
        <f t="shared" si="6"/>
        <v>10</v>
      </c>
      <c r="R93" s="5">
        <f t="shared" si="7"/>
        <v>5</v>
      </c>
      <c r="S93" s="16">
        <v>50</v>
      </c>
      <c r="T93" s="16">
        <v>35</v>
      </c>
      <c r="U93" s="16">
        <v>10</v>
      </c>
      <c r="V93" s="16">
        <v>10</v>
      </c>
      <c r="W93" s="16">
        <v>10</v>
      </c>
      <c r="X93" s="16">
        <v>50</v>
      </c>
      <c r="Y93" s="16">
        <v>5</v>
      </c>
      <c r="Z93" s="16">
        <v>3</v>
      </c>
      <c r="AA93" s="16">
        <v>3</v>
      </c>
      <c r="AB93" s="16">
        <v>1</v>
      </c>
      <c r="AC93" s="1">
        <v>0</v>
      </c>
      <c r="AD93" s="1">
        <v>0</v>
      </c>
      <c r="AE93" s="1">
        <v>0</v>
      </c>
      <c r="AF93" s="1">
        <v>1000</v>
      </c>
      <c r="AG93" s="3">
        <v>0</v>
      </c>
      <c r="AH93" s="3">
        <v>0</v>
      </c>
      <c r="AI93" s="3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33">
        <v>0</v>
      </c>
      <c r="AP93" s="4">
        <v>4</v>
      </c>
      <c r="AQ93" s="4">
        <f t="shared" si="8"/>
        <v>1</v>
      </c>
      <c r="AR93" s="17">
        <v>0</v>
      </c>
      <c r="AS93" s="17">
        <v>0</v>
      </c>
      <c r="AT93" s="17" t="s">
        <v>259</v>
      </c>
      <c r="AU93" s="2" t="s">
        <v>263</v>
      </c>
      <c r="AV93" s="2" t="s">
        <v>263</v>
      </c>
      <c r="AW93" s="2" t="s">
        <v>263</v>
      </c>
      <c r="AX93" s="2" t="s">
        <v>263</v>
      </c>
    </row>
    <row r="94" spans="1:50">
      <c r="A94" s="4">
        <v>50023</v>
      </c>
      <c r="B94" s="29" t="s">
        <v>232</v>
      </c>
      <c r="C94" s="4">
        <f>VLOOKUP(D:D,物品类型说明!B:C,2,FALSE)</f>
        <v>1</v>
      </c>
      <c r="D94" s="28" t="s">
        <v>247</v>
      </c>
      <c r="E94" s="4">
        <v>0</v>
      </c>
      <c r="F94" s="4">
        <v>1</v>
      </c>
      <c r="G94" s="4">
        <v>5000</v>
      </c>
      <c r="H94" s="4">
        <v>1</v>
      </c>
      <c r="I94" s="4">
        <f t="shared" si="9"/>
        <v>2500</v>
      </c>
      <c r="J94" s="4">
        <v>0</v>
      </c>
      <c r="K94" s="4">
        <v>1</v>
      </c>
      <c r="L94" s="4">
        <v>0</v>
      </c>
      <c r="M94" s="4">
        <v>1</v>
      </c>
      <c r="N94" s="5">
        <f>IF(ISNA(VLOOKUP(D:D,物品类型说明!H:I,2,FALSE)),0,VLOOKUP(D:D,物品类型说明!H:I,2,FALSE))</f>
        <v>0</v>
      </c>
      <c r="O94" s="5">
        <f t="shared" si="5"/>
        <v>0</v>
      </c>
      <c r="P94" s="5">
        <v>50</v>
      </c>
      <c r="Q94" s="5">
        <f t="shared" si="6"/>
        <v>10</v>
      </c>
      <c r="R94" s="5">
        <f t="shared" si="7"/>
        <v>5</v>
      </c>
      <c r="S94" s="16">
        <v>50</v>
      </c>
      <c r="T94" s="16">
        <v>35</v>
      </c>
      <c r="U94" s="16">
        <v>10</v>
      </c>
      <c r="V94" s="16">
        <v>10</v>
      </c>
      <c r="W94" s="16">
        <v>10</v>
      </c>
      <c r="X94" s="16">
        <v>50</v>
      </c>
      <c r="Y94" s="16">
        <v>5</v>
      </c>
      <c r="Z94" s="16">
        <v>3</v>
      </c>
      <c r="AA94" s="16">
        <v>3</v>
      </c>
      <c r="AB94" s="16">
        <v>1</v>
      </c>
      <c r="AC94" s="1">
        <v>0</v>
      </c>
      <c r="AD94" s="1">
        <v>0</v>
      </c>
      <c r="AE94" s="1">
        <v>0</v>
      </c>
      <c r="AF94" s="1">
        <v>1000</v>
      </c>
      <c r="AG94" s="3">
        <v>0</v>
      </c>
      <c r="AH94" s="3">
        <v>0</v>
      </c>
      <c r="AI94" s="3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33">
        <v>0</v>
      </c>
      <c r="AP94" s="4">
        <v>4</v>
      </c>
      <c r="AQ94" s="4">
        <f t="shared" si="8"/>
        <v>1</v>
      </c>
      <c r="AR94" s="17">
        <v>0</v>
      </c>
      <c r="AS94" s="17">
        <v>0</v>
      </c>
      <c r="AT94" s="17" t="s">
        <v>259</v>
      </c>
      <c r="AU94" s="2" t="s">
        <v>263</v>
      </c>
      <c r="AV94" s="2" t="s">
        <v>263</v>
      </c>
      <c r="AW94" s="2" t="s">
        <v>263</v>
      </c>
      <c r="AX94" s="2" t="s">
        <v>263</v>
      </c>
    </row>
    <row r="95" spans="1:50">
      <c r="A95" s="4">
        <v>50025</v>
      </c>
      <c r="B95" s="29" t="s">
        <v>233</v>
      </c>
      <c r="C95" s="4">
        <f>VLOOKUP(D:D,物品类型说明!B:C,2,FALSE)</f>
        <v>1</v>
      </c>
      <c r="D95" s="28" t="s">
        <v>239</v>
      </c>
      <c r="E95" s="4">
        <v>1</v>
      </c>
      <c r="F95" s="4">
        <v>1</v>
      </c>
      <c r="G95" s="4">
        <v>150000</v>
      </c>
      <c r="H95" s="4">
        <v>0</v>
      </c>
      <c r="I95" s="4">
        <f t="shared" si="9"/>
        <v>75000</v>
      </c>
      <c r="J95" s="4">
        <v>1</v>
      </c>
      <c r="K95" s="4">
        <v>1</v>
      </c>
      <c r="L95" s="4">
        <v>1</v>
      </c>
      <c r="M95" s="4">
        <v>1</v>
      </c>
      <c r="N95" s="5">
        <f>IF(ISNA(VLOOKUP(D:D,物品类型说明!H:I,2,FALSE)),0,VLOOKUP(D:D,物品类型说明!H:I,2,FALSE))</f>
        <v>1</v>
      </c>
      <c r="O95" s="5">
        <f t="shared" si="5"/>
        <v>0</v>
      </c>
      <c r="P95" s="5">
        <v>50</v>
      </c>
      <c r="Q95" s="5">
        <f t="shared" si="6"/>
        <v>10</v>
      </c>
      <c r="R95" s="5">
        <f t="shared" si="7"/>
        <v>5</v>
      </c>
      <c r="S95" s="16">
        <v>50</v>
      </c>
      <c r="T95" s="16">
        <v>35</v>
      </c>
      <c r="U95" s="16">
        <v>10</v>
      </c>
      <c r="V95" s="16">
        <v>10</v>
      </c>
      <c r="W95" s="16">
        <v>10</v>
      </c>
      <c r="X95" s="16">
        <v>50</v>
      </c>
      <c r="Y95" s="16">
        <v>5</v>
      </c>
      <c r="Z95" s="16">
        <v>3</v>
      </c>
      <c r="AA95" s="16">
        <v>3</v>
      </c>
      <c r="AB95" s="16">
        <v>1</v>
      </c>
      <c r="AC95" s="1">
        <v>0</v>
      </c>
      <c r="AD95" s="1">
        <v>0</v>
      </c>
      <c r="AE95" s="1">
        <v>0</v>
      </c>
      <c r="AF95" s="1">
        <v>1000</v>
      </c>
      <c r="AG95" s="3">
        <v>0</v>
      </c>
      <c r="AH95" s="3">
        <v>0</v>
      </c>
      <c r="AI95" s="3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33" t="s">
        <v>250</v>
      </c>
      <c r="AP95" s="4">
        <v>4</v>
      </c>
      <c r="AQ95" s="4">
        <f t="shared" si="8"/>
        <v>1</v>
      </c>
      <c r="AR95" s="17">
        <v>0</v>
      </c>
      <c r="AS95" s="17">
        <v>0</v>
      </c>
      <c r="AT95" s="17" t="s">
        <v>259</v>
      </c>
      <c r="AU95" s="2" t="s">
        <v>270</v>
      </c>
      <c r="AV95" s="2" t="s">
        <v>270</v>
      </c>
      <c r="AW95" s="2" t="s">
        <v>270</v>
      </c>
      <c r="AX95" s="2" t="s">
        <v>270</v>
      </c>
    </row>
    <row r="96" spans="1:50">
      <c r="A96" s="4">
        <v>50026</v>
      </c>
      <c r="B96" s="29" t="s">
        <v>234</v>
      </c>
      <c r="C96" s="4">
        <f>VLOOKUP(D:D,物品类型说明!B:C,2,FALSE)</f>
        <v>1</v>
      </c>
      <c r="D96" s="28" t="s">
        <v>239</v>
      </c>
      <c r="E96" s="4">
        <v>1</v>
      </c>
      <c r="F96" s="4">
        <v>1</v>
      </c>
      <c r="G96" s="4">
        <v>150000</v>
      </c>
      <c r="H96" s="4">
        <v>0</v>
      </c>
      <c r="I96" s="4">
        <f t="shared" si="9"/>
        <v>75000</v>
      </c>
      <c r="J96" s="4">
        <v>1</v>
      </c>
      <c r="K96" s="4">
        <v>1</v>
      </c>
      <c r="L96" s="4">
        <v>1</v>
      </c>
      <c r="M96" s="4">
        <v>1</v>
      </c>
      <c r="N96" s="5">
        <f>IF(ISNA(VLOOKUP(D:D,物品类型说明!H:I,2,FALSE)),0,VLOOKUP(D:D,物品类型说明!H:I,2,FALSE))</f>
        <v>1</v>
      </c>
      <c r="O96" s="5">
        <f t="shared" si="5"/>
        <v>0</v>
      </c>
      <c r="P96" s="5">
        <v>50</v>
      </c>
      <c r="Q96" s="5">
        <f t="shared" si="6"/>
        <v>10</v>
      </c>
      <c r="R96" s="5">
        <f t="shared" si="7"/>
        <v>5</v>
      </c>
      <c r="S96" s="16">
        <v>50</v>
      </c>
      <c r="T96" s="16">
        <v>35</v>
      </c>
      <c r="U96" s="16">
        <v>10</v>
      </c>
      <c r="V96" s="16">
        <v>10</v>
      </c>
      <c r="W96" s="16">
        <v>10</v>
      </c>
      <c r="X96" s="16">
        <v>50</v>
      </c>
      <c r="Y96" s="16">
        <v>5</v>
      </c>
      <c r="Z96" s="16">
        <v>3</v>
      </c>
      <c r="AA96" s="16">
        <v>3</v>
      </c>
      <c r="AB96" s="16">
        <v>1</v>
      </c>
      <c r="AC96" s="1">
        <v>0</v>
      </c>
      <c r="AD96" s="1">
        <v>0</v>
      </c>
      <c r="AE96" s="1">
        <v>0</v>
      </c>
      <c r="AF96" s="1">
        <v>1000</v>
      </c>
      <c r="AG96" s="3">
        <v>0</v>
      </c>
      <c r="AH96" s="3">
        <v>0</v>
      </c>
      <c r="AI96" s="3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33" t="s">
        <v>251</v>
      </c>
      <c r="AP96" s="4">
        <v>4</v>
      </c>
      <c r="AQ96" s="4">
        <f t="shared" si="8"/>
        <v>1</v>
      </c>
      <c r="AR96" s="17">
        <v>0</v>
      </c>
      <c r="AS96" s="17">
        <v>0</v>
      </c>
      <c r="AT96" s="17" t="s">
        <v>259</v>
      </c>
      <c r="AU96" s="2" t="s">
        <v>271</v>
      </c>
      <c r="AV96" s="2" t="s">
        <v>271</v>
      </c>
      <c r="AW96" s="2" t="s">
        <v>271</v>
      </c>
      <c r="AX96" s="2" t="s">
        <v>271</v>
      </c>
    </row>
    <row r="97" spans="1:50">
      <c r="A97" s="4">
        <v>50027</v>
      </c>
      <c r="B97" s="29" t="s">
        <v>235</v>
      </c>
      <c r="C97" s="4">
        <f>VLOOKUP(D:D,物品类型说明!B:C,2,FALSE)</f>
        <v>1</v>
      </c>
      <c r="D97" s="28" t="s">
        <v>239</v>
      </c>
      <c r="E97" s="4">
        <v>1</v>
      </c>
      <c r="F97" s="4">
        <v>1</v>
      </c>
      <c r="G97" s="4">
        <v>150000</v>
      </c>
      <c r="H97" s="4">
        <v>0</v>
      </c>
      <c r="I97" s="4">
        <f t="shared" si="9"/>
        <v>75000</v>
      </c>
      <c r="J97" s="4">
        <v>1</v>
      </c>
      <c r="K97" s="4">
        <v>1</v>
      </c>
      <c r="L97" s="4">
        <v>1</v>
      </c>
      <c r="M97" s="4">
        <v>1</v>
      </c>
      <c r="N97" s="5">
        <f>IF(ISNA(VLOOKUP(D:D,物品类型说明!H:I,2,FALSE)),0,VLOOKUP(D:D,物品类型说明!H:I,2,FALSE))</f>
        <v>1</v>
      </c>
      <c r="O97" s="5">
        <f t="shared" si="5"/>
        <v>0</v>
      </c>
      <c r="P97" s="5">
        <v>50</v>
      </c>
      <c r="Q97" s="5">
        <f t="shared" si="6"/>
        <v>10</v>
      </c>
      <c r="R97" s="5">
        <f t="shared" si="7"/>
        <v>5</v>
      </c>
      <c r="S97" s="16">
        <v>50</v>
      </c>
      <c r="T97" s="16">
        <v>35</v>
      </c>
      <c r="U97" s="16">
        <v>10</v>
      </c>
      <c r="V97" s="16">
        <v>10</v>
      </c>
      <c r="W97" s="16">
        <v>10</v>
      </c>
      <c r="X97" s="16">
        <v>50</v>
      </c>
      <c r="Y97" s="16">
        <v>5</v>
      </c>
      <c r="Z97" s="16">
        <v>3</v>
      </c>
      <c r="AA97" s="16">
        <v>3</v>
      </c>
      <c r="AB97" s="16">
        <v>1</v>
      </c>
      <c r="AC97" s="1">
        <v>0</v>
      </c>
      <c r="AD97" s="1">
        <v>0</v>
      </c>
      <c r="AE97" s="1">
        <v>0</v>
      </c>
      <c r="AF97" s="1">
        <v>1000</v>
      </c>
      <c r="AG97" s="3">
        <v>0</v>
      </c>
      <c r="AH97" s="3">
        <v>0</v>
      </c>
      <c r="AI97" s="3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33" t="s">
        <v>252</v>
      </c>
      <c r="AP97" s="4">
        <v>4</v>
      </c>
      <c r="AQ97" s="4">
        <f t="shared" si="8"/>
        <v>1</v>
      </c>
      <c r="AR97" s="17">
        <v>0</v>
      </c>
      <c r="AS97" s="17">
        <v>0</v>
      </c>
      <c r="AT97" s="17" t="s">
        <v>259</v>
      </c>
      <c r="AU97" s="2" t="s">
        <v>272</v>
      </c>
      <c r="AV97" s="2" t="s">
        <v>272</v>
      </c>
      <c r="AW97" s="2" t="s">
        <v>272</v>
      </c>
      <c r="AX97" s="2" t="s">
        <v>272</v>
      </c>
    </row>
    <row r="98" spans="1:50">
      <c r="A98" s="4">
        <v>50028</v>
      </c>
      <c r="B98" s="29" t="s">
        <v>236</v>
      </c>
      <c r="C98" s="4">
        <f>VLOOKUP(D:D,物品类型说明!B:C,2,FALSE)</f>
        <v>1</v>
      </c>
      <c r="D98" s="28" t="s">
        <v>246</v>
      </c>
      <c r="E98" s="4">
        <v>1</v>
      </c>
      <c r="F98" s="4">
        <v>1</v>
      </c>
      <c r="G98" s="4">
        <v>150000</v>
      </c>
      <c r="H98" s="4">
        <v>0</v>
      </c>
      <c r="I98" s="4">
        <f t="shared" si="9"/>
        <v>75000</v>
      </c>
      <c r="J98" s="4">
        <v>1</v>
      </c>
      <c r="K98" s="4">
        <v>1</v>
      </c>
      <c r="L98" s="4">
        <v>1</v>
      </c>
      <c r="M98" s="4">
        <v>1</v>
      </c>
      <c r="N98" s="5">
        <f>IF(ISNA(VLOOKUP(D:D,物品类型说明!H:I,2,FALSE)),0,VLOOKUP(D:D,物品类型说明!H:I,2,FALSE))</f>
        <v>0</v>
      </c>
      <c r="O98" s="5">
        <f t="shared" si="5"/>
        <v>0</v>
      </c>
      <c r="P98" s="5">
        <v>50</v>
      </c>
      <c r="Q98" s="5">
        <f t="shared" si="6"/>
        <v>10</v>
      </c>
      <c r="R98" s="5">
        <f t="shared" si="7"/>
        <v>5</v>
      </c>
      <c r="S98" s="16">
        <v>50</v>
      </c>
      <c r="T98" s="16">
        <v>35</v>
      </c>
      <c r="U98" s="16">
        <v>10</v>
      </c>
      <c r="V98" s="16">
        <v>10</v>
      </c>
      <c r="W98" s="16">
        <v>10</v>
      </c>
      <c r="X98" s="16">
        <v>50</v>
      </c>
      <c r="Y98" s="16">
        <v>5</v>
      </c>
      <c r="Z98" s="16">
        <v>3</v>
      </c>
      <c r="AA98" s="16">
        <v>3</v>
      </c>
      <c r="AB98" s="16">
        <v>1</v>
      </c>
      <c r="AC98" s="1">
        <v>0</v>
      </c>
      <c r="AD98" s="1">
        <v>0</v>
      </c>
      <c r="AE98" s="1">
        <v>0</v>
      </c>
      <c r="AF98" s="1">
        <v>1000</v>
      </c>
      <c r="AG98" s="3">
        <v>0</v>
      </c>
      <c r="AH98" s="3">
        <v>0</v>
      </c>
      <c r="AI98" s="3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33" t="s">
        <v>253</v>
      </c>
      <c r="AP98" s="4">
        <v>4</v>
      </c>
      <c r="AQ98" s="4">
        <f t="shared" si="8"/>
        <v>1</v>
      </c>
      <c r="AR98" s="17">
        <v>0</v>
      </c>
      <c r="AS98" s="17">
        <v>0</v>
      </c>
      <c r="AT98" s="17" t="s">
        <v>259</v>
      </c>
      <c r="AU98" s="2" t="s">
        <v>263</v>
      </c>
      <c r="AV98" s="2" t="s">
        <v>263</v>
      </c>
      <c r="AW98" s="2" t="s">
        <v>263</v>
      </c>
      <c r="AX98" s="2" t="s">
        <v>263</v>
      </c>
    </row>
    <row r="99" spans="1:50">
      <c r="A99" s="4">
        <v>50029</v>
      </c>
      <c r="B99" s="29" t="s">
        <v>237</v>
      </c>
      <c r="C99" s="4">
        <f>VLOOKUP(D:D,物品类型说明!B:C,2,FALSE)</f>
        <v>1</v>
      </c>
      <c r="D99" s="28" t="s">
        <v>247</v>
      </c>
      <c r="E99" s="4">
        <v>1</v>
      </c>
      <c r="F99" s="4">
        <v>1</v>
      </c>
      <c r="G99" s="4">
        <v>150000</v>
      </c>
      <c r="H99" s="4">
        <v>0</v>
      </c>
      <c r="I99" s="4">
        <f t="shared" si="9"/>
        <v>75000</v>
      </c>
      <c r="J99" s="4">
        <v>1</v>
      </c>
      <c r="K99" s="4">
        <v>1</v>
      </c>
      <c r="L99" s="4">
        <v>1</v>
      </c>
      <c r="M99" s="4">
        <v>1</v>
      </c>
      <c r="N99" s="5">
        <f>IF(ISNA(VLOOKUP(D:D,物品类型说明!H:I,2,FALSE)),0,VLOOKUP(D:D,物品类型说明!H:I,2,FALSE))</f>
        <v>0</v>
      </c>
      <c r="O99" s="5">
        <f t="shared" si="5"/>
        <v>0</v>
      </c>
      <c r="P99" s="5">
        <v>50</v>
      </c>
      <c r="Q99" s="5">
        <f t="shared" si="6"/>
        <v>10</v>
      </c>
      <c r="R99" s="5">
        <f t="shared" si="7"/>
        <v>5</v>
      </c>
      <c r="S99" s="16">
        <v>50</v>
      </c>
      <c r="T99" s="16">
        <v>35</v>
      </c>
      <c r="U99" s="16">
        <v>10</v>
      </c>
      <c r="V99" s="16">
        <v>10</v>
      </c>
      <c r="W99" s="16">
        <v>10</v>
      </c>
      <c r="X99" s="16">
        <v>50</v>
      </c>
      <c r="Y99" s="16">
        <v>5</v>
      </c>
      <c r="Z99" s="16">
        <v>3</v>
      </c>
      <c r="AA99" s="16">
        <v>3</v>
      </c>
      <c r="AB99" s="16">
        <v>1</v>
      </c>
      <c r="AC99" s="1">
        <v>0</v>
      </c>
      <c r="AD99" s="1">
        <v>0</v>
      </c>
      <c r="AE99" s="1">
        <v>0</v>
      </c>
      <c r="AF99" s="1">
        <v>1000</v>
      </c>
      <c r="AG99" s="3">
        <v>0</v>
      </c>
      <c r="AH99" s="3">
        <v>0</v>
      </c>
      <c r="AI99" s="3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33" t="s">
        <v>254</v>
      </c>
      <c r="AP99" s="4">
        <v>4</v>
      </c>
      <c r="AQ99" s="4">
        <f t="shared" si="8"/>
        <v>1</v>
      </c>
      <c r="AR99" s="17">
        <v>0</v>
      </c>
      <c r="AS99" s="17">
        <v>0</v>
      </c>
      <c r="AT99" s="17" t="s">
        <v>259</v>
      </c>
      <c r="AU99" s="2" t="s">
        <v>263</v>
      </c>
      <c r="AV99" s="2" t="s">
        <v>263</v>
      </c>
      <c r="AW99" s="2" t="s">
        <v>263</v>
      </c>
      <c r="AX99" s="2" t="s">
        <v>263</v>
      </c>
    </row>
    <row r="100" spans="1:50">
      <c r="A100" s="4">
        <v>50030</v>
      </c>
      <c r="B100" s="29" t="s">
        <v>238</v>
      </c>
      <c r="C100" s="4">
        <f>VLOOKUP(D:D,物品类型说明!B:C,2,FALSE)</f>
        <v>1</v>
      </c>
      <c r="D100" s="28" t="s">
        <v>245</v>
      </c>
      <c r="E100" s="4">
        <v>1</v>
      </c>
      <c r="F100" s="4">
        <v>1</v>
      </c>
      <c r="G100" s="4">
        <v>150000</v>
      </c>
      <c r="H100" s="4">
        <v>0</v>
      </c>
      <c r="I100" s="4">
        <f t="shared" si="9"/>
        <v>75000</v>
      </c>
      <c r="J100" s="4">
        <v>1</v>
      </c>
      <c r="K100" s="4">
        <v>1</v>
      </c>
      <c r="L100" s="4">
        <v>1</v>
      </c>
      <c r="M100" s="4">
        <v>1</v>
      </c>
      <c r="N100" s="5">
        <f>IF(ISNA(VLOOKUP(D:D,物品类型说明!H:I,2,FALSE)),0,VLOOKUP(D:D,物品类型说明!H:I,2,FALSE))</f>
        <v>10</v>
      </c>
      <c r="O100" s="5">
        <f t="shared" si="5"/>
        <v>0</v>
      </c>
      <c r="P100" s="5">
        <v>50</v>
      </c>
      <c r="Q100" s="5">
        <f t="shared" si="6"/>
        <v>10</v>
      </c>
      <c r="R100" s="5">
        <f t="shared" si="7"/>
        <v>5</v>
      </c>
      <c r="S100" s="16">
        <v>50</v>
      </c>
      <c r="T100" s="16">
        <v>35</v>
      </c>
      <c r="U100" s="16">
        <v>10</v>
      </c>
      <c r="V100" s="16">
        <v>10</v>
      </c>
      <c r="W100" s="16">
        <v>10</v>
      </c>
      <c r="X100" s="16">
        <v>50</v>
      </c>
      <c r="Y100" s="16">
        <v>5</v>
      </c>
      <c r="Z100" s="16">
        <v>3</v>
      </c>
      <c r="AA100" s="16">
        <v>3</v>
      </c>
      <c r="AB100" s="16">
        <v>1</v>
      </c>
      <c r="AC100" s="1">
        <v>0</v>
      </c>
      <c r="AD100" s="1">
        <v>0</v>
      </c>
      <c r="AE100" s="1">
        <v>0</v>
      </c>
      <c r="AF100" s="1">
        <v>1000</v>
      </c>
      <c r="AG100" s="3">
        <v>0</v>
      </c>
      <c r="AH100" s="3">
        <v>0</v>
      </c>
      <c r="AI100" s="3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33" t="s">
        <v>255</v>
      </c>
      <c r="AP100" s="4">
        <v>4</v>
      </c>
      <c r="AQ100" s="4">
        <f t="shared" si="8"/>
        <v>1</v>
      </c>
      <c r="AR100" s="17">
        <v>0</v>
      </c>
      <c r="AS100" s="17">
        <v>0</v>
      </c>
      <c r="AT100" s="17" t="s">
        <v>259</v>
      </c>
      <c r="AU100" s="2" t="s">
        <v>262</v>
      </c>
      <c r="AV100" s="2" t="s">
        <v>262</v>
      </c>
      <c r="AW100" s="2" t="s">
        <v>262</v>
      </c>
      <c r="AX100" s="2" t="s">
        <v>262</v>
      </c>
    </row>
    <row r="101" spans="1:50">
      <c r="A101" s="4">
        <v>12011</v>
      </c>
      <c r="B101" s="4" t="s">
        <v>287</v>
      </c>
      <c r="C101" s="4">
        <v>6</v>
      </c>
      <c r="D101" s="28" t="s">
        <v>286</v>
      </c>
      <c r="E101" s="4">
        <v>0</v>
      </c>
      <c r="F101" s="4">
        <v>1</v>
      </c>
      <c r="G101" s="4">
        <v>10000</v>
      </c>
      <c r="H101" s="4">
        <v>1</v>
      </c>
      <c r="I101" s="4">
        <f t="shared" si="9"/>
        <v>5000</v>
      </c>
      <c r="J101" s="4">
        <v>1</v>
      </c>
      <c r="K101" s="4">
        <v>1</v>
      </c>
      <c r="L101" s="4">
        <v>1</v>
      </c>
      <c r="M101" s="4">
        <v>0</v>
      </c>
      <c r="N101" s="5">
        <v>0</v>
      </c>
      <c r="O101" s="5">
        <v>0</v>
      </c>
      <c r="P101" s="5">
        <v>5</v>
      </c>
      <c r="Q101" s="5">
        <v>0</v>
      </c>
      <c r="R101" s="5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">
        <v>0</v>
      </c>
      <c r="AD101" s="1">
        <v>0</v>
      </c>
      <c r="AE101" s="1">
        <v>0</v>
      </c>
      <c r="AF101" s="1">
        <v>0</v>
      </c>
      <c r="AG101" s="3">
        <v>0</v>
      </c>
      <c r="AH101" s="3">
        <v>0</v>
      </c>
      <c r="AI101" s="3">
        <v>0</v>
      </c>
      <c r="AJ101" s="4">
        <v>0</v>
      </c>
      <c r="AK101" s="4">
        <v>0</v>
      </c>
      <c r="AL101" s="4">
        <v>10002</v>
      </c>
      <c r="AM101" s="4">
        <v>0</v>
      </c>
      <c r="AN101" s="4">
        <v>0</v>
      </c>
      <c r="AO101" s="33">
        <v>0</v>
      </c>
      <c r="AP101" s="4">
        <v>1</v>
      </c>
      <c r="AQ101" s="4">
        <v>1</v>
      </c>
      <c r="AR101" s="17">
        <v>0</v>
      </c>
      <c r="AS101" s="17">
        <v>0</v>
      </c>
    </row>
    <row r="102" spans="1:50">
      <c r="A102" s="4">
        <v>12012</v>
      </c>
      <c r="B102" s="4" t="s">
        <v>288</v>
      </c>
      <c r="C102" s="4">
        <v>6</v>
      </c>
      <c r="D102" s="28" t="s">
        <v>286</v>
      </c>
      <c r="E102" s="4">
        <v>0</v>
      </c>
      <c r="F102" s="4">
        <v>1</v>
      </c>
      <c r="G102" s="4">
        <v>10000</v>
      </c>
      <c r="H102" s="4">
        <v>1</v>
      </c>
      <c r="I102" s="4">
        <f t="shared" si="9"/>
        <v>5000</v>
      </c>
      <c r="J102" s="4">
        <v>1</v>
      </c>
      <c r="K102" s="4">
        <v>1</v>
      </c>
      <c r="L102" s="4">
        <v>1</v>
      </c>
      <c r="M102" s="4">
        <v>0</v>
      </c>
      <c r="N102" s="5">
        <v>0</v>
      </c>
      <c r="O102" s="5">
        <v>0</v>
      </c>
      <c r="P102" s="5">
        <v>6</v>
      </c>
      <c r="Q102" s="5">
        <v>0</v>
      </c>
      <c r="R102" s="5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">
        <v>0</v>
      </c>
      <c r="AD102" s="1">
        <v>0</v>
      </c>
      <c r="AE102" s="1">
        <v>0</v>
      </c>
      <c r="AF102" s="1">
        <v>0</v>
      </c>
      <c r="AG102" s="3">
        <v>0</v>
      </c>
      <c r="AH102" s="3">
        <v>0</v>
      </c>
      <c r="AI102" s="3">
        <v>0</v>
      </c>
      <c r="AJ102" s="4">
        <v>0</v>
      </c>
      <c r="AK102" s="4">
        <v>0</v>
      </c>
      <c r="AL102" s="4">
        <v>10003</v>
      </c>
      <c r="AM102" s="4">
        <v>0</v>
      </c>
      <c r="AN102" s="4">
        <v>0</v>
      </c>
      <c r="AO102" s="33">
        <v>0</v>
      </c>
      <c r="AP102" s="4">
        <v>1</v>
      </c>
      <c r="AQ102" s="4">
        <v>1</v>
      </c>
      <c r="AR102" s="17">
        <v>0</v>
      </c>
      <c r="AS102" s="17">
        <v>0</v>
      </c>
    </row>
    <row r="103" spans="1:50">
      <c r="A103" s="4">
        <v>12013</v>
      </c>
      <c r="B103" s="4" t="s">
        <v>289</v>
      </c>
      <c r="C103" s="4">
        <v>6</v>
      </c>
      <c r="D103" s="28" t="s">
        <v>286</v>
      </c>
      <c r="E103" s="4">
        <v>0</v>
      </c>
      <c r="F103" s="4">
        <v>1</v>
      </c>
      <c r="G103" s="4">
        <v>10000</v>
      </c>
      <c r="H103" s="4">
        <v>1</v>
      </c>
      <c r="I103" s="4">
        <f t="shared" si="9"/>
        <v>5000</v>
      </c>
      <c r="J103" s="4">
        <v>1</v>
      </c>
      <c r="K103" s="4">
        <v>1</v>
      </c>
      <c r="L103" s="4">
        <v>1</v>
      </c>
      <c r="M103" s="4">
        <v>0</v>
      </c>
      <c r="N103" s="5">
        <v>0</v>
      </c>
      <c r="O103" s="5">
        <v>0</v>
      </c>
      <c r="P103" s="5">
        <v>7</v>
      </c>
      <c r="Q103" s="5">
        <v>0</v>
      </c>
      <c r="R103" s="5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">
        <v>0</v>
      </c>
      <c r="AD103" s="1">
        <v>0</v>
      </c>
      <c r="AE103" s="1">
        <v>0</v>
      </c>
      <c r="AF103" s="1">
        <v>0</v>
      </c>
      <c r="AG103" s="3">
        <v>0</v>
      </c>
      <c r="AH103" s="3">
        <v>0</v>
      </c>
      <c r="AI103" s="3">
        <v>0</v>
      </c>
      <c r="AJ103" s="4">
        <v>0</v>
      </c>
      <c r="AK103" s="4">
        <v>0</v>
      </c>
      <c r="AL103" s="4">
        <v>10020</v>
      </c>
      <c r="AM103" s="4">
        <v>0</v>
      </c>
      <c r="AN103" s="4">
        <v>0</v>
      </c>
      <c r="AO103" s="33">
        <v>0</v>
      </c>
      <c r="AP103" s="4">
        <v>1</v>
      </c>
      <c r="AQ103" s="4">
        <v>1</v>
      </c>
      <c r="AR103" s="17">
        <v>0</v>
      </c>
      <c r="AS103" s="17">
        <v>0</v>
      </c>
    </row>
    <row r="104" spans="1:50">
      <c r="A104" s="4">
        <v>12014</v>
      </c>
      <c r="B104" s="4" t="s">
        <v>290</v>
      </c>
      <c r="C104" s="4">
        <v>6</v>
      </c>
      <c r="D104" s="28" t="s">
        <v>286</v>
      </c>
      <c r="E104" s="4">
        <v>0</v>
      </c>
      <c r="F104" s="4">
        <v>1</v>
      </c>
      <c r="G104" s="4">
        <v>10000</v>
      </c>
      <c r="H104" s="4">
        <v>1</v>
      </c>
      <c r="I104" s="4">
        <f t="shared" si="9"/>
        <v>5000</v>
      </c>
      <c r="J104" s="4">
        <v>1</v>
      </c>
      <c r="K104" s="4">
        <v>1</v>
      </c>
      <c r="L104" s="4">
        <v>1</v>
      </c>
      <c r="M104" s="4">
        <v>0</v>
      </c>
      <c r="N104" s="5">
        <v>0</v>
      </c>
      <c r="O104" s="5">
        <v>0</v>
      </c>
      <c r="P104" s="5">
        <v>8</v>
      </c>
      <c r="Q104" s="5">
        <v>0</v>
      </c>
      <c r="R104" s="5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">
        <v>0</v>
      </c>
      <c r="AD104" s="1">
        <v>0</v>
      </c>
      <c r="AE104" s="1">
        <v>0</v>
      </c>
      <c r="AF104" s="1">
        <v>0</v>
      </c>
      <c r="AG104" s="3">
        <v>0</v>
      </c>
      <c r="AH104" s="3">
        <v>0</v>
      </c>
      <c r="AI104" s="3">
        <v>0</v>
      </c>
      <c r="AJ104" s="4">
        <v>0</v>
      </c>
      <c r="AK104" s="4">
        <v>0</v>
      </c>
      <c r="AL104" s="4">
        <v>10021</v>
      </c>
      <c r="AM104" s="4">
        <v>0</v>
      </c>
      <c r="AN104" s="4">
        <v>0</v>
      </c>
      <c r="AO104" s="33">
        <v>0</v>
      </c>
      <c r="AP104" s="4">
        <v>1</v>
      </c>
      <c r="AQ104" s="4">
        <v>1</v>
      </c>
      <c r="AR104" s="17">
        <v>0</v>
      </c>
      <c r="AS104" s="17">
        <v>0</v>
      </c>
    </row>
    <row r="105" spans="1:50">
      <c r="A105" s="4">
        <v>12015</v>
      </c>
      <c r="B105" s="4" t="s">
        <v>291</v>
      </c>
      <c r="C105" s="4">
        <v>6</v>
      </c>
      <c r="D105" s="28" t="s">
        <v>286</v>
      </c>
      <c r="E105" s="4">
        <v>0</v>
      </c>
      <c r="F105" s="4">
        <v>1</v>
      </c>
      <c r="G105" s="4">
        <v>10000</v>
      </c>
      <c r="H105" s="4">
        <v>1</v>
      </c>
      <c r="I105" s="4">
        <f t="shared" si="9"/>
        <v>5000</v>
      </c>
      <c r="J105" s="4">
        <v>1</v>
      </c>
      <c r="K105" s="4">
        <v>1</v>
      </c>
      <c r="L105" s="4">
        <v>1</v>
      </c>
      <c r="M105" s="4">
        <v>0</v>
      </c>
      <c r="N105" s="5">
        <v>0</v>
      </c>
      <c r="O105" s="5">
        <v>0</v>
      </c>
      <c r="P105" s="5">
        <v>9</v>
      </c>
      <c r="Q105" s="5">
        <v>0</v>
      </c>
      <c r="R105" s="5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">
        <v>0</v>
      </c>
      <c r="AD105" s="1">
        <v>0</v>
      </c>
      <c r="AE105" s="1">
        <v>0</v>
      </c>
      <c r="AF105" s="1">
        <v>0</v>
      </c>
      <c r="AG105" s="3">
        <v>0</v>
      </c>
      <c r="AH105" s="3">
        <v>0</v>
      </c>
      <c r="AI105" s="3">
        <v>0</v>
      </c>
      <c r="AJ105" s="4">
        <v>0</v>
      </c>
      <c r="AK105" s="4">
        <v>0</v>
      </c>
      <c r="AL105" s="4">
        <v>10022</v>
      </c>
      <c r="AM105" s="4">
        <v>0</v>
      </c>
      <c r="AN105" s="4">
        <v>0</v>
      </c>
      <c r="AO105" s="33">
        <v>0</v>
      </c>
      <c r="AP105" s="4">
        <v>1</v>
      </c>
      <c r="AQ105" s="4">
        <v>1</v>
      </c>
      <c r="AR105" s="17">
        <v>0</v>
      </c>
      <c r="AS105" s="17">
        <v>0</v>
      </c>
    </row>
    <row r="106" spans="1:50">
      <c r="A106" s="4">
        <v>12016</v>
      </c>
      <c r="B106" s="4" t="s">
        <v>292</v>
      </c>
      <c r="C106" s="4">
        <v>6</v>
      </c>
      <c r="D106" s="28" t="s">
        <v>286</v>
      </c>
      <c r="E106" s="4">
        <v>0</v>
      </c>
      <c r="F106" s="4">
        <v>1</v>
      </c>
      <c r="G106" s="4">
        <v>10000</v>
      </c>
      <c r="H106" s="4">
        <v>1</v>
      </c>
      <c r="I106" s="4">
        <f t="shared" si="9"/>
        <v>5000</v>
      </c>
      <c r="J106" s="4">
        <v>1</v>
      </c>
      <c r="K106" s="4">
        <v>1</v>
      </c>
      <c r="L106" s="4">
        <v>1</v>
      </c>
      <c r="M106" s="4">
        <v>0</v>
      </c>
      <c r="N106" s="5">
        <v>0</v>
      </c>
      <c r="O106" s="5">
        <v>0</v>
      </c>
      <c r="P106" s="5">
        <v>10</v>
      </c>
      <c r="Q106" s="5">
        <v>0</v>
      </c>
      <c r="R106" s="5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">
        <v>0</v>
      </c>
      <c r="AD106" s="1">
        <v>0</v>
      </c>
      <c r="AE106" s="1">
        <v>0</v>
      </c>
      <c r="AF106" s="1">
        <v>0</v>
      </c>
      <c r="AG106" s="3">
        <v>0</v>
      </c>
      <c r="AH106" s="3">
        <v>0</v>
      </c>
      <c r="AI106" s="3">
        <v>0</v>
      </c>
      <c r="AJ106" s="4">
        <v>0</v>
      </c>
      <c r="AK106" s="4">
        <v>0</v>
      </c>
      <c r="AL106" s="4">
        <v>10010</v>
      </c>
      <c r="AM106" s="4">
        <v>0</v>
      </c>
      <c r="AN106" s="4">
        <v>0</v>
      </c>
      <c r="AO106" s="33">
        <v>0</v>
      </c>
      <c r="AP106" s="4">
        <v>1</v>
      </c>
      <c r="AQ106" s="4">
        <v>1</v>
      </c>
      <c r="AR106" s="17">
        <v>0</v>
      </c>
      <c r="AS106" s="17">
        <v>0</v>
      </c>
    </row>
    <row r="107" spans="1:50">
      <c r="A107" s="4">
        <v>12023</v>
      </c>
      <c r="B107" s="4" t="s">
        <v>293</v>
      </c>
      <c r="C107" s="4">
        <v>6</v>
      </c>
      <c r="D107" s="28" t="s">
        <v>286</v>
      </c>
      <c r="E107" s="4">
        <v>0</v>
      </c>
      <c r="F107" s="4">
        <v>1</v>
      </c>
      <c r="G107" s="4">
        <v>10000</v>
      </c>
      <c r="H107" s="4">
        <v>1</v>
      </c>
      <c r="I107" s="4">
        <f t="shared" si="9"/>
        <v>5000</v>
      </c>
      <c r="J107" s="4">
        <v>1</v>
      </c>
      <c r="K107" s="4">
        <v>1</v>
      </c>
      <c r="L107" s="4">
        <v>1</v>
      </c>
      <c r="M107" s="4">
        <v>0</v>
      </c>
      <c r="N107" s="5">
        <v>0</v>
      </c>
      <c r="O107" s="5">
        <v>0</v>
      </c>
      <c r="P107" s="5">
        <v>11</v>
      </c>
      <c r="Q107" s="5">
        <v>0</v>
      </c>
      <c r="R107" s="5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">
        <v>0</v>
      </c>
      <c r="AD107" s="1">
        <v>0</v>
      </c>
      <c r="AE107" s="1">
        <v>0</v>
      </c>
      <c r="AF107" s="1">
        <v>0</v>
      </c>
      <c r="AG107" s="3">
        <v>0</v>
      </c>
      <c r="AH107" s="3">
        <v>0</v>
      </c>
      <c r="AI107" s="3">
        <v>0</v>
      </c>
      <c r="AJ107" s="4">
        <v>0</v>
      </c>
      <c r="AK107" s="4">
        <v>0</v>
      </c>
      <c r="AL107" s="4">
        <v>10023</v>
      </c>
      <c r="AM107" s="4">
        <v>0</v>
      </c>
      <c r="AN107" s="4">
        <v>0</v>
      </c>
      <c r="AO107" s="33">
        <v>0</v>
      </c>
      <c r="AP107" s="4">
        <v>1</v>
      </c>
      <c r="AQ107" s="4">
        <v>1</v>
      </c>
      <c r="AR107" s="17">
        <v>0</v>
      </c>
      <c r="AS107" s="17">
        <v>0</v>
      </c>
    </row>
    <row r="108" spans="1:50">
      <c r="A108" s="4">
        <v>12017</v>
      </c>
      <c r="B108" s="4" t="s">
        <v>294</v>
      </c>
      <c r="C108" s="4">
        <v>6</v>
      </c>
      <c r="D108" s="28" t="s">
        <v>286</v>
      </c>
      <c r="E108" s="4">
        <v>0</v>
      </c>
      <c r="F108" s="4">
        <v>1</v>
      </c>
      <c r="G108" s="4">
        <v>10000</v>
      </c>
      <c r="H108" s="4">
        <v>1</v>
      </c>
      <c r="I108" s="4">
        <f t="shared" si="9"/>
        <v>5000</v>
      </c>
      <c r="J108" s="4">
        <v>1</v>
      </c>
      <c r="K108" s="4">
        <v>1</v>
      </c>
      <c r="L108" s="4">
        <v>1</v>
      </c>
      <c r="M108" s="4">
        <v>0</v>
      </c>
      <c r="N108" s="5">
        <v>0</v>
      </c>
      <c r="O108" s="5">
        <v>0</v>
      </c>
      <c r="P108" s="5">
        <v>12</v>
      </c>
      <c r="Q108" s="5">
        <v>0</v>
      </c>
      <c r="R108" s="5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">
        <v>0</v>
      </c>
      <c r="AD108" s="1">
        <v>0</v>
      </c>
      <c r="AE108" s="1">
        <v>0</v>
      </c>
      <c r="AF108" s="1">
        <v>0</v>
      </c>
      <c r="AG108" s="3">
        <v>0</v>
      </c>
      <c r="AH108" s="3">
        <v>0</v>
      </c>
      <c r="AI108" s="3">
        <v>0</v>
      </c>
      <c r="AJ108" s="4">
        <v>0</v>
      </c>
      <c r="AK108" s="4">
        <v>0</v>
      </c>
      <c r="AL108" s="4">
        <v>10011</v>
      </c>
      <c r="AM108" s="4">
        <v>0</v>
      </c>
      <c r="AN108" s="4">
        <v>0</v>
      </c>
      <c r="AO108" s="33">
        <v>0</v>
      </c>
      <c r="AP108" s="4">
        <v>1</v>
      </c>
      <c r="AQ108" s="4">
        <v>1</v>
      </c>
      <c r="AR108" s="17">
        <v>0</v>
      </c>
      <c r="AS108" s="17">
        <v>0</v>
      </c>
    </row>
    <row r="109" spans="1:50">
      <c r="A109" s="4">
        <v>12024</v>
      </c>
      <c r="B109" s="4" t="s">
        <v>295</v>
      </c>
      <c r="C109" s="4">
        <v>6</v>
      </c>
      <c r="D109" s="28" t="s">
        <v>286</v>
      </c>
      <c r="E109" s="4">
        <v>0</v>
      </c>
      <c r="F109" s="4">
        <v>1</v>
      </c>
      <c r="G109" s="4">
        <v>10000</v>
      </c>
      <c r="H109" s="4">
        <v>1</v>
      </c>
      <c r="I109" s="4">
        <f t="shared" si="9"/>
        <v>5000</v>
      </c>
      <c r="J109" s="4">
        <v>1</v>
      </c>
      <c r="K109" s="4">
        <v>1</v>
      </c>
      <c r="L109" s="4">
        <v>1</v>
      </c>
      <c r="M109" s="4">
        <v>0</v>
      </c>
      <c r="N109" s="5">
        <v>0</v>
      </c>
      <c r="O109" s="5">
        <v>0</v>
      </c>
      <c r="P109" s="5">
        <v>13</v>
      </c>
      <c r="Q109" s="5">
        <v>0</v>
      </c>
      <c r="R109" s="5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">
        <v>0</v>
      </c>
      <c r="AD109" s="1">
        <v>0</v>
      </c>
      <c r="AE109" s="1">
        <v>0</v>
      </c>
      <c r="AF109" s="1">
        <v>0</v>
      </c>
      <c r="AG109" s="3">
        <v>0</v>
      </c>
      <c r="AH109" s="3">
        <v>0</v>
      </c>
      <c r="AI109" s="3">
        <v>0</v>
      </c>
      <c r="AJ109" s="4">
        <v>0</v>
      </c>
      <c r="AK109" s="4">
        <v>0</v>
      </c>
      <c r="AL109" s="4">
        <v>10024</v>
      </c>
      <c r="AM109" s="4">
        <v>0</v>
      </c>
      <c r="AN109" s="4">
        <v>0</v>
      </c>
      <c r="AO109" s="33">
        <v>0</v>
      </c>
      <c r="AP109" s="4">
        <v>1</v>
      </c>
      <c r="AQ109" s="4">
        <v>1</v>
      </c>
      <c r="AR109" s="17">
        <v>0</v>
      </c>
      <c r="AS109" s="17">
        <v>0</v>
      </c>
    </row>
    <row r="110" spans="1:50">
      <c r="A110" s="4">
        <v>12018</v>
      </c>
      <c r="B110" s="4" t="s">
        <v>296</v>
      </c>
      <c r="C110" s="4">
        <v>6</v>
      </c>
      <c r="D110" s="28" t="s">
        <v>286</v>
      </c>
      <c r="E110" s="4">
        <v>0</v>
      </c>
      <c r="F110" s="4">
        <v>1</v>
      </c>
      <c r="G110" s="4">
        <v>10000</v>
      </c>
      <c r="H110" s="4">
        <v>1</v>
      </c>
      <c r="I110" s="4">
        <f t="shared" si="9"/>
        <v>5000</v>
      </c>
      <c r="J110" s="4">
        <v>1</v>
      </c>
      <c r="K110" s="4">
        <v>1</v>
      </c>
      <c r="L110" s="4">
        <v>1</v>
      </c>
      <c r="M110" s="4">
        <v>0</v>
      </c>
      <c r="N110" s="5">
        <v>0</v>
      </c>
      <c r="O110" s="5">
        <v>0</v>
      </c>
      <c r="P110" s="5">
        <v>14</v>
      </c>
      <c r="Q110" s="5">
        <v>0</v>
      </c>
      <c r="R110" s="5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">
        <v>0</v>
      </c>
      <c r="AD110" s="1">
        <v>0</v>
      </c>
      <c r="AE110" s="1">
        <v>0</v>
      </c>
      <c r="AF110" s="1">
        <v>0</v>
      </c>
      <c r="AG110" s="3">
        <v>0</v>
      </c>
      <c r="AH110" s="3">
        <v>0</v>
      </c>
      <c r="AI110" s="3">
        <v>0</v>
      </c>
      <c r="AJ110" s="4">
        <v>0</v>
      </c>
      <c r="AK110" s="4">
        <v>0</v>
      </c>
      <c r="AL110" s="4">
        <v>10012</v>
      </c>
      <c r="AM110" s="4">
        <v>0</v>
      </c>
      <c r="AN110" s="4">
        <v>0</v>
      </c>
      <c r="AO110" s="33">
        <v>0</v>
      </c>
      <c r="AP110" s="4">
        <v>1</v>
      </c>
      <c r="AQ110" s="4">
        <v>1</v>
      </c>
      <c r="AR110" s="17">
        <v>0</v>
      </c>
      <c r="AS110" s="17">
        <v>0</v>
      </c>
    </row>
    <row r="111" spans="1:50">
      <c r="A111" s="4">
        <v>12025</v>
      </c>
      <c r="B111" s="4" t="s">
        <v>297</v>
      </c>
      <c r="C111" s="4">
        <v>6</v>
      </c>
      <c r="D111" s="28" t="s">
        <v>286</v>
      </c>
      <c r="E111" s="4">
        <v>0</v>
      </c>
      <c r="F111" s="4">
        <v>1</v>
      </c>
      <c r="G111" s="4">
        <v>10000</v>
      </c>
      <c r="H111" s="4">
        <v>1</v>
      </c>
      <c r="I111" s="4">
        <f t="shared" si="9"/>
        <v>5000</v>
      </c>
      <c r="J111" s="4">
        <v>1</v>
      </c>
      <c r="K111" s="4">
        <v>1</v>
      </c>
      <c r="L111" s="4">
        <v>1</v>
      </c>
      <c r="M111" s="4">
        <v>0</v>
      </c>
      <c r="N111" s="5">
        <v>0</v>
      </c>
      <c r="O111" s="5">
        <v>0</v>
      </c>
      <c r="P111" s="5">
        <v>15</v>
      </c>
      <c r="Q111" s="5">
        <v>0</v>
      </c>
      <c r="R111" s="5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">
        <v>0</v>
      </c>
      <c r="AD111" s="1">
        <v>0</v>
      </c>
      <c r="AE111" s="1">
        <v>0</v>
      </c>
      <c r="AF111" s="1">
        <v>0</v>
      </c>
      <c r="AG111" s="3">
        <v>0</v>
      </c>
      <c r="AH111" s="3">
        <v>0</v>
      </c>
      <c r="AI111" s="3">
        <v>0</v>
      </c>
      <c r="AJ111" s="4">
        <v>0</v>
      </c>
      <c r="AK111" s="4">
        <v>0</v>
      </c>
      <c r="AL111" s="4">
        <v>10025</v>
      </c>
      <c r="AM111" s="4">
        <v>0</v>
      </c>
      <c r="AN111" s="4">
        <v>0</v>
      </c>
      <c r="AO111" s="33">
        <v>0</v>
      </c>
      <c r="AP111" s="4">
        <v>1</v>
      </c>
      <c r="AQ111" s="4">
        <v>1</v>
      </c>
      <c r="AR111" s="17">
        <v>0</v>
      </c>
      <c r="AS111" s="17">
        <v>0</v>
      </c>
    </row>
    <row r="112" spans="1:50">
      <c r="A112" s="4">
        <v>12019</v>
      </c>
      <c r="B112" s="4" t="s">
        <v>298</v>
      </c>
      <c r="C112" s="4">
        <v>6</v>
      </c>
      <c r="D112" s="28" t="s">
        <v>286</v>
      </c>
      <c r="E112" s="4">
        <v>0</v>
      </c>
      <c r="F112" s="4">
        <v>1</v>
      </c>
      <c r="G112" s="4">
        <v>10000</v>
      </c>
      <c r="H112" s="4">
        <v>1</v>
      </c>
      <c r="I112" s="4">
        <f t="shared" si="9"/>
        <v>5000</v>
      </c>
      <c r="J112" s="4">
        <v>1</v>
      </c>
      <c r="K112" s="4">
        <v>1</v>
      </c>
      <c r="L112" s="4">
        <v>1</v>
      </c>
      <c r="M112" s="4">
        <v>0</v>
      </c>
      <c r="N112" s="5">
        <v>0</v>
      </c>
      <c r="O112" s="5">
        <v>0</v>
      </c>
      <c r="P112" s="5">
        <v>16</v>
      </c>
      <c r="Q112" s="5">
        <v>0</v>
      </c>
      <c r="R112" s="5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">
        <v>0</v>
      </c>
      <c r="AD112" s="1">
        <v>0</v>
      </c>
      <c r="AE112" s="1">
        <v>0</v>
      </c>
      <c r="AF112" s="1">
        <v>0</v>
      </c>
      <c r="AG112" s="3">
        <v>0</v>
      </c>
      <c r="AH112" s="3">
        <v>0</v>
      </c>
      <c r="AI112" s="3">
        <v>0</v>
      </c>
      <c r="AJ112" s="4">
        <v>0</v>
      </c>
      <c r="AK112" s="4">
        <v>0</v>
      </c>
      <c r="AL112" s="4">
        <v>10013</v>
      </c>
      <c r="AM112" s="4">
        <v>0</v>
      </c>
      <c r="AN112" s="4">
        <v>0</v>
      </c>
      <c r="AO112" s="33">
        <v>0</v>
      </c>
      <c r="AP112" s="4">
        <v>1</v>
      </c>
      <c r="AQ112" s="4">
        <v>1</v>
      </c>
      <c r="AR112" s="17">
        <v>0</v>
      </c>
      <c r="AS112" s="17">
        <v>0</v>
      </c>
    </row>
    <row r="113" spans="1:45">
      <c r="A113" s="4">
        <v>12026</v>
      </c>
      <c r="B113" s="4" t="s">
        <v>299</v>
      </c>
      <c r="C113" s="4">
        <v>6</v>
      </c>
      <c r="D113" s="28" t="s">
        <v>286</v>
      </c>
      <c r="E113" s="4">
        <v>0</v>
      </c>
      <c r="F113" s="4">
        <v>1</v>
      </c>
      <c r="G113" s="4">
        <v>10000</v>
      </c>
      <c r="H113" s="4">
        <v>1</v>
      </c>
      <c r="I113" s="4">
        <f t="shared" si="9"/>
        <v>5000</v>
      </c>
      <c r="J113" s="4">
        <v>1</v>
      </c>
      <c r="K113" s="4">
        <v>1</v>
      </c>
      <c r="L113" s="4">
        <v>1</v>
      </c>
      <c r="M113" s="4">
        <v>0</v>
      </c>
      <c r="N113" s="5">
        <v>0</v>
      </c>
      <c r="O113" s="5">
        <v>0</v>
      </c>
      <c r="P113" s="5">
        <v>17</v>
      </c>
      <c r="Q113" s="5">
        <v>0</v>
      </c>
      <c r="R113" s="5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">
        <v>0</v>
      </c>
      <c r="AD113" s="1">
        <v>0</v>
      </c>
      <c r="AE113" s="1">
        <v>0</v>
      </c>
      <c r="AF113" s="1">
        <v>0</v>
      </c>
      <c r="AG113" s="3">
        <v>0</v>
      </c>
      <c r="AH113" s="3">
        <v>0</v>
      </c>
      <c r="AI113" s="3">
        <v>0</v>
      </c>
      <c r="AJ113" s="4">
        <v>0</v>
      </c>
      <c r="AK113" s="4">
        <v>0</v>
      </c>
      <c r="AL113" s="4">
        <v>10026</v>
      </c>
      <c r="AM113" s="4">
        <v>0</v>
      </c>
      <c r="AN113" s="4">
        <v>0</v>
      </c>
      <c r="AO113" s="33">
        <v>0</v>
      </c>
      <c r="AP113" s="4">
        <v>1</v>
      </c>
      <c r="AQ113" s="4">
        <v>1</v>
      </c>
      <c r="AR113" s="17">
        <v>0</v>
      </c>
      <c r="AS113" s="17">
        <v>0</v>
      </c>
    </row>
    <row r="114" spans="1:45">
      <c r="A114" s="4">
        <v>12020</v>
      </c>
      <c r="B114" s="4" t="s">
        <v>300</v>
      </c>
      <c r="C114" s="4">
        <v>6</v>
      </c>
      <c r="D114" s="28" t="s">
        <v>286</v>
      </c>
      <c r="E114" s="4">
        <v>0</v>
      </c>
      <c r="F114" s="4">
        <v>1</v>
      </c>
      <c r="G114" s="4">
        <v>10000</v>
      </c>
      <c r="H114" s="4">
        <v>1</v>
      </c>
      <c r="I114" s="4">
        <f t="shared" si="9"/>
        <v>5000</v>
      </c>
      <c r="J114" s="4">
        <v>1</v>
      </c>
      <c r="K114" s="4">
        <v>1</v>
      </c>
      <c r="L114" s="4">
        <v>1</v>
      </c>
      <c r="M114" s="4">
        <v>0</v>
      </c>
      <c r="N114" s="5">
        <v>0</v>
      </c>
      <c r="O114" s="5">
        <v>0</v>
      </c>
      <c r="P114" s="5">
        <v>18</v>
      </c>
      <c r="Q114" s="5">
        <v>0</v>
      </c>
      <c r="R114" s="5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">
        <v>0</v>
      </c>
      <c r="AD114" s="1">
        <v>0</v>
      </c>
      <c r="AE114" s="1">
        <v>0</v>
      </c>
      <c r="AF114" s="1">
        <v>0</v>
      </c>
      <c r="AG114" s="3">
        <v>0</v>
      </c>
      <c r="AH114" s="3">
        <v>0</v>
      </c>
      <c r="AI114" s="3">
        <v>0</v>
      </c>
      <c r="AJ114" s="4">
        <v>0</v>
      </c>
      <c r="AK114" s="4">
        <v>0</v>
      </c>
      <c r="AL114" s="4">
        <v>10014</v>
      </c>
      <c r="AM114" s="4">
        <v>0</v>
      </c>
      <c r="AN114" s="4">
        <v>0</v>
      </c>
      <c r="AO114" s="33">
        <v>0</v>
      </c>
      <c r="AP114" s="4">
        <v>1</v>
      </c>
      <c r="AQ114" s="4">
        <v>1</v>
      </c>
      <c r="AR114" s="17">
        <v>0</v>
      </c>
      <c r="AS114" s="17">
        <v>0</v>
      </c>
    </row>
    <row r="115" spans="1:45">
      <c r="A115" s="4">
        <v>12027</v>
      </c>
      <c r="B115" s="4" t="s">
        <v>301</v>
      </c>
      <c r="C115" s="4">
        <v>6</v>
      </c>
      <c r="D115" s="28" t="s">
        <v>286</v>
      </c>
      <c r="E115" s="4">
        <v>0</v>
      </c>
      <c r="F115" s="4">
        <v>1</v>
      </c>
      <c r="G115" s="4">
        <v>10000</v>
      </c>
      <c r="H115" s="4">
        <v>1</v>
      </c>
      <c r="I115" s="4">
        <f t="shared" si="9"/>
        <v>5000</v>
      </c>
      <c r="J115" s="4">
        <v>1</v>
      </c>
      <c r="K115" s="4">
        <v>1</v>
      </c>
      <c r="L115" s="4">
        <v>1</v>
      </c>
      <c r="M115" s="4">
        <v>0</v>
      </c>
      <c r="N115" s="5">
        <v>0</v>
      </c>
      <c r="O115" s="5">
        <v>0</v>
      </c>
      <c r="P115" s="5">
        <v>19</v>
      </c>
      <c r="Q115" s="5">
        <v>0</v>
      </c>
      <c r="R115" s="5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">
        <v>0</v>
      </c>
      <c r="AD115" s="1">
        <v>0</v>
      </c>
      <c r="AE115" s="1">
        <v>0</v>
      </c>
      <c r="AF115" s="1">
        <v>0</v>
      </c>
      <c r="AG115" s="3">
        <v>0</v>
      </c>
      <c r="AH115" s="3">
        <v>0</v>
      </c>
      <c r="AI115" s="3">
        <v>0</v>
      </c>
      <c r="AJ115" s="4">
        <v>0</v>
      </c>
      <c r="AK115" s="4">
        <v>0</v>
      </c>
      <c r="AL115" s="4">
        <v>10027</v>
      </c>
      <c r="AM115" s="4">
        <v>0</v>
      </c>
      <c r="AN115" s="4">
        <v>0</v>
      </c>
      <c r="AO115" s="33">
        <v>0</v>
      </c>
      <c r="AP115" s="4">
        <v>1</v>
      </c>
      <c r="AQ115" s="4">
        <v>1</v>
      </c>
      <c r="AR115" s="17">
        <v>0</v>
      </c>
      <c r="AS115" s="17">
        <v>0</v>
      </c>
    </row>
    <row r="116" spans="1:45">
      <c r="A116" s="4">
        <v>12021</v>
      </c>
      <c r="B116" s="4" t="s">
        <v>302</v>
      </c>
      <c r="C116" s="4">
        <v>6</v>
      </c>
      <c r="D116" s="28" t="s">
        <v>286</v>
      </c>
      <c r="E116" s="4">
        <v>0</v>
      </c>
      <c r="F116" s="4">
        <v>1</v>
      </c>
      <c r="G116" s="4">
        <v>10000</v>
      </c>
      <c r="H116" s="4">
        <v>1</v>
      </c>
      <c r="I116" s="4">
        <f t="shared" si="9"/>
        <v>5000</v>
      </c>
      <c r="J116" s="4">
        <v>1</v>
      </c>
      <c r="K116" s="4">
        <v>1</v>
      </c>
      <c r="L116" s="4">
        <v>1</v>
      </c>
      <c r="M116" s="4">
        <v>0</v>
      </c>
      <c r="N116" s="5">
        <v>0</v>
      </c>
      <c r="O116" s="5">
        <v>0</v>
      </c>
      <c r="P116" s="5">
        <v>20</v>
      </c>
      <c r="Q116" s="5">
        <v>0</v>
      </c>
      <c r="R116" s="5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">
        <v>0</v>
      </c>
      <c r="AD116" s="1">
        <v>0</v>
      </c>
      <c r="AE116" s="1">
        <v>0</v>
      </c>
      <c r="AF116" s="1">
        <v>0</v>
      </c>
      <c r="AG116" s="3">
        <v>0</v>
      </c>
      <c r="AH116" s="3">
        <v>0</v>
      </c>
      <c r="AI116" s="3">
        <v>0</v>
      </c>
      <c r="AJ116" s="4">
        <v>0</v>
      </c>
      <c r="AK116" s="4">
        <v>0</v>
      </c>
      <c r="AL116" s="4">
        <v>10015</v>
      </c>
      <c r="AM116" s="4">
        <v>0</v>
      </c>
      <c r="AN116" s="4">
        <v>0</v>
      </c>
      <c r="AO116" s="33">
        <v>0</v>
      </c>
      <c r="AP116" s="4">
        <v>1</v>
      </c>
      <c r="AQ116" s="4">
        <v>1</v>
      </c>
      <c r="AR116" s="17">
        <v>0</v>
      </c>
      <c r="AS116" s="17">
        <v>0</v>
      </c>
    </row>
    <row r="117" spans="1:45">
      <c r="A117" s="4">
        <v>12028</v>
      </c>
      <c r="B117" s="4" t="s">
        <v>303</v>
      </c>
      <c r="C117" s="4">
        <v>6</v>
      </c>
      <c r="D117" s="28" t="s">
        <v>286</v>
      </c>
      <c r="E117" s="4">
        <v>0</v>
      </c>
      <c r="F117" s="4">
        <v>1</v>
      </c>
      <c r="G117" s="4">
        <v>10000</v>
      </c>
      <c r="H117" s="4">
        <v>1</v>
      </c>
      <c r="I117" s="4">
        <f t="shared" si="9"/>
        <v>5000</v>
      </c>
      <c r="J117" s="4">
        <v>1</v>
      </c>
      <c r="K117" s="4">
        <v>1</v>
      </c>
      <c r="L117" s="4">
        <v>1</v>
      </c>
      <c r="M117" s="4">
        <v>0</v>
      </c>
      <c r="N117" s="5">
        <v>0</v>
      </c>
      <c r="O117" s="5">
        <v>0</v>
      </c>
      <c r="P117" s="5">
        <v>21</v>
      </c>
      <c r="Q117" s="5">
        <v>0</v>
      </c>
      <c r="R117" s="5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">
        <v>0</v>
      </c>
      <c r="AD117" s="1">
        <v>0</v>
      </c>
      <c r="AE117" s="1">
        <v>0</v>
      </c>
      <c r="AF117" s="1">
        <v>0</v>
      </c>
      <c r="AG117" s="3">
        <v>0</v>
      </c>
      <c r="AH117" s="3">
        <v>0</v>
      </c>
      <c r="AI117" s="3">
        <v>0</v>
      </c>
      <c r="AJ117" s="4">
        <v>0</v>
      </c>
      <c r="AK117" s="4">
        <v>0</v>
      </c>
      <c r="AL117" s="4">
        <v>10028</v>
      </c>
      <c r="AM117" s="4">
        <v>0</v>
      </c>
      <c r="AN117" s="4">
        <v>0</v>
      </c>
      <c r="AO117" s="33">
        <v>0</v>
      </c>
      <c r="AP117" s="4">
        <v>1</v>
      </c>
      <c r="AQ117" s="4">
        <v>1</v>
      </c>
      <c r="AR117" s="17">
        <v>0</v>
      </c>
      <c r="AS117" s="17">
        <v>0</v>
      </c>
    </row>
    <row r="118" spans="1:45">
      <c r="A118" s="4">
        <v>12022</v>
      </c>
      <c r="B118" s="4" t="s">
        <v>304</v>
      </c>
      <c r="C118" s="4">
        <v>6</v>
      </c>
      <c r="D118" s="28" t="s">
        <v>286</v>
      </c>
      <c r="E118" s="4">
        <v>0</v>
      </c>
      <c r="F118" s="4">
        <v>1</v>
      </c>
      <c r="G118" s="4">
        <v>10000</v>
      </c>
      <c r="H118" s="4">
        <v>1</v>
      </c>
      <c r="I118" s="4">
        <f t="shared" si="9"/>
        <v>5000</v>
      </c>
      <c r="J118" s="4">
        <v>1</v>
      </c>
      <c r="K118" s="4">
        <v>1</v>
      </c>
      <c r="L118" s="4">
        <v>1</v>
      </c>
      <c r="M118" s="4">
        <v>0</v>
      </c>
      <c r="N118" s="5">
        <v>0</v>
      </c>
      <c r="O118" s="5">
        <v>0</v>
      </c>
      <c r="P118" s="5">
        <v>22</v>
      </c>
      <c r="Q118" s="5">
        <v>0</v>
      </c>
      <c r="R118" s="5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">
        <v>0</v>
      </c>
      <c r="AD118" s="1">
        <v>0</v>
      </c>
      <c r="AE118" s="1">
        <v>0</v>
      </c>
      <c r="AF118" s="1">
        <v>0</v>
      </c>
      <c r="AG118" s="3">
        <v>0</v>
      </c>
      <c r="AH118" s="3">
        <v>0</v>
      </c>
      <c r="AI118" s="3">
        <v>0</v>
      </c>
      <c r="AJ118" s="4">
        <v>0</v>
      </c>
      <c r="AK118" s="4">
        <v>0</v>
      </c>
      <c r="AL118" s="4">
        <v>10016</v>
      </c>
      <c r="AM118" s="4">
        <v>0</v>
      </c>
      <c r="AN118" s="4">
        <v>0</v>
      </c>
      <c r="AO118" s="33">
        <v>0</v>
      </c>
      <c r="AP118" s="4">
        <v>1</v>
      </c>
      <c r="AQ118" s="4">
        <v>1</v>
      </c>
      <c r="AR118" s="17">
        <v>0</v>
      </c>
      <c r="AS118" s="17">
        <v>0</v>
      </c>
    </row>
    <row r="119" spans="1:45">
      <c r="A119" s="4">
        <v>12029</v>
      </c>
      <c r="B119" s="4" t="s">
        <v>305</v>
      </c>
      <c r="C119" s="4">
        <v>6</v>
      </c>
      <c r="D119" s="28" t="s">
        <v>286</v>
      </c>
      <c r="E119" s="4">
        <v>0</v>
      </c>
      <c r="F119" s="4">
        <v>1</v>
      </c>
      <c r="G119" s="4">
        <v>10000</v>
      </c>
      <c r="H119" s="4">
        <v>1</v>
      </c>
      <c r="I119" s="4">
        <f t="shared" si="9"/>
        <v>5000</v>
      </c>
      <c r="J119" s="4">
        <v>1</v>
      </c>
      <c r="K119" s="4">
        <v>1</v>
      </c>
      <c r="L119" s="4">
        <v>1</v>
      </c>
      <c r="M119" s="4">
        <v>0</v>
      </c>
      <c r="N119" s="5">
        <v>0</v>
      </c>
      <c r="O119" s="5">
        <v>0</v>
      </c>
      <c r="P119" s="5">
        <v>23</v>
      </c>
      <c r="Q119" s="5">
        <v>0</v>
      </c>
      <c r="R119" s="5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">
        <v>0</v>
      </c>
      <c r="AD119" s="1">
        <v>0</v>
      </c>
      <c r="AE119" s="1">
        <v>0</v>
      </c>
      <c r="AF119" s="1">
        <v>0</v>
      </c>
      <c r="AG119" s="3">
        <v>0</v>
      </c>
      <c r="AH119" s="3">
        <v>0</v>
      </c>
      <c r="AI119" s="3">
        <v>0</v>
      </c>
      <c r="AJ119" s="4">
        <v>0</v>
      </c>
      <c r="AK119" s="4">
        <v>0</v>
      </c>
      <c r="AL119" s="4">
        <v>10029</v>
      </c>
      <c r="AM119" s="4">
        <v>0</v>
      </c>
      <c r="AN119" s="4">
        <v>0</v>
      </c>
      <c r="AO119" s="33">
        <v>0</v>
      </c>
      <c r="AP119" s="4">
        <v>1</v>
      </c>
      <c r="AQ119" s="4">
        <v>1</v>
      </c>
      <c r="AR119" s="17">
        <v>0</v>
      </c>
      <c r="AS119" s="17">
        <v>0</v>
      </c>
    </row>
  </sheetData>
  <phoneticPr fontId="2" type="noConversion"/>
  <conditionalFormatting sqref="E1:E1048576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1:H1048576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:F1048576">
    <cfRule type="colorScale" priority="8">
      <colorScale>
        <cfvo type="min" val="0"/>
        <cfvo type="max" val="0"/>
        <color rgb="FFFFEF9C"/>
        <color rgb="FFFF7128"/>
      </colorScale>
    </cfRule>
  </conditionalFormatting>
  <conditionalFormatting sqref="J1:J1048576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1:K1048576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:L1048576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:M1048576">
    <cfRule type="colorScale" priority="3">
      <colorScale>
        <cfvo type="min" val="0"/>
        <cfvo type="max" val="0"/>
        <color rgb="FFFFEF9C"/>
        <color rgb="FF63BE7B"/>
      </colorScale>
    </cfRule>
  </conditionalFormatting>
  <conditionalFormatting sqref="C3:C1048576 C1">
    <cfRule type="dataBar" priority="12">
      <dataBar>
        <cfvo type="min" val="0"/>
        <cfvo type="max" val="0"/>
        <color rgb="FF008AEF"/>
      </dataBar>
    </cfRule>
  </conditionalFormatting>
  <hyperlinks>
    <hyperlink ref="C5" location="物品类型说明!B1" display="物品类型"/>
    <hyperlink ref="N5" location="物品类型说明!H1" display="物品佩戴部位类型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I28"/>
  <sheetViews>
    <sheetView workbookViewId="0">
      <selection activeCell="C16" sqref="C16"/>
    </sheetView>
  </sheetViews>
  <sheetFormatPr defaultColWidth="9" defaultRowHeight="16.5"/>
  <cols>
    <col min="1" max="1" width="9" style="4"/>
    <col min="2" max="2" width="14.875" style="4" customWidth="1"/>
    <col min="3" max="3" width="9.25" style="4" bestFit="1" customWidth="1"/>
    <col min="4" max="7" width="9" style="4"/>
    <col min="8" max="8" width="17.5" style="4" bestFit="1" customWidth="1"/>
    <col min="9" max="16384" width="9" style="4"/>
  </cols>
  <sheetData>
    <row r="1" spans="2:9">
      <c r="B1" s="14" t="s">
        <v>6</v>
      </c>
      <c r="C1" s="4" t="s">
        <v>77</v>
      </c>
      <c r="H1" s="15" t="s">
        <v>102</v>
      </c>
      <c r="I1" s="4" t="s">
        <v>103</v>
      </c>
    </row>
    <row r="2" spans="2:9">
      <c r="B2" s="4" t="s">
        <v>1004</v>
      </c>
      <c r="C2" s="4">
        <v>0</v>
      </c>
      <c r="H2" s="4" t="s">
        <v>84</v>
      </c>
      <c r="I2" s="4">
        <v>1</v>
      </c>
    </row>
    <row r="3" spans="2:9">
      <c r="B3" s="4" t="s">
        <v>133</v>
      </c>
      <c r="C3" s="4">
        <v>1</v>
      </c>
      <c r="H3" s="4" t="s">
        <v>85</v>
      </c>
      <c r="I3" s="4">
        <v>2</v>
      </c>
    </row>
    <row r="4" spans="2:9">
      <c r="B4" s="4" t="s">
        <v>134</v>
      </c>
      <c r="C4" s="4">
        <v>2</v>
      </c>
      <c r="H4" s="4" t="s">
        <v>86</v>
      </c>
      <c r="I4" s="4">
        <v>3</v>
      </c>
    </row>
    <row r="5" spans="2:9">
      <c r="B5" s="4" t="s">
        <v>69</v>
      </c>
      <c r="C5" s="4">
        <v>3</v>
      </c>
      <c r="H5" s="4" t="s">
        <v>87</v>
      </c>
      <c r="I5" s="4">
        <v>4</v>
      </c>
    </row>
    <row r="6" spans="2:9">
      <c r="B6" s="4" t="s">
        <v>70</v>
      </c>
      <c r="C6" s="4">
        <v>4</v>
      </c>
      <c r="H6" s="4" t="s">
        <v>376</v>
      </c>
      <c r="I6" s="4">
        <v>5</v>
      </c>
    </row>
    <row r="7" spans="2:9">
      <c r="B7" s="4" t="s">
        <v>71</v>
      </c>
      <c r="C7" s="4">
        <v>5</v>
      </c>
      <c r="H7" s="4" t="s">
        <v>377</v>
      </c>
      <c r="I7" s="4">
        <v>6</v>
      </c>
    </row>
    <row r="8" spans="2:9">
      <c r="B8" s="4" t="s">
        <v>72</v>
      </c>
      <c r="C8" s="4">
        <v>6</v>
      </c>
      <c r="H8" s="4" t="s">
        <v>378</v>
      </c>
      <c r="I8" s="4">
        <v>7</v>
      </c>
    </row>
    <row r="9" spans="2:9">
      <c r="B9" s="4" t="s">
        <v>831</v>
      </c>
      <c r="C9" s="4">
        <v>7</v>
      </c>
      <c r="H9" s="4" t="s">
        <v>379</v>
      </c>
      <c r="I9" s="4">
        <v>8</v>
      </c>
    </row>
    <row r="10" spans="2:9">
      <c r="B10" s="4" t="s">
        <v>73</v>
      </c>
      <c r="C10" s="4">
        <v>8</v>
      </c>
      <c r="H10" s="4" t="s">
        <v>92</v>
      </c>
      <c r="I10" s="4">
        <v>9</v>
      </c>
    </row>
    <row r="11" spans="2:9">
      <c r="B11" s="4" t="s">
        <v>74</v>
      </c>
      <c r="C11" s="4">
        <v>9</v>
      </c>
      <c r="H11" s="4" t="s">
        <v>380</v>
      </c>
      <c r="I11" s="4">
        <v>10</v>
      </c>
    </row>
    <row r="12" spans="2:9">
      <c r="B12" s="4" t="s">
        <v>75</v>
      </c>
      <c r="C12" s="4">
        <v>10</v>
      </c>
      <c r="H12" s="4" t="s">
        <v>94</v>
      </c>
      <c r="I12" s="4">
        <v>11</v>
      </c>
    </row>
    <row r="13" spans="2:9">
      <c r="B13" s="4" t="s">
        <v>76</v>
      </c>
      <c r="C13" s="4">
        <v>11</v>
      </c>
      <c r="H13" s="4" t="s">
        <v>95</v>
      </c>
      <c r="I13" s="4">
        <v>12</v>
      </c>
    </row>
    <row r="14" spans="2:9">
      <c r="B14" s="4" t="s">
        <v>131</v>
      </c>
      <c r="C14" s="4">
        <v>12</v>
      </c>
      <c r="H14" s="4" t="s">
        <v>96</v>
      </c>
      <c r="I14" s="4">
        <v>13</v>
      </c>
    </row>
    <row r="15" spans="2:9">
      <c r="B15" s="4" t="s">
        <v>1006</v>
      </c>
      <c r="C15" s="4">
        <v>13</v>
      </c>
    </row>
    <row r="16" spans="2:9">
      <c r="B16" s="30" t="s">
        <v>84</v>
      </c>
      <c r="C16" s="30">
        <v>1</v>
      </c>
    </row>
    <row r="17" spans="2:9">
      <c r="B17" s="30" t="s">
        <v>85</v>
      </c>
      <c r="C17" s="30">
        <v>1</v>
      </c>
      <c r="H17" s="4" t="s">
        <v>97</v>
      </c>
      <c r="I17" s="4">
        <v>21</v>
      </c>
    </row>
    <row r="18" spans="2:9">
      <c r="B18" s="30" t="s">
        <v>86</v>
      </c>
      <c r="C18" s="30">
        <v>1</v>
      </c>
      <c r="H18" s="4" t="s">
        <v>98</v>
      </c>
      <c r="I18" s="4">
        <v>22</v>
      </c>
    </row>
    <row r="19" spans="2:9">
      <c r="B19" s="30" t="s">
        <v>87</v>
      </c>
      <c r="C19" s="30">
        <v>1</v>
      </c>
      <c r="H19" s="4" t="s">
        <v>99</v>
      </c>
      <c r="I19" s="4">
        <v>23</v>
      </c>
    </row>
    <row r="20" spans="2:9">
      <c r="B20" s="30" t="s">
        <v>88</v>
      </c>
      <c r="C20" s="30">
        <v>1</v>
      </c>
      <c r="H20" s="4" t="s">
        <v>100</v>
      </c>
      <c r="I20" s="4">
        <v>24</v>
      </c>
    </row>
    <row r="21" spans="2:9">
      <c r="B21" s="30" t="s">
        <v>89</v>
      </c>
      <c r="C21" s="30">
        <v>1</v>
      </c>
      <c r="H21" s="4" t="s">
        <v>101</v>
      </c>
      <c r="I21" s="4">
        <v>25</v>
      </c>
    </row>
    <row r="22" spans="2:9">
      <c r="B22" s="30" t="s">
        <v>90</v>
      </c>
      <c r="C22" s="30">
        <v>1</v>
      </c>
    </row>
    <row r="23" spans="2:9">
      <c r="B23" s="30" t="s">
        <v>91</v>
      </c>
      <c r="C23" s="30">
        <v>1</v>
      </c>
    </row>
    <row r="24" spans="2:9">
      <c r="B24" s="30" t="s">
        <v>92</v>
      </c>
      <c r="C24" s="30">
        <v>1</v>
      </c>
    </row>
    <row r="25" spans="2:9">
      <c r="B25" s="30" t="s">
        <v>93</v>
      </c>
      <c r="C25" s="30">
        <v>1</v>
      </c>
    </row>
    <row r="26" spans="2:9">
      <c r="B26" s="30" t="s">
        <v>94</v>
      </c>
      <c r="C26" s="30">
        <v>1</v>
      </c>
    </row>
    <row r="27" spans="2:9">
      <c r="B27" s="30" t="s">
        <v>95</v>
      </c>
      <c r="C27" s="30">
        <v>1</v>
      </c>
    </row>
    <row r="28" spans="2:9">
      <c r="B28" s="30" t="s">
        <v>96</v>
      </c>
      <c r="C28" s="30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4"/>
  <sheetViews>
    <sheetView workbookViewId="0">
      <selection activeCell="D13" sqref="D13"/>
    </sheetView>
  </sheetViews>
  <sheetFormatPr defaultColWidth="9" defaultRowHeight="16.5"/>
  <cols>
    <col min="1" max="1" width="11.25" style="4" bestFit="1" customWidth="1"/>
    <col min="2" max="2" width="9.25" style="4" bestFit="1" customWidth="1"/>
    <col min="3" max="3" width="14.125" style="4" bestFit="1" customWidth="1"/>
    <col min="4" max="4" width="59.875" style="4" bestFit="1" customWidth="1"/>
    <col min="5" max="16384" width="9" style="4"/>
  </cols>
  <sheetData>
    <row r="1" spans="1:4">
      <c r="C1" s="4" t="s">
        <v>335</v>
      </c>
      <c r="D1" s="4" t="s">
        <v>336</v>
      </c>
    </row>
    <row r="2" spans="1:4">
      <c r="A2" s="4" t="s">
        <v>321</v>
      </c>
      <c r="B2" s="4" t="s">
        <v>322</v>
      </c>
      <c r="C2" s="4" t="s">
        <v>323</v>
      </c>
    </row>
    <row r="3" spans="1:4">
      <c r="A3" s="4" t="s">
        <v>980</v>
      </c>
      <c r="B3" s="4" t="s">
        <v>968</v>
      </c>
      <c r="C3" s="4" t="s">
        <v>979</v>
      </c>
    </row>
    <row r="4" spans="1:4">
      <c r="A4" s="4" t="s">
        <v>324</v>
      </c>
      <c r="B4" s="4" t="s">
        <v>322</v>
      </c>
      <c r="C4" s="4" t="s">
        <v>766</v>
      </c>
      <c r="D4" s="4" t="s">
        <v>325</v>
      </c>
    </row>
    <row r="5" spans="1:4">
      <c r="A5" s="4" t="s">
        <v>765</v>
      </c>
      <c r="B5" s="4" t="s">
        <v>322</v>
      </c>
      <c r="C5" s="4" t="s">
        <v>767</v>
      </c>
    </row>
    <row r="6" spans="1:4">
      <c r="A6" s="4" t="s">
        <v>969</v>
      </c>
      <c r="B6" s="4" t="s">
        <v>322</v>
      </c>
      <c r="C6" s="4" t="s">
        <v>961</v>
      </c>
    </row>
    <row r="7" spans="1:4">
      <c r="A7" s="4" t="s">
        <v>967</v>
      </c>
      <c r="B7" s="4" t="s">
        <v>968</v>
      </c>
      <c r="C7" s="4" t="s">
        <v>970</v>
      </c>
    </row>
    <row r="8" spans="1:4">
      <c r="A8" s="4" t="s">
        <v>974</v>
      </c>
      <c r="B8" s="4" t="s">
        <v>968</v>
      </c>
      <c r="C8" s="4" t="s">
        <v>975</v>
      </c>
    </row>
    <row r="9" spans="1:4">
      <c r="A9" s="4" t="s">
        <v>326</v>
      </c>
      <c r="B9" s="4" t="s">
        <v>322</v>
      </c>
      <c r="C9" s="4" t="s">
        <v>327</v>
      </c>
      <c r="D9" s="4" t="s">
        <v>328</v>
      </c>
    </row>
    <row r="10" spans="1:4">
      <c r="A10" s="4" t="s">
        <v>981</v>
      </c>
      <c r="B10" s="4" t="s">
        <v>968</v>
      </c>
      <c r="C10" s="4" t="s">
        <v>982</v>
      </c>
    </row>
    <row r="11" spans="1:4">
      <c r="A11" s="4" t="s">
        <v>329</v>
      </c>
      <c r="B11" s="4" t="s">
        <v>322</v>
      </c>
      <c r="C11" s="4" t="s">
        <v>330</v>
      </c>
    </row>
    <row r="12" spans="1:4">
      <c r="A12" s="4" t="s">
        <v>331</v>
      </c>
      <c r="B12" s="4" t="s">
        <v>322</v>
      </c>
      <c r="C12" s="4" t="s">
        <v>332</v>
      </c>
    </row>
    <row r="13" spans="1:4">
      <c r="A13" s="4" t="s">
        <v>333</v>
      </c>
      <c r="B13" s="4" t="s">
        <v>322</v>
      </c>
      <c r="C13" s="4" t="s">
        <v>334</v>
      </c>
      <c r="D13" s="4" t="s">
        <v>337</v>
      </c>
    </row>
    <row r="14" spans="1:4">
      <c r="A14" s="4" t="s">
        <v>768</v>
      </c>
      <c r="B14" s="4" t="s">
        <v>322</v>
      </c>
      <c r="C14" s="4" t="s">
        <v>769</v>
      </c>
      <c r="D14" s="4" t="s">
        <v>770</v>
      </c>
    </row>
  </sheetData>
  <sortState ref="A1:C24">
    <sortCondition ref="B1:B24"/>
    <sortCondition ref="C1:C24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BD343"/>
  <sheetViews>
    <sheetView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E32" sqref="E32"/>
    </sheetView>
  </sheetViews>
  <sheetFormatPr defaultColWidth="20.625" defaultRowHeight="13.5"/>
  <cols>
    <col min="1" max="1" width="9.5" customWidth="1"/>
    <col min="2" max="2" width="13.25" customWidth="1"/>
    <col min="3" max="3" width="10.75" customWidth="1"/>
    <col min="4" max="4" width="12" customWidth="1"/>
    <col min="5" max="5" width="10" customWidth="1"/>
    <col min="6" max="6" width="12.5" customWidth="1"/>
    <col min="7" max="7" width="8.75" customWidth="1"/>
    <col min="8" max="8" width="12.375" customWidth="1"/>
    <col min="9" max="9" width="16" customWidth="1"/>
    <col min="10" max="10" width="12.25" customWidth="1"/>
    <col min="11" max="11" width="12.125" customWidth="1"/>
    <col min="12" max="12" width="13.875" customWidth="1"/>
    <col min="13" max="13" width="10.125" customWidth="1"/>
    <col min="14" max="14" width="15.875" customWidth="1"/>
    <col min="15" max="15" width="11.875" customWidth="1"/>
    <col min="16" max="16" width="8.5" customWidth="1"/>
    <col min="17" max="17" width="12.25" style="60" customWidth="1"/>
    <col min="18" max="18" width="17.5" style="60" customWidth="1"/>
    <col min="19" max="19" width="13.75" style="60" customWidth="1"/>
    <col min="20" max="20" width="10" style="59" customWidth="1"/>
    <col min="21" max="21" width="10.375" style="59" customWidth="1"/>
    <col min="22" max="22" width="10.5" style="59" customWidth="1"/>
    <col min="23" max="23" width="10.25" style="59" customWidth="1"/>
    <col min="24" max="24" width="12.5" style="59" customWidth="1"/>
    <col min="25" max="25" width="12.125" style="59" customWidth="1"/>
    <col min="26" max="26" width="12.625" style="59" customWidth="1"/>
    <col min="27" max="27" width="14.5" style="59" customWidth="1"/>
    <col min="28" max="28" width="12.25" style="59" customWidth="1"/>
    <col min="29" max="29" width="10.5" style="59" customWidth="1"/>
    <col min="30" max="30" width="9" customWidth="1"/>
    <col min="31" max="31" width="12.625" customWidth="1"/>
    <col min="32" max="32" width="8.375" customWidth="1"/>
    <col min="33" max="33" width="15.75" customWidth="1"/>
    <col min="34" max="35" width="17" customWidth="1"/>
    <col min="36" max="36" width="10.875" customWidth="1"/>
    <col min="37" max="37" width="12.375" customWidth="1"/>
    <col min="38" max="38" width="12.125" customWidth="1"/>
    <col min="39" max="39" width="15.25" customWidth="1"/>
    <col min="40" max="40" width="20.625" style="73"/>
    <col min="41" max="41" width="13.5" customWidth="1"/>
    <col min="42" max="42" width="17.5" customWidth="1"/>
    <col min="43" max="43" width="18" customWidth="1"/>
    <col min="44" max="44" width="19.875" customWidth="1"/>
    <col min="46" max="46" width="19.375" customWidth="1"/>
    <col min="47" max="47" width="19.25" customWidth="1"/>
    <col min="48" max="48" width="10" customWidth="1"/>
    <col min="49" max="49" width="10.25" customWidth="1"/>
    <col min="50" max="50" width="13.125" customWidth="1"/>
    <col min="51" max="51" width="14.125" customWidth="1"/>
    <col min="52" max="52" width="62.375" customWidth="1"/>
    <col min="53" max="53" width="29.75" customWidth="1"/>
  </cols>
  <sheetData>
    <row r="1" spans="1:56" s="6" customFormat="1" ht="16.5" customHeight="1">
      <c r="A1" s="57">
        <v>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72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</row>
    <row r="2" spans="1:56" s="6" customFormat="1" ht="16.5">
      <c r="A2" s="57" t="s">
        <v>473</v>
      </c>
      <c r="B2" s="57" t="s">
        <v>474</v>
      </c>
      <c r="C2" s="57" t="s">
        <v>475</v>
      </c>
      <c r="D2" s="57"/>
      <c r="E2" s="57"/>
      <c r="F2" s="57" t="s">
        <v>476</v>
      </c>
      <c r="G2" s="57" t="s">
        <v>477</v>
      </c>
      <c r="H2" s="57" t="s">
        <v>478</v>
      </c>
      <c r="I2" s="57" t="s">
        <v>479</v>
      </c>
      <c r="J2" s="57" t="s">
        <v>480</v>
      </c>
      <c r="K2" s="57" t="s">
        <v>481</v>
      </c>
      <c r="L2" s="57" t="s">
        <v>482</v>
      </c>
      <c r="M2" s="57" t="s">
        <v>483</v>
      </c>
      <c r="N2" s="57" t="s">
        <v>484</v>
      </c>
      <c r="O2" s="57" t="s">
        <v>485</v>
      </c>
      <c r="P2" s="57" t="s">
        <v>486</v>
      </c>
      <c r="Q2" s="57" t="s">
        <v>487</v>
      </c>
      <c r="R2" s="57" t="s">
        <v>488</v>
      </c>
      <c r="S2" s="57" t="s">
        <v>489</v>
      </c>
      <c r="T2" s="57" t="s">
        <v>490</v>
      </c>
      <c r="U2" s="57" t="s">
        <v>491</v>
      </c>
      <c r="V2" s="57" t="s">
        <v>492</v>
      </c>
      <c r="W2" s="57" t="s">
        <v>493</v>
      </c>
      <c r="X2" s="57" t="s">
        <v>494</v>
      </c>
      <c r="Y2" s="57" t="s">
        <v>495</v>
      </c>
      <c r="Z2" s="57" t="s">
        <v>496</v>
      </c>
      <c r="AA2" s="57" t="s">
        <v>497</v>
      </c>
      <c r="AB2" s="57" t="s">
        <v>498</v>
      </c>
      <c r="AC2" s="57" t="s">
        <v>499</v>
      </c>
      <c r="AD2" s="57"/>
      <c r="AE2" s="57"/>
      <c r="AF2" s="57" t="s">
        <v>500</v>
      </c>
      <c r="AG2" s="57" t="s">
        <v>501</v>
      </c>
      <c r="AH2" s="57" t="s">
        <v>248</v>
      </c>
      <c r="AI2" s="57" t="s">
        <v>502</v>
      </c>
      <c r="AJ2" s="57"/>
      <c r="AK2" s="57"/>
      <c r="AL2" s="57" t="s">
        <v>503</v>
      </c>
      <c r="AM2" s="57" t="s">
        <v>504</v>
      </c>
      <c r="AN2" s="72" t="s">
        <v>505</v>
      </c>
      <c r="AO2" s="57" t="s">
        <v>506</v>
      </c>
      <c r="AP2" s="57" t="s">
        <v>507</v>
      </c>
      <c r="AQ2" s="57" t="s">
        <v>508</v>
      </c>
      <c r="AR2" s="57" t="s">
        <v>509</v>
      </c>
      <c r="AS2" s="57" t="s">
        <v>510</v>
      </c>
      <c r="AT2" s="57" t="s">
        <v>511</v>
      </c>
      <c r="AU2" s="57" t="s">
        <v>512</v>
      </c>
      <c r="AV2" s="57" t="s">
        <v>513</v>
      </c>
      <c r="AW2" s="57" t="s">
        <v>208</v>
      </c>
      <c r="AX2" s="57" t="s">
        <v>209</v>
      </c>
      <c r="AY2" s="57" t="s">
        <v>198</v>
      </c>
      <c r="AZ2" s="57" t="s">
        <v>202</v>
      </c>
      <c r="BA2" s="57" t="s">
        <v>203</v>
      </c>
      <c r="BB2" s="57" t="s">
        <v>204</v>
      </c>
      <c r="BC2" s="57" t="s">
        <v>205</v>
      </c>
      <c r="BD2" s="57" t="s">
        <v>206</v>
      </c>
    </row>
    <row r="3" spans="1:56" s="6" customFormat="1" ht="16.5">
      <c r="B3" s="57" t="s">
        <v>156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72" t="s">
        <v>261</v>
      </c>
      <c r="AO3" s="57"/>
      <c r="AP3" s="57"/>
      <c r="AQ3" s="57"/>
      <c r="AR3" s="57"/>
      <c r="AS3" s="57"/>
      <c r="AT3" s="57" t="s">
        <v>261</v>
      </c>
      <c r="AU3" s="57"/>
      <c r="AV3" s="57"/>
      <c r="AW3" s="57"/>
      <c r="AX3" s="57" t="s">
        <v>156</v>
      </c>
      <c r="AY3" s="57" t="s">
        <v>207</v>
      </c>
      <c r="AZ3" s="57"/>
      <c r="BA3" s="57" t="s">
        <v>156</v>
      </c>
      <c r="BB3" s="57" t="s">
        <v>156</v>
      </c>
      <c r="BC3" s="57" t="s">
        <v>156</v>
      </c>
      <c r="BD3" s="57" t="s">
        <v>156</v>
      </c>
    </row>
    <row r="4" spans="1:56" s="19" customFormat="1" ht="16.5">
      <c r="A4" s="57" t="s">
        <v>122</v>
      </c>
      <c r="B4" s="57"/>
      <c r="C4" s="67" t="s">
        <v>696</v>
      </c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72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</row>
    <row r="5" spans="1:56" s="6" customFormat="1" ht="16.5">
      <c r="A5" s="58" t="s">
        <v>662</v>
      </c>
      <c r="B5" s="57" t="s">
        <v>107</v>
      </c>
      <c r="C5" s="57" t="s">
        <v>6</v>
      </c>
      <c r="D5" s="57" t="s">
        <v>128</v>
      </c>
      <c r="E5" s="57" t="s">
        <v>514</v>
      </c>
      <c r="F5" s="57" t="s">
        <v>154</v>
      </c>
      <c r="G5" s="57" t="s">
        <v>78</v>
      </c>
      <c r="H5" s="57" t="s">
        <v>108</v>
      </c>
      <c r="I5" s="57" t="s">
        <v>1</v>
      </c>
      <c r="J5" s="57" t="s">
        <v>109</v>
      </c>
      <c r="K5" s="57" t="s">
        <v>0</v>
      </c>
      <c r="L5" s="57" t="s">
        <v>110</v>
      </c>
      <c r="M5" s="57" t="s">
        <v>111</v>
      </c>
      <c r="N5" s="57" t="s">
        <v>79</v>
      </c>
      <c r="O5" s="57" t="s">
        <v>112</v>
      </c>
      <c r="P5" s="57" t="s">
        <v>472</v>
      </c>
      <c r="Q5" s="57" t="s">
        <v>136</v>
      </c>
      <c r="R5" s="57" t="s">
        <v>9</v>
      </c>
      <c r="S5" s="57" t="s">
        <v>10</v>
      </c>
      <c r="T5" s="57" t="s">
        <v>144</v>
      </c>
      <c r="U5" s="57" t="s">
        <v>145</v>
      </c>
      <c r="V5" s="57" t="s">
        <v>146</v>
      </c>
      <c r="W5" s="57" t="s">
        <v>147</v>
      </c>
      <c r="X5" s="57" t="s">
        <v>148</v>
      </c>
      <c r="Y5" s="57" t="s">
        <v>149</v>
      </c>
      <c r="Z5" s="57" t="s">
        <v>150</v>
      </c>
      <c r="AA5" s="57" t="s">
        <v>152</v>
      </c>
      <c r="AB5" s="57" t="s">
        <v>153</v>
      </c>
      <c r="AC5" s="57" t="s">
        <v>151</v>
      </c>
      <c r="AD5" s="57" t="s">
        <v>676</v>
      </c>
      <c r="AE5" s="57" t="s">
        <v>515</v>
      </c>
      <c r="AF5" s="57" t="s">
        <v>113</v>
      </c>
      <c r="AG5" s="57" t="s">
        <v>104</v>
      </c>
      <c r="AH5" s="57" t="s">
        <v>249</v>
      </c>
      <c r="AI5" s="57" t="s">
        <v>114</v>
      </c>
      <c r="AJ5" s="57" t="s">
        <v>745</v>
      </c>
      <c r="AK5" s="57" t="s">
        <v>746</v>
      </c>
      <c r="AL5" s="57" t="s">
        <v>155</v>
      </c>
      <c r="AM5" s="57" t="s">
        <v>7</v>
      </c>
      <c r="AN5" s="72" t="s">
        <v>923</v>
      </c>
      <c r="AO5" s="57" t="s">
        <v>116</v>
      </c>
      <c r="AP5" s="57" t="s">
        <v>4</v>
      </c>
      <c r="AQ5" s="57" t="s">
        <v>117</v>
      </c>
      <c r="AR5" s="57" t="s">
        <v>5</v>
      </c>
      <c r="AS5" s="57" t="s">
        <v>11</v>
      </c>
      <c r="AT5" s="57" t="s">
        <v>137</v>
      </c>
      <c r="AU5" s="57" t="s">
        <v>105</v>
      </c>
      <c r="AV5" s="57" t="s">
        <v>106</v>
      </c>
      <c r="AW5" s="57" t="s">
        <v>118</v>
      </c>
      <c r="AX5" s="57" t="s">
        <v>2</v>
      </c>
      <c r="AY5" s="57" t="s">
        <v>119</v>
      </c>
      <c r="AZ5" s="57" t="s">
        <v>1007</v>
      </c>
      <c r="BA5" s="57" t="s">
        <v>83</v>
      </c>
      <c r="BB5" s="57" t="s">
        <v>120</v>
      </c>
      <c r="BC5" s="57" t="s">
        <v>3</v>
      </c>
      <c r="BD5" s="57" t="s">
        <v>121</v>
      </c>
    </row>
    <row r="6" spans="1:56" ht="16.5">
      <c r="A6" s="57">
        <v>101101</v>
      </c>
      <c r="B6" s="57" t="s">
        <v>307</v>
      </c>
      <c r="C6" s="57">
        <v>1</v>
      </c>
      <c r="D6" s="69" t="s">
        <v>239</v>
      </c>
      <c r="E6" s="57">
        <v>1</v>
      </c>
      <c r="F6" s="57">
        <f>IF(IF(ISNA(VLOOKUP(B:B,装备说明!A:E,5,FALSE)),0,VLOOKUP(B:B,装备说明!A:E,5,FALSE))="男",1,IF(IF(ISNA(VLOOKUP(B:B,装备说明!A:E,5,FALSE)),0,VLOOKUP(B:B,装备说明!A:E,5,FALSE))="女",2,0))</f>
        <v>0</v>
      </c>
      <c r="G6" s="57">
        <v>0</v>
      </c>
      <c r="H6" s="57">
        <v>1</v>
      </c>
      <c r="I6" s="57">
        <f>IF(E6=1,150,IF(E6=2,500,IF(E6=3,3000,IF(E6=4,5000,IF(E6=5,15000,IF(E6=6,30000,IF(E6=7,50000,IF(E6=0,200,0))))))))</f>
        <v>150</v>
      </c>
      <c r="J6" s="57">
        <v>1</v>
      </c>
      <c r="K6" s="57">
        <f>ROUNDUP(I6/3,0)</f>
        <v>50</v>
      </c>
      <c r="L6" s="57">
        <v>1</v>
      </c>
      <c r="M6" s="57">
        <v>1</v>
      </c>
      <c r="N6" s="57">
        <v>1</v>
      </c>
      <c r="O6" s="57">
        <v>0</v>
      </c>
      <c r="P6" s="57">
        <v>1</v>
      </c>
      <c r="Q6" s="61">
        <f>IF(E6=1,1,IF(E6=2,10,IF(E6=3,20,IF(E6=4,40,IF(E6=5,60,IF(E6=6,80,IF(E6=7,100,0)))))))</f>
        <v>1</v>
      </c>
      <c r="R6" s="61">
        <v>10</v>
      </c>
      <c r="S6" s="61">
        <v>5</v>
      </c>
      <c r="T6" s="62">
        <v>35</v>
      </c>
      <c r="U6" s="62">
        <v>0</v>
      </c>
      <c r="V6" s="62">
        <v>0</v>
      </c>
      <c r="W6" s="62">
        <v>0</v>
      </c>
      <c r="X6" s="62">
        <v>0</v>
      </c>
      <c r="Y6" s="62">
        <v>0</v>
      </c>
      <c r="Z6" s="62">
        <v>0</v>
      </c>
      <c r="AA6" s="62">
        <v>4</v>
      </c>
      <c r="AB6" s="62">
        <v>0</v>
      </c>
      <c r="AC6" s="62">
        <v>0</v>
      </c>
      <c r="AD6" s="57">
        <v>0</v>
      </c>
      <c r="AE6" s="57">
        <v>0</v>
      </c>
      <c r="AF6" s="57">
        <v>0</v>
      </c>
      <c r="AG6" s="57">
        <v>0</v>
      </c>
      <c r="AH6" s="57">
        <v>0</v>
      </c>
      <c r="AI6" s="57">
        <v>0</v>
      </c>
      <c r="AJ6" s="57">
        <v>0</v>
      </c>
      <c r="AK6" s="57">
        <v>0</v>
      </c>
      <c r="AL6" s="57">
        <v>0</v>
      </c>
      <c r="AM6" s="57"/>
      <c r="AN6" s="72"/>
      <c r="AO6" s="57"/>
      <c r="AP6" s="57"/>
      <c r="AQ6" s="57"/>
      <c r="AR6" s="57"/>
      <c r="AS6" s="57"/>
      <c r="AT6" s="57"/>
      <c r="AU6" s="57">
        <v>0</v>
      </c>
      <c r="AV6" s="57">
        <v>1</v>
      </c>
      <c r="AW6" s="57"/>
      <c r="AX6" s="57"/>
      <c r="AY6" s="57" t="s">
        <v>1003</v>
      </c>
      <c r="AZ6" s="57">
        <f>A6</f>
        <v>101101</v>
      </c>
      <c r="BA6" s="57"/>
      <c r="BB6" s="57"/>
      <c r="BC6" s="57"/>
      <c r="BD6" s="57"/>
    </row>
    <row r="7" spans="1:56" ht="16.5">
      <c r="A7" s="57">
        <v>101201</v>
      </c>
      <c r="B7" s="57" t="s">
        <v>516</v>
      </c>
      <c r="C7" s="57">
        <v>1</v>
      </c>
      <c r="D7" s="69" t="s">
        <v>239</v>
      </c>
      <c r="E7" s="57">
        <v>2</v>
      </c>
      <c r="F7" s="57">
        <f>IF(IF(ISNA(VLOOKUP(B:B,装备说明!A:E,5,FALSE)),0,VLOOKUP(B:B,装备说明!A:E,5,FALSE))="男",1,IF(IF(ISNA(VLOOKUP(B:B,装备说明!A:E,5,FALSE)),0,VLOOKUP(B:B,装备说明!A:E,5,FALSE))="女",2,0))</f>
        <v>0</v>
      </c>
      <c r="G7" s="57">
        <v>0</v>
      </c>
      <c r="H7" s="57">
        <v>1</v>
      </c>
      <c r="I7" s="57">
        <f t="shared" ref="I7:I70" si="0">IF(E7=1,150,IF(E7=2,500,IF(E7=3,3000,IF(E7=4,5000,IF(E7=5,15000,IF(E7=6,30000,IF(E7=7,50000,IF(E7=0,200,0))))))))</f>
        <v>500</v>
      </c>
      <c r="J7" s="57">
        <v>1</v>
      </c>
      <c r="K7" s="57">
        <f t="shared" ref="K7:K70" si="1">ROUNDUP(I7/3,0)</f>
        <v>167</v>
      </c>
      <c r="L7" s="57">
        <v>1</v>
      </c>
      <c r="M7" s="57">
        <v>1</v>
      </c>
      <c r="N7" s="57">
        <v>1</v>
      </c>
      <c r="O7" s="57">
        <v>0</v>
      </c>
      <c r="P7" s="57">
        <v>1</v>
      </c>
      <c r="Q7" s="61">
        <f>IF(E7=1,1,IF(E7=2,10,IF(E7=3,20,IF(E7=4,40,IF(E7=5,60,IF(E7=6,80,IF(E7=7,100,0)))))))</f>
        <v>10</v>
      </c>
      <c r="R7" s="61">
        <v>10</v>
      </c>
      <c r="S7" s="61">
        <v>5</v>
      </c>
      <c r="T7" s="62">
        <v>95</v>
      </c>
      <c r="U7" s="62">
        <v>0</v>
      </c>
      <c r="V7" s="62">
        <v>0</v>
      </c>
      <c r="W7" s="62">
        <v>0</v>
      </c>
      <c r="X7" s="62">
        <v>0</v>
      </c>
      <c r="Y7" s="62">
        <v>0</v>
      </c>
      <c r="Z7" s="62">
        <v>0</v>
      </c>
      <c r="AA7" s="62">
        <v>11</v>
      </c>
      <c r="AB7" s="62">
        <v>0</v>
      </c>
      <c r="AC7" s="62">
        <v>0</v>
      </c>
      <c r="AD7" s="57">
        <v>0</v>
      </c>
      <c r="AE7" s="57">
        <v>0</v>
      </c>
      <c r="AF7" s="57">
        <v>0</v>
      </c>
      <c r="AG7" s="57">
        <v>0</v>
      </c>
      <c r="AH7" s="57">
        <v>0</v>
      </c>
      <c r="AI7" s="57">
        <v>0</v>
      </c>
      <c r="AJ7" s="57">
        <v>0</v>
      </c>
      <c r="AK7" s="57">
        <v>0</v>
      </c>
      <c r="AL7" s="57">
        <v>0</v>
      </c>
      <c r="AM7" s="57"/>
      <c r="AN7" s="72"/>
      <c r="AO7" s="57"/>
      <c r="AP7" s="57"/>
      <c r="AQ7" s="57"/>
      <c r="AR7" s="57"/>
      <c r="AS7" s="57"/>
      <c r="AT7" s="57"/>
      <c r="AU7" s="57">
        <v>1</v>
      </c>
      <c r="AV7" s="57">
        <v>1</v>
      </c>
      <c r="AW7" s="57"/>
      <c r="AX7" s="57"/>
      <c r="AY7" s="57" t="s">
        <v>1003</v>
      </c>
      <c r="AZ7" s="57">
        <f t="shared" ref="AZ7:AZ70" si="2">A7</f>
        <v>101201</v>
      </c>
      <c r="BA7" s="57"/>
      <c r="BB7" s="57"/>
      <c r="BC7" s="57"/>
      <c r="BD7" s="57"/>
    </row>
    <row r="8" spans="1:56" ht="16.5">
      <c r="A8" s="57">
        <v>101301</v>
      </c>
      <c r="B8" s="57" t="s">
        <v>517</v>
      </c>
      <c r="C8" s="57">
        <v>1</v>
      </c>
      <c r="D8" s="69" t="s">
        <v>239</v>
      </c>
      <c r="E8" s="57">
        <v>3</v>
      </c>
      <c r="F8" s="57">
        <f>IF(IF(ISNA(VLOOKUP(B:B,装备说明!A:E,5,FALSE)),0,VLOOKUP(B:B,装备说明!A:E,5,FALSE))="男",1,IF(IF(ISNA(VLOOKUP(B:B,装备说明!A:E,5,FALSE)),0,VLOOKUP(B:B,装备说明!A:E,5,FALSE))="女",2,0))</f>
        <v>0</v>
      </c>
      <c r="G8" s="57">
        <v>0</v>
      </c>
      <c r="H8" s="57">
        <v>1</v>
      </c>
      <c r="I8" s="57">
        <f t="shared" si="0"/>
        <v>3000</v>
      </c>
      <c r="J8" s="57">
        <v>1</v>
      </c>
      <c r="K8" s="57">
        <f t="shared" si="1"/>
        <v>1000</v>
      </c>
      <c r="L8" s="57">
        <v>1</v>
      </c>
      <c r="M8" s="57">
        <v>1</v>
      </c>
      <c r="N8" s="57">
        <v>1</v>
      </c>
      <c r="O8" s="57">
        <v>0</v>
      </c>
      <c r="P8" s="57">
        <v>1</v>
      </c>
      <c r="Q8" s="61">
        <f t="shared" ref="Q8:Q70" si="3">IF(E8=1,1,IF(E8=2,10,IF(E8=3,20,IF(E8=4,40,IF(E8=5,60,IF(E8=6,80,IF(E8=7,100,0)))))))</f>
        <v>20</v>
      </c>
      <c r="R8" s="61">
        <v>10</v>
      </c>
      <c r="S8" s="61">
        <v>5</v>
      </c>
      <c r="T8" s="62">
        <v>185</v>
      </c>
      <c r="U8" s="62">
        <v>0</v>
      </c>
      <c r="V8" s="62">
        <v>0</v>
      </c>
      <c r="W8" s="62">
        <v>0</v>
      </c>
      <c r="X8" s="62">
        <v>0</v>
      </c>
      <c r="Y8" s="62">
        <v>0</v>
      </c>
      <c r="Z8" s="62">
        <v>0</v>
      </c>
      <c r="AA8" s="62">
        <v>22</v>
      </c>
      <c r="AB8" s="62">
        <v>0</v>
      </c>
      <c r="AC8" s="62">
        <v>0</v>
      </c>
      <c r="AD8" s="57">
        <v>0</v>
      </c>
      <c r="AE8" s="57">
        <v>0</v>
      </c>
      <c r="AF8" s="57">
        <v>0</v>
      </c>
      <c r="AG8" s="57">
        <v>0</v>
      </c>
      <c r="AH8" s="57">
        <v>0</v>
      </c>
      <c r="AI8" s="57">
        <v>0</v>
      </c>
      <c r="AJ8" s="57">
        <v>0</v>
      </c>
      <c r="AK8" s="57">
        <v>0</v>
      </c>
      <c r="AL8" s="57">
        <v>0</v>
      </c>
      <c r="AM8" s="57"/>
      <c r="AN8" s="72"/>
      <c r="AO8" s="57"/>
      <c r="AP8" s="57"/>
      <c r="AQ8" s="57"/>
      <c r="AR8" s="57"/>
      <c r="AS8" s="57"/>
      <c r="AT8" s="57"/>
      <c r="AU8" s="57">
        <v>2</v>
      </c>
      <c r="AV8" s="57">
        <v>1</v>
      </c>
      <c r="AW8" s="57"/>
      <c r="AX8" s="57"/>
      <c r="AY8" s="57" t="s">
        <v>1003</v>
      </c>
      <c r="AZ8" s="57">
        <f t="shared" si="2"/>
        <v>101301</v>
      </c>
      <c r="BA8" s="57"/>
      <c r="BB8" s="57"/>
      <c r="BC8" s="57"/>
      <c r="BD8" s="57"/>
    </row>
    <row r="9" spans="1:56" ht="16.5">
      <c r="A9" s="57">
        <v>101401</v>
      </c>
      <c r="B9" s="57" t="s">
        <v>518</v>
      </c>
      <c r="C9" s="57">
        <v>1</v>
      </c>
      <c r="D9" s="69" t="s">
        <v>239</v>
      </c>
      <c r="E9" s="57">
        <v>4</v>
      </c>
      <c r="F9" s="57">
        <f>IF(IF(ISNA(VLOOKUP(B:B,装备说明!A:E,5,FALSE)),0,VLOOKUP(B:B,装备说明!A:E,5,FALSE))="男",1,IF(IF(ISNA(VLOOKUP(B:B,装备说明!A:E,5,FALSE)),0,VLOOKUP(B:B,装备说明!A:E,5,FALSE))="女",2,0))</f>
        <v>0</v>
      </c>
      <c r="G9" s="57">
        <v>0</v>
      </c>
      <c r="H9" s="57">
        <v>1</v>
      </c>
      <c r="I9" s="57">
        <f t="shared" si="0"/>
        <v>5000</v>
      </c>
      <c r="J9" s="57">
        <v>1</v>
      </c>
      <c r="K9" s="57">
        <f t="shared" si="1"/>
        <v>1667</v>
      </c>
      <c r="L9" s="57">
        <v>1</v>
      </c>
      <c r="M9" s="57">
        <v>1</v>
      </c>
      <c r="N9" s="57">
        <v>1</v>
      </c>
      <c r="O9" s="57">
        <v>0</v>
      </c>
      <c r="P9" s="57">
        <v>1</v>
      </c>
      <c r="Q9" s="61">
        <f t="shared" si="3"/>
        <v>40</v>
      </c>
      <c r="R9" s="61">
        <v>10</v>
      </c>
      <c r="S9" s="61">
        <v>5</v>
      </c>
      <c r="T9" s="62">
        <v>330</v>
      </c>
      <c r="U9" s="62">
        <v>0</v>
      </c>
      <c r="V9" s="62">
        <v>0</v>
      </c>
      <c r="W9" s="62">
        <v>0</v>
      </c>
      <c r="X9" s="62">
        <v>0</v>
      </c>
      <c r="Y9" s="62">
        <v>0</v>
      </c>
      <c r="Z9" s="62">
        <v>0</v>
      </c>
      <c r="AA9" s="62">
        <v>39</v>
      </c>
      <c r="AB9" s="62">
        <v>0</v>
      </c>
      <c r="AC9" s="62">
        <v>0</v>
      </c>
      <c r="AD9" s="57">
        <v>0</v>
      </c>
      <c r="AE9" s="57">
        <v>0</v>
      </c>
      <c r="AF9" s="57">
        <v>0</v>
      </c>
      <c r="AG9" s="57">
        <v>0</v>
      </c>
      <c r="AH9" s="57">
        <v>0</v>
      </c>
      <c r="AI9" s="57">
        <v>0</v>
      </c>
      <c r="AJ9" s="57">
        <v>0</v>
      </c>
      <c r="AK9" s="57">
        <v>0</v>
      </c>
      <c r="AL9" s="57">
        <v>0</v>
      </c>
      <c r="AM9" s="57"/>
      <c r="AN9" s="72"/>
      <c r="AO9" s="57"/>
      <c r="AP9" s="57"/>
      <c r="AQ9" s="57"/>
      <c r="AR9" s="57"/>
      <c r="AS9" s="57"/>
      <c r="AT9" s="57"/>
      <c r="AU9" s="57">
        <v>3</v>
      </c>
      <c r="AV9" s="57">
        <v>1</v>
      </c>
      <c r="AW9" s="57"/>
      <c r="AX9" s="57"/>
      <c r="AY9" s="57" t="s">
        <v>1003</v>
      </c>
      <c r="AZ9" s="57">
        <f t="shared" si="2"/>
        <v>101401</v>
      </c>
      <c r="BA9" s="57"/>
      <c r="BB9" s="57"/>
      <c r="BC9" s="57"/>
      <c r="BD9" s="57"/>
    </row>
    <row r="10" spans="1:56" ht="16.5">
      <c r="A10" s="57">
        <v>101501</v>
      </c>
      <c r="B10" s="57" t="s">
        <v>519</v>
      </c>
      <c r="C10" s="57">
        <v>1</v>
      </c>
      <c r="D10" s="69" t="s">
        <v>239</v>
      </c>
      <c r="E10" s="57">
        <v>5</v>
      </c>
      <c r="F10" s="57">
        <f>IF(IF(ISNA(VLOOKUP(B:B,装备说明!A:E,5,FALSE)),0,VLOOKUP(B:B,装备说明!A:E,5,FALSE))="男",1,IF(IF(ISNA(VLOOKUP(B:B,装备说明!A:E,5,FALSE)),0,VLOOKUP(B:B,装备说明!A:E,5,FALSE))="女",2,0))</f>
        <v>0</v>
      </c>
      <c r="G10" s="57">
        <v>0</v>
      </c>
      <c r="H10" s="57">
        <v>1</v>
      </c>
      <c r="I10" s="57">
        <f t="shared" si="0"/>
        <v>15000</v>
      </c>
      <c r="J10" s="57">
        <v>1</v>
      </c>
      <c r="K10" s="57">
        <f t="shared" si="1"/>
        <v>5000</v>
      </c>
      <c r="L10" s="57">
        <v>1</v>
      </c>
      <c r="M10" s="57">
        <v>1</v>
      </c>
      <c r="N10" s="57">
        <v>1</v>
      </c>
      <c r="O10" s="57">
        <v>0</v>
      </c>
      <c r="P10" s="57">
        <v>1</v>
      </c>
      <c r="Q10" s="61">
        <f t="shared" si="3"/>
        <v>60</v>
      </c>
      <c r="R10" s="61">
        <v>10</v>
      </c>
      <c r="S10" s="61">
        <v>5</v>
      </c>
      <c r="T10" s="62">
        <v>505</v>
      </c>
      <c r="U10" s="62">
        <v>0</v>
      </c>
      <c r="V10" s="62">
        <v>0</v>
      </c>
      <c r="W10" s="62">
        <v>0</v>
      </c>
      <c r="X10" s="62">
        <v>0</v>
      </c>
      <c r="Y10" s="62">
        <v>0</v>
      </c>
      <c r="Z10" s="62">
        <v>0</v>
      </c>
      <c r="AA10" s="62">
        <v>60</v>
      </c>
      <c r="AB10" s="62">
        <v>0</v>
      </c>
      <c r="AC10" s="62">
        <v>0</v>
      </c>
      <c r="AD10" s="57">
        <v>0</v>
      </c>
      <c r="AE10" s="57">
        <v>0</v>
      </c>
      <c r="AF10" s="57">
        <v>0</v>
      </c>
      <c r="AG10" s="57">
        <v>0</v>
      </c>
      <c r="AH10" s="57">
        <v>0</v>
      </c>
      <c r="AI10" s="57">
        <v>0</v>
      </c>
      <c r="AJ10" s="57">
        <v>0</v>
      </c>
      <c r="AK10" s="57">
        <v>0</v>
      </c>
      <c r="AL10" s="57">
        <v>0</v>
      </c>
      <c r="AM10" s="57"/>
      <c r="AN10" s="72"/>
      <c r="AO10" s="57"/>
      <c r="AP10" s="57"/>
      <c r="AQ10" s="57"/>
      <c r="AR10" s="57"/>
      <c r="AS10" s="57"/>
      <c r="AT10" s="57"/>
      <c r="AU10" s="57">
        <v>4</v>
      </c>
      <c r="AV10" s="57">
        <v>1</v>
      </c>
      <c r="AW10" s="57"/>
      <c r="AX10" s="57"/>
      <c r="AY10" s="57" t="s">
        <v>1003</v>
      </c>
      <c r="AZ10" s="57">
        <f t="shared" si="2"/>
        <v>101501</v>
      </c>
      <c r="BA10" s="57"/>
      <c r="BB10" s="57"/>
      <c r="BC10" s="57"/>
      <c r="BD10" s="57"/>
    </row>
    <row r="11" spans="1:56" ht="16.5">
      <c r="A11" s="57">
        <v>101601</v>
      </c>
      <c r="B11" s="57" t="s">
        <v>520</v>
      </c>
      <c r="C11" s="57">
        <v>1</v>
      </c>
      <c r="D11" s="69" t="s">
        <v>239</v>
      </c>
      <c r="E11" s="57">
        <v>6</v>
      </c>
      <c r="F11" s="57">
        <f>IF(IF(ISNA(VLOOKUP(B:B,装备说明!A:E,5,FALSE)),0,VLOOKUP(B:B,装备说明!A:E,5,FALSE))="男",1,IF(IF(ISNA(VLOOKUP(B:B,装备说明!A:E,5,FALSE)),0,VLOOKUP(B:B,装备说明!A:E,5,FALSE))="女",2,0))</f>
        <v>0</v>
      </c>
      <c r="G11" s="57">
        <v>0</v>
      </c>
      <c r="H11" s="57">
        <v>1</v>
      </c>
      <c r="I11" s="57">
        <f t="shared" si="0"/>
        <v>30000</v>
      </c>
      <c r="J11" s="57">
        <v>1</v>
      </c>
      <c r="K11" s="57">
        <f t="shared" si="1"/>
        <v>10000</v>
      </c>
      <c r="L11" s="57">
        <v>1</v>
      </c>
      <c r="M11" s="57">
        <v>1</v>
      </c>
      <c r="N11" s="57">
        <v>1</v>
      </c>
      <c r="O11" s="57">
        <v>0</v>
      </c>
      <c r="P11" s="57">
        <v>1</v>
      </c>
      <c r="Q11" s="61">
        <f t="shared" si="3"/>
        <v>80</v>
      </c>
      <c r="R11" s="61">
        <v>10</v>
      </c>
      <c r="S11" s="61">
        <v>5</v>
      </c>
      <c r="T11" s="62">
        <v>860</v>
      </c>
      <c r="U11" s="62">
        <v>0</v>
      </c>
      <c r="V11" s="62">
        <v>0</v>
      </c>
      <c r="W11" s="62">
        <v>0</v>
      </c>
      <c r="X11" s="62">
        <v>0</v>
      </c>
      <c r="Y11" s="62">
        <v>0</v>
      </c>
      <c r="Z11" s="62">
        <v>0</v>
      </c>
      <c r="AA11" s="62">
        <v>103</v>
      </c>
      <c r="AB11" s="62">
        <v>0</v>
      </c>
      <c r="AC11" s="62">
        <v>0</v>
      </c>
      <c r="AD11" s="57">
        <v>0</v>
      </c>
      <c r="AE11" s="57">
        <v>0</v>
      </c>
      <c r="AF11" s="57">
        <v>0</v>
      </c>
      <c r="AG11" s="57">
        <v>0</v>
      </c>
      <c r="AH11" s="57">
        <v>0</v>
      </c>
      <c r="AI11" s="57">
        <v>0</v>
      </c>
      <c r="AJ11" s="57">
        <v>0</v>
      </c>
      <c r="AK11" s="57">
        <v>0</v>
      </c>
      <c r="AL11" s="57">
        <v>0</v>
      </c>
      <c r="AM11" s="57"/>
      <c r="AN11" s="72"/>
      <c r="AO11" s="57"/>
      <c r="AP11" s="57"/>
      <c r="AQ11" s="57"/>
      <c r="AR11" s="57"/>
      <c r="AS11" s="57"/>
      <c r="AT11" s="57"/>
      <c r="AU11" s="57">
        <v>0</v>
      </c>
      <c r="AV11" s="57">
        <v>1</v>
      </c>
      <c r="AW11" s="57"/>
      <c r="AX11" s="57"/>
      <c r="AY11" s="57" t="s">
        <v>1003</v>
      </c>
      <c r="AZ11" s="57">
        <f t="shared" si="2"/>
        <v>101601</v>
      </c>
      <c r="BA11" s="57"/>
      <c r="BB11" s="57"/>
      <c r="BC11" s="57"/>
      <c r="BD11" s="57"/>
    </row>
    <row r="12" spans="1:56" ht="16.5">
      <c r="A12" s="57">
        <v>101701</v>
      </c>
      <c r="B12" s="57" t="s">
        <v>521</v>
      </c>
      <c r="C12" s="57">
        <v>1</v>
      </c>
      <c r="D12" s="69" t="s">
        <v>239</v>
      </c>
      <c r="E12" s="57">
        <v>7</v>
      </c>
      <c r="F12" s="57">
        <f>IF(IF(ISNA(VLOOKUP(B:B,装备说明!A:E,5,FALSE)),0,VLOOKUP(B:B,装备说明!A:E,5,FALSE))="男",1,IF(IF(ISNA(VLOOKUP(B:B,装备说明!A:E,5,FALSE)),0,VLOOKUP(B:B,装备说明!A:E,5,FALSE))="女",2,0))</f>
        <v>0</v>
      </c>
      <c r="G12" s="57">
        <v>0</v>
      </c>
      <c r="H12" s="57">
        <v>1</v>
      </c>
      <c r="I12" s="57">
        <f t="shared" si="0"/>
        <v>50000</v>
      </c>
      <c r="J12" s="57">
        <v>1</v>
      </c>
      <c r="K12" s="57">
        <f t="shared" si="1"/>
        <v>16667</v>
      </c>
      <c r="L12" s="57">
        <v>1</v>
      </c>
      <c r="M12" s="57">
        <v>1</v>
      </c>
      <c r="N12" s="57">
        <v>1</v>
      </c>
      <c r="O12" s="57">
        <v>0</v>
      </c>
      <c r="P12" s="57">
        <v>1</v>
      </c>
      <c r="Q12" s="61">
        <f t="shared" si="3"/>
        <v>100</v>
      </c>
      <c r="R12" s="61">
        <v>10</v>
      </c>
      <c r="S12" s="61">
        <v>5</v>
      </c>
      <c r="T12" s="62">
        <v>1250</v>
      </c>
      <c r="U12" s="62">
        <v>0</v>
      </c>
      <c r="V12" s="62">
        <v>0</v>
      </c>
      <c r="W12" s="62">
        <v>0</v>
      </c>
      <c r="X12" s="62">
        <v>0</v>
      </c>
      <c r="Y12" s="62">
        <v>0</v>
      </c>
      <c r="Z12" s="62">
        <v>0</v>
      </c>
      <c r="AA12" s="62">
        <v>150</v>
      </c>
      <c r="AB12" s="62">
        <v>0</v>
      </c>
      <c r="AC12" s="62">
        <v>0</v>
      </c>
      <c r="AD12" s="57">
        <v>0</v>
      </c>
      <c r="AE12" s="57">
        <v>0</v>
      </c>
      <c r="AF12" s="57">
        <v>0</v>
      </c>
      <c r="AG12" s="57">
        <v>0</v>
      </c>
      <c r="AH12" s="57">
        <v>0</v>
      </c>
      <c r="AI12" s="57">
        <v>0</v>
      </c>
      <c r="AJ12" s="57">
        <v>0</v>
      </c>
      <c r="AK12" s="57">
        <v>0</v>
      </c>
      <c r="AL12" s="57">
        <v>0</v>
      </c>
      <c r="AM12" s="57"/>
      <c r="AN12" s="72"/>
      <c r="AO12" s="57"/>
      <c r="AP12" s="57"/>
      <c r="AQ12" s="57"/>
      <c r="AR12" s="57"/>
      <c r="AS12" s="57"/>
      <c r="AT12" s="57"/>
      <c r="AU12" s="57">
        <v>1</v>
      </c>
      <c r="AV12" s="57">
        <v>1</v>
      </c>
      <c r="AW12" s="57"/>
      <c r="AX12" s="57"/>
      <c r="AY12" s="57" t="s">
        <v>1003</v>
      </c>
      <c r="AZ12" s="57">
        <f t="shared" si="2"/>
        <v>101701</v>
      </c>
      <c r="BA12" s="57"/>
      <c r="BB12" s="57"/>
      <c r="BC12" s="57"/>
      <c r="BD12" s="57"/>
    </row>
    <row r="13" spans="1:56" ht="16.5">
      <c r="A13" s="57">
        <v>102101</v>
      </c>
      <c r="B13" s="57" t="s">
        <v>522</v>
      </c>
      <c r="C13" s="57">
        <v>13</v>
      </c>
      <c r="D13" s="69" t="s">
        <v>523</v>
      </c>
      <c r="E13" s="57">
        <v>1</v>
      </c>
      <c r="F13" s="57">
        <f>IF(IF(ISNA(VLOOKUP(B:B,装备说明!A:E,5,FALSE)),0,VLOOKUP(B:B,装备说明!A:E,5,FALSE))="男",1,IF(IF(ISNA(VLOOKUP(B:B,装备说明!A:E,5,FALSE)),0,VLOOKUP(B:B,装备说明!A:E,5,FALSE))="女",2,0))</f>
        <v>0</v>
      </c>
      <c r="G13" s="57">
        <v>0</v>
      </c>
      <c r="H13" s="57">
        <v>1</v>
      </c>
      <c r="I13" s="57">
        <f t="shared" si="0"/>
        <v>150</v>
      </c>
      <c r="J13" s="57">
        <v>1</v>
      </c>
      <c r="K13" s="57">
        <f t="shared" si="1"/>
        <v>50</v>
      </c>
      <c r="L13" s="57">
        <v>1</v>
      </c>
      <c r="M13" s="57">
        <v>1</v>
      </c>
      <c r="N13" s="57">
        <v>1</v>
      </c>
      <c r="O13" s="57">
        <v>0</v>
      </c>
      <c r="P13" s="57">
        <v>1</v>
      </c>
      <c r="Q13" s="61">
        <f t="shared" si="3"/>
        <v>1</v>
      </c>
      <c r="R13" s="61">
        <v>10</v>
      </c>
      <c r="S13" s="61">
        <v>5</v>
      </c>
      <c r="T13" s="62">
        <v>24</v>
      </c>
      <c r="U13" s="62">
        <v>0</v>
      </c>
      <c r="V13" s="62">
        <v>0</v>
      </c>
      <c r="W13" s="62">
        <v>0</v>
      </c>
      <c r="X13" s="62">
        <v>0</v>
      </c>
      <c r="Y13" s="62">
        <v>0</v>
      </c>
      <c r="Z13" s="62">
        <v>0</v>
      </c>
      <c r="AA13" s="62">
        <v>0</v>
      </c>
      <c r="AB13" s="62">
        <v>0</v>
      </c>
      <c r="AC13" s="62">
        <v>0</v>
      </c>
      <c r="AD13" s="57">
        <v>0</v>
      </c>
      <c r="AE13" s="57">
        <v>0</v>
      </c>
      <c r="AF13" s="57">
        <v>0</v>
      </c>
      <c r="AG13" s="57">
        <v>0</v>
      </c>
      <c r="AH13" s="57">
        <v>0</v>
      </c>
      <c r="AI13" s="57">
        <v>0</v>
      </c>
      <c r="AJ13" s="57">
        <v>0</v>
      </c>
      <c r="AK13" s="57">
        <v>0</v>
      </c>
      <c r="AL13" s="57">
        <v>0</v>
      </c>
      <c r="AM13" s="57"/>
      <c r="AN13" s="72"/>
      <c r="AO13" s="57"/>
      <c r="AP13" s="57"/>
      <c r="AQ13" s="57"/>
      <c r="AR13" s="57"/>
      <c r="AS13" s="57"/>
      <c r="AT13" s="57"/>
      <c r="AU13" s="57">
        <v>2</v>
      </c>
      <c r="AV13" s="57">
        <v>1</v>
      </c>
      <c r="AW13" s="57"/>
      <c r="AX13" s="57"/>
      <c r="AY13" s="57" t="s">
        <v>1003</v>
      </c>
      <c r="AZ13" s="57">
        <f t="shared" si="2"/>
        <v>102101</v>
      </c>
      <c r="BA13" s="57"/>
      <c r="BB13" s="57"/>
      <c r="BC13" s="57"/>
      <c r="BD13" s="57"/>
    </row>
    <row r="14" spans="1:56" ht="16.5">
      <c r="A14" s="57">
        <v>102102</v>
      </c>
      <c r="B14" s="57" t="s">
        <v>771</v>
      </c>
      <c r="C14" s="57">
        <v>13</v>
      </c>
      <c r="D14" s="69" t="s">
        <v>523</v>
      </c>
      <c r="E14" s="57">
        <v>1</v>
      </c>
      <c r="F14" s="57">
        <f>IF(IF(ISNA(VLOOKUP(B:B,装备说明!A:E,5,FALSE)),0,VLOOKUP(B:B,装备说明!A:E,5,FALSE))="男",1,IF(IF(ISNA(VLOOKUP(B:B,装备说明!A:E,5,FALSE)),0,VLOOKUP(B:B,装备说明!A:E,5,FALSE))="女",2,0))</f>
        <v>0</v>
      </c>
      <c r="G14" s="57">
        <v>0</v>
      </c>
      <c r="H14" s="57">
        <v>1</v>
      </c>
      <c r="I14" s="57">
        <f t="shared" si="0"/>
        <v>150</v>
      </c>
      <c r="J14" s="57">
        <v>1</v>
      </c>
      <c r="K14" s="57">
        <f t="shared" si="1"/>
        <v>50</v>
      </c>
      <c r="L14" s="57">
        <v>1</v>
      </c>
      <c r="M14" s="57">
        <v>1</v>
      </c>
      <c r="N14" s="57">
        <v>1</v>
      </c>
      <c r="O14" s="57">
        <v>0</v>
      </c>
      <c r="P14" s="57">
        <v>1</v>
      </c>
      <c r="Q14" s="61">
        <f t="shared" si="3"/>
        <v>1</v>
      </c>
      <c r="R14" s="61">
        <v>10</v>
      </c>
      <c r="S14" s="61">
        <v>5</v>
      </c>
      <c r="T14" s="62">
        <v>24</v>
      </c>
      <c r="U14" s="62">
        <v>0</v>
      </c>
      <c r="V14" s="62">
        <v>0</v>
      </c>
      <c r="W14" s="62">
        <v>0</v>
      </c>
      <c r="X14" s="62">
        <v>0</v>
      </c>
      <c r="Y14" s="62">
        <v>0</v>
      </c>
      <c r="Z14" s="62">
        <v>0</v>
      </c>
      <c r="AA14" s="62">
        <v>0</v>
      </c>
      <c r="AB14" s="62">
        <v>0</v>
      </c>
      <c r="AC14" s="62">
        <v>0</v>
      </c>
      <c r="AD14" s="57">
        <v>0</v>
      </c>
      <c r="AE14" s="57">
        <v>0</v>
      </c>
      <c r="AF14" s="57">
        <v>0</v>
      </c>
      <c r="AG14" s="57">
        <v>0</v>
      </c>
      <c r="AH14" s="57">
        <v>0</v>
      </c>
      <c r="AI14" s="57">
        <v>0</v>
      </c>
      <c r="AJ14" s="57">
        <v>0</v>
      </c>
      <c r="AK14" s="57">
        <v>0</v>
      </c>
      <c r="AL14" s="57">
        <v>0</v>
      </c>
      <c r="AM14" s="57"/>
      <c r="AN14" s="72"/>
      <c r="AO14" s="57"/>
      <c r="AP14" s="57"/>
      <c r="AQ14" s="57"/>
      <c r="AR14" s="57"/>
      <c r="AS14" s="57"/>
      <c r="AT14" s="57"/>
      <c r="AU14" s="57">
        <v>3</v>
      </c>
      <c r="AV14" s="57">
        <v>1</v>
      </c>
      <c r="AW14" s="57"/>
      <c r="AX14" s="57"/>
      <c r="AY14" s="57" t="s">
        <v>1003</v>
      </c>
      <c r="AZ14" s="57">
        <f t="shared" si="2"/>
        <v>102102</v>
      </c>
      <c r="BA14" s="57"/>
      <c r="BB14" s="57"/>
      <c r="BC14" s="57"/>
      <c r="BD14" s="57"/>
    </row>
    <row r="15" spans="1:56" ht="16.5">
      <c r="A15" s="57">
        <v>102103</v>
      </c>
      <c r="B15" s="57" t="s">
        <v>772</v>
      </c>
      <c r="C15" s="57">
        <v>13</v>
      </c>
      <c r="D15" s="69" t="s">
        <v>523</v>
      </c>
      <c r="E15" s="57">
        <v>1</v>
      </c>
      <c r="F15" s="57">
        <f>IF(IF(ISNA(VLOOKUP(B:B,装备说明!A:E,5,FALSE)),0,VLOOKUP(B:B,装备说明!A:E,5,FALSE))="男",1,IF(IF(ISNA(VLOOKUP(B:B,装备说明!A:E,5,FALSE)),0,VLOOKUP(B:B,装备说明!A:E,5,FALSE))="女",2,0))</f>
        <v>0</v>
      </c>
      <c r="G15" s="57">
        <v>0</v>
      </c>
      <c r="H15" s="57">
        <v>1</v>
      </c>
      <c r="I15" s="57">
        <f t="shared" si="0"/>
        <v>150</v>
      </c>
      <c r="J15" s="57">
        <v>1</v>
      </c>
      <c r="K15" s="57">
        <f t="shared" si="1"/>
        <v>50</v>
      </c>
      <c r="L15" s="57">
        <v>1</v>
      </c>
      <c r="M15" s="57">
        <v>1</v>
      </c>
      <c r="N15" s="57">
        <v>1</v>
      </c>
      <c r="O15" s="57">
        <v>0</v>
      </c>
      <c r="P15" s="57">
        <v>1</v>
      </c>
      <c r="Q15" s="61">
        <f t="shared" si="3"/>
        <v>1</v>
      </c>
      <c r="R15" s="61">
        <v>10</v>
      </c>
      <c r="S15" s="61">
        <v>5</v>
      </c>
      <c r="T15" s="62">
        <v>24</v>
      </c>
      <c r="U15" s="62">
        <v>0</v>
      </c>
      <c r="V15" s="62">
        <v>0</v>
      </c>
      <c r="W15" s="62">
        <v>0</v>
      </c>
      <c r="X15" s="62">
        <v>0</v>
      </c>
      <c r="Y15" s="62">
        <v>0</v>
      </c>
      <c r="Z15" s="62">
        <v>0</v>
      </c>
      <c r="AA15" s="62">
        <v>0</v>
      </c>
      <c r="AB15" s="62">
        <v>0</v>
      </c>
      <c r="AC15" s="62">
        <v>0</v>
      </c>
      <c r="AD15" s="57">
        <v>0</v>
      </c>
      <c r="AE15" s="57">
        <v>0</v>
      </c>
      <c r="AF15" s="57">
        <v>0</v>
      </c>
      <c r="AG15" s="57">
        <v>0</v>
      </c>
      <c r="AH15" s="57">
        <v>0</v>
      </c>
      <c r="AI15" s="57">
        <v>0</v>
      </c>
      <c r="AJ15" s="57">
        <v>0</v>
      </c>
      <c r="AK15" s="57">
        <v>0</v>
      </c>
      <c r="AL15" s="57">
        <v>0</v>
      </c>
      <c r="AM15" s="57"/>
      <c r="AN15" s="72"/>
      <c r="AO15" s="57"/>
      <c r="AP15" s="57"/>
      <c r="AQ15" s="57"/>
      <c r="AR15" s="57"/>
      <c r="AS15" s="57"/>
      <c r="AT15" s="57"/>
      <c r="AU15" s="57">
        <v>4</v>
      </c>
      <c r="AV15" s="57">
        <v>1</v>
      </c>
      <c r="AW15" s="57"/>
      <c r="AX15" s="57"/>
      <c r="AY15" s="57" t="s">
        <v>1003</v>
      </c>
      <c r="AZ15" s="57">
        <f t="shared" si="2"/>
        <v>102103</v>
      </c>
      <c r="BA15" s="57"/>
      <c r="BB15" s="57"/>
      <c r="BC15" s="57"/>
      <c r="BD15" s="57"/>
    </row>
    <row r="16" spans="1:56" ht="16.5">
      <c r="A16" s="57">
        <v>102201</v>
      </c>
      <c r="B16" s="57" t="s">
        <v>524</v>
      </c>
      <c r="C16" s="57">
        <v>13</v>
      </c>
      <c r="D16" s="69" t="s">
        <v>523</v>
      </c>
      <c r="E16" s="57">
        <v>2</v>
      </c>
      <c r="F16" s="57">
        <f>IF(IF(ISNA(VLOOKUP(B:B,装备说明!A:E,5,FALSE)),0,VLOOKUP(B:B,装备说明!A:E,5,FALSE))="男",1,IF(IF(ISNA(VLOOKUP(B:B,装备说明!A:E,5,FALSE)),0,VLOOKUP(B:B,装备说明!A:E,5,FALSE))="女",2,0))</f>
        <v>0</v>
      </c>
      <c r="G16" s="57">
        <v>0</v>
      </c>
      <c r="H16" s="57">
        <v>1</v>
      </c>
      <c r="I16" s="57">
        <f t="shared" si="0"/>
        <v>500</v>
      </c>
      <c r="J16" s="57">
        <v>1</v>
      </c>
      <c r="K16" s="57">
        <f t="shared" si="1"/>
        <v>167</v>
      </c>
      <c r="L16" s="57">
        <v>1</v>
      </c>
      <c r="M16" s="57">
        <v>1</v>
      </c>
      <c r="N16" s="57">
        <v>1</v>
      </c>
      <c r="O16" s="57">
        <v>0</v>
      </c>
      <c r="P16" s="57">
        <v>1</v>
      </c>
      <c r="Q16" s="61">
        <f>IF(E16=1,1,IF(E16=2,10,IF(E16=3,20,IF(E16=4,40,IF(E16=5,60,IF(E16=6,80,IF(E16=7,100,0)))))))</f>
        <v>10</v>
      </c>
      <c r="R16" s="61">
        <v>10</v>
      </c>
      <c r="S16" s="61">
        <v>5</v>
      </c>
      <c r="T16" s="62">
        <v>66</v>
      </c>
      <c r="U16" s="62">
        <v>0</v>
      </c>
      <c r="V16" s="62">
        <v>0</v>
      </c>
      <c r="W16" s="62">
        <v>0</v>
      </c>
      <c r="X16" s="62">
        <v>0</v>
      </c>
      <c r="Y16" s="62">
        <v>0</v>
      </c>
      <c r="Z16" s="62">
        <v>0</v>
      </c>
      <c r="AA16" s="62">
        <v>0</v>
      </c>
      <c r="AB16" s="62">
        <v>0</v>
      </c>
      <c r="AC16" s="62">
        <v>0</v>
      </c>
      <c r="AD16" s="57">
        <v>0</v>
      </c>
      <c r="AE16" s="57">
        <v>0</v>
      </c>
      <c r="AF16" s="57">
        <v>0</v>
      </c>
      <c r="AG16" s="57">
        <v>0</v>
      </c>
      <c r="AH16" s="57">
        <v>0</v>
      </c>
      <c r="AI16" s="57">
        <v>0</v>
      </c>
      <c r="AJ16" s="57">
        <v>0</v>
      </c>
      <c r="AK16" s="57">
        <v>0</v>
      </c>
      <c r="AL16" s="57">
        <v>0</v>
      </c>
      <c r="AM16" s="57"/>
      <c r="AN16" s="72"/>
      <c r="AO16" s="57"/>
      <c r="AP16" s="57"/>
      <c r="AQ16" s="57"/>
      <c r="AR16" s="57"/>
      <c r="AS16" s="57"/>
      <c r="AT16" s="57"/>
      <c r="AU16" s="57">
        <v>0</v>
      </c>
      <c r="AV16" s="57">
        <v>1</v>
      </c>
      <c r="AW16" s="57"/>
      <c r="AX16" s="57"/>
      <c r="AY16" s="57" t="s">
        <v>1003</v>
      </c>
      <c r="AZ16" s="57">
        <f t="shared" si="2"/>
        <v>102201</v>
      </c>
      <c r="BA16" s="57"/>
      <c r="BB16" s="57"/>
      <c r="BC16" s="57"/>
      <c r="BD16" s="57"/>
    </row>
    <row r="17" spans="1:56" ht="16.5">
      <c r="A17" s="57">
        <v>102202</v>
      </c>
      <c r="B17" s="57" t="s">
        <v>773</v>
      </c>
      <c r="C17" s="57">
        <v>13</v>
      </c>
      <c r="D17" s="69" t="s">
        <v>523</v>
      </c>
      <c r="E17" s="57">
        <v>2</v>
      </c>
      <c r="F17" s="57">
        <f>IF(IF(ISNA(VLOOKUP(B:B,装备说明!A:E,5,FALSE)),0,VLOOKUP(B:B,装备说明!A:E,5,FALSE))="男",1,IF(IF(ISNA(VLOOKUP(B:B,装备说明!A:E,5,FALSE)),0,VLOOKUP(B:B,装备说明!A:E,5,FALSE))="女",2,0))</f>
        <v>0</v>
      </c>
      <c r="G17" s="57">
        <v>0</v>
      </c>
      <c r="H17" s="57">
        <v>1</v>
      </c>
      <c r="I17" s="57">
        <f t="shared" si="0"/>
        <v>500</v>
      </c>
      <c r="J17" s="57">
        <v>1</v>
      </c>
      <c r="K17" s="57">
        <f t="shared" si="1"/>
        <v>167</v>
      </c>
      <c r="L17" s="57">
        <v>1</v>
      </c>
      <c r="M17" s="57">
        <v>1</v>
      </c>
      <c r="N17" s="57">
        <v>1</v>
      </c>
      <c r="O17" s="57">
        <v>0</v>
      </c>
      <c r="P17" s="57">
        <v>1</v>
      </c>
      <c r="Q17" s="61">
        <f t="shared" si="3"/>
        <v>10</v>
      </c>
      <c r="R17" s="61">
        <v>10</v>
      </c>
      <c r="S17" s="61">
        <v>5</v>
      </c>
      <c r="T17" s="62">
        <v>66</v>
      </c>
      <c r="U17" s="62">
        <v>0</v>
      </c>
      <c r="V17" s="62">
        <v>0</v>
      </c>
      <c r="W17" s="62">
        <v>0</v>
      </c>
      <c r="X17" s="62">
        <v>0</v>
      </c>
      <c r="Y17" s="62">
        <v>0</v>
      </c>
      <c r="Z17" s="62">
        <v>0</v>
      </c>
      <c r="AA17" s="62">
        <v>0</v>
      </c>
      <c r="AB17" s="62">
        <v>0</v>
      </c>
      <c r="AC17" s="62">
        <v>0</v>
      </c>
      <c r="AD17" s="57">
        <v>0</v>
      </c>
      <c r="AE17" s="57">
        <v>0</v>
      </c>
      <c r="AF17" s="57">
        <v>0</v>
      </c>
      <c r="AG17" s="57">
        <v>0</v>
      </c>
      <c r="AH17" s="57">
        <v>0</v>
      </c>
      <c r="AI17" s="57">
        <v>0</v>
      </c>
      <c r="AJ17" s="57">
        <v>0</v>
      </c>
      <c r="AK17" s="57">
        <v>0</v>
      </c>
      <c r="AL17" s="57">
        <v>0</v>
      </c>
      <c r="AM17" s="57"/>
      <c r="AN17" s="72"/>
      <c r="AO17" s="57"/>
      <c r="AP17" s="57"/>
      <c r="AQ17" s="57"/>
      <c r="AR17" s="57"/>
      <c r="AS17" s="57"/>
      <c r="AT17" s="57"/>
      <c r="AU17" s="57">
        <v>1</v>
      </c>
      <c r="AV17" s="57">
        <v>1</v>
      </c>
      <c r="AW17" s="57"/>
      <c r="AX17" s="57"/>
      <c r="AY17" s="57" t="s">
        <v>1003</v>
      </c>
      <c r="AZ17" s="57">
        <f t="shared" si="2"/>
        <v>102202</v>
      </c>
      <c r="BA17" s="57"/>
      <c r="BB17" s="57"/>
      <c r="BC17" s="57"/>
      <c r="BD17" s="57"/>
    </row>
    <row r="18" spans="1:56" ht="16.5">
      <c r="A18" s="57">
        <v>102203</v>
      </c>
      <c r="B18" s="57" t="s">
        <v>774</v>
      </c>
      <c r="C18" s="57">
        <v>13</v>
      </c>
      <c r="D18" s="69" t="s">
        <v>523</v>
      </c>
      <c r="E18" s="57">
        <v>2</v>
      </c>
      <c r="F18" s="57">
        <f>IF(IF(ISNA(VLOOKUP(B:B,装备说明!A:E,5,FALSE)),0,VLOOKUP(B:B,装备说明!A:E,5,FALSE))="男",1,IF(IF(ISNA(VLOOKUP(B:B,装备说明!A:E,5,FALSE)),0,VLOOKUP(B:B,装备说明!A:E,5,FALSE))="女",2,0))</f>
        <v>0</v>
      </c>
      <c r="G18" s="57">
        <v>0</v>
      </c>
      <c r="H18" s="57">
        <v>1</v>
      </c>
      <c r="I18" s="57">
        <f t="shared" si="0"/>
        <v>500</v>
      </c>
      <c r="J18" s="57">
        <v>1</v>
      </c>
      <c r="K18" s="57">
        <f t="shared" si="1"/>
        <v>167</v>
      </c>
      <c r="L18" s="57">
        <v>1</v>
      </c>
      <c r="M18" s="57">
        <v>1</v>
      </c>
      <c r="N18" s="57">
        <v>1</v>
      </c>
      <c r="O18" s="57">
        <v>0</v>
      </c>
      <c r="P18" s="57">
        <v>1</v>
      </c>
      <c r="Q18" s="61">
        <f t="shared" si="3"/>
        <v>10</v>
      </c>
      <c r="R18" s="61">
        <v>10</v>
      </c>
      <c r="S18" s="61">
        <v>5</v>
      </c>
      <c r="T18" s="62">
        <v>66</v>
      </c>
      <c r="U18" s="62">
        <v>0</v>
      </c>
      <c r="V18" s="62">
        <v>0</v>
      </c>
      <c r="W18" s="62">
        <v>0</v>
      </c>
      <c r="X18" s="62">
        <v>0</v>
      </c>
      <c r="Y18" s="62">
        <v>0</v>
      </c>
      <c r="Z18" s="62">
        <v>0</v>
      </c>
      <c r="AA18" s="62">
        <v>0</v>
      </c>
      <c r="AB18" s="62">
        <v>0</v>
      </c>
      <c r="AC18" s="62">
        <v>0</v>
      </c>
      <c r="AD18" s="57">
        <v>0</v>
      </c>
      <c r="AE18" s="57">
        <v>0</v>
      </c>
      <c r="AF18" s="57">
        <v>0</v>
      </c>
      <c r="AG18" s="57">
        <v>0</v>
      </c>
      <c r="AH18" s="57">
        <v>0</v>
      </c>
      <c r="AI18" s="57">
        <v>0</v>
      </c>
      <c r="AJ18" s="57">
        <v>0</v>
      </c>
      <c r="AK18" s="57">
        <v>0</v>
      </c>
      <c r="AL18" s="57">
        <v>0</v>
      </c>
      <c r="AM18" s="57"/>
      <c r="AN18" s="72"/>
      <c r="AO18" s="57"/>
      <c r="AP18" s="57"/>
      <c r="AQ18" s="57"/>
      <c r="AR18" s="57"/>
      <c r="AS18" s="57"/>
      <c r="AT18" s="57"/>
      <c r="AU18" s="57">
        <v>2</v>
      </c>
      <c r="AV18" s="57">
        <v>1</v>
      </c>
      <c r="AW18" s="57"/>
      <c r="AX18" s="57"/>
      <c r="AY18" s="57" t="s">
        <v>1003</v>
      </c>
      <c r="AZ18" s="57">
        <f t="shared" si="2"/>
        <v>102203</v>
      </c>
      <c r="BA18" s="57"/>
      <c r="BB18" s="57"/>
      <c r="BC18" s="57"/>
      <c r="BD18" s="57"/>
    </row>
    <row r="19" spans="1:56" ht="16.5">
      <c r="A19" s="57">
        <v>102301</v>
      </c>
      <c r="B19" s="57" t="s">
        <v>525</v>
      </c>
      <c r="C19" s="57">
        <v>13</v>
      </c>
      <c r="D19" s="69" t="s">
        <v>523</v>
      </c>
      <c r="E19" s="57">
        <v>3</v>
      </c>
      <c r="F19" s="57">
        <f>IF(IF(ISNA(VLOOKUP(B:B,装备说明!A:E,5,FALSE)),0,VLOOKUP(B:B,装备说明!A:E,5,FALSE))="男",1,IF(IF(ISNA(VLOOKUP(B:B,装备说明!A:E,5,FALSE)),0,VLOOKUP(B:B,装备说明!A:E,5,FALSE))="女",2,0))</f>
        <v>0</v>
      </c>
      <c r="G19" s="57">
        <v>0</v>
      </c>
      <c r="H19" s="57">
        <v>1</v>
      </c>
      <c r="I19" s="57">
        <f t="shared" si="0"/>
        <v>3000</v>
      </c>
      <c r="J19" s="57">
        <v>1</v>
      </c>
      <c r="K19" s="57">
        <f t="shared" si="1"/>
        <v>1000</v>
      </c>
      <c r="L19" s="57">
        <v>1</v>
      </c>
      <c r="M19" s="57">
        <v>1</v>
      </c>
      <c r="N19" s="57">
        <v>1</v>
      </c>
      <c r="O19" s="57">
        <v>0</v>
      </c>
      <c r="P19" s="57">
        <v>1</v>
      </c>
      <c r="Q19" s="61">
        <f t="shared" si="3"/>
        <v>20</v>
      </c>
      <c r="R19" s="61">
        <v>10</v>
      </c>
      <c r="S19" s="61">
        <v>5</v>
      </c>
      <c r="T19" s="62">
        <v>129</v>
      </c>
      <c r="U19" s="62">
        <v>0</v>
      </c>
      <c r="V19" s="62">
        <v>0</v>
      </c>
      <c r="W19" s="62">
        <v>0</v>
      </c>
      <c r="X19" s="62">
        <v>0</v>
      </c>
      <c r="Y19" s="62">
        <v>0</v>
      </c>
      <c r="Z19" s="62">
        <v>0</v>
      </c>
      <c r="AA19" s="62">
        <v>0</v>
      </c>
      <c r="AB19" s="62">
        <v>0</v>
      </c>
      <c r="AC19" s="62">
        <v>0</v>
      </c>
      <c r="AD19" s="57">
        <v>0</v>
      </c>
      <c r="AE19" s="57">
        <v>0</v>
      </c>
      <c r="AF19" s="57">
        <v>0</v>
      </c>
      <c r="AG19" s="57">
        <v>0</v>
      </c>
      <c r="AH19" s="57">
        <v>0</v>
      </c>
      <c r="AI19" s="57">
        <v>0</v>
      </c>
      <c r="AJ19" s="57">
        <v>0</v>
      </c>
      <c r="AK19" s="57">
        <v>0</v>
      </c>
      <c r="AL19" s="57">
        <v>0</v>
      </c>
      <c r="AM19" s="57"/>
      <c r="AN19" s="72"/>
      <c r="AO19" s="57"/>
      <c r="AP19" s="57"/>
      <c r="AQ19" s="57"/>
      <c r="AR19" s="57"/>
      <c r="AS19" s="57"/>
      <c r="AT19" s="57"/>
      <c r="AU19" s="57">
        <v>3</v>
      </c>
      <c r="AV19" s="57">
        <v>1</v>
      </c>
      <c r="AW19" s="57"/>
      <c r="AX19" s="57"/>
      <c r="AY19" s="57" t="s">
        <v>1003</v>
      </c>
      <c r="AZ19" s="57">
        <f t="shared" si="2"/>
        <v>102301</v>
      </c>
      <c r="BA19" s="57"/>
      <c r="BB19" s="57"/>
      <c r="BC19" s="57"/>
      <c r="BD19" s="57"/>
    </row>
    <row r="20" spans="1:56" ht="16.5">
      <c r="A20" s="57">
        <v>102302</v>
      </c>
      <c r="B20" s="57" t="s">
        <v>775</v>
      </c>
      <c r="C20" s="57">
        <v>13</v>
      </c>
      <c r="D20" s="69" t="s">
        <v>523</v>
      </c>
      <c r="E20" s="57">
        <v>3</v>
      </c>
      <c r="F20" s="57">
        <f>IF(IF(ISNA(VLOOKUP(B:B,装备说明!A:E,5,FALSE)),0,VLOOKUP(B:B,装备说明!A:E,5,FALSE))="男",1,IF(IF(ISNA(VLOOKUP(B:B,装备说明!A:E,5,FALSE)),0,VLOOKUP(B:B,装备说明!A:E,5,FALSE))="女",2,0))</f>
        <v>0</v>
      </c>
      <c r="G20" s="57">
        <v>0</v>
      </c>
      <c r="H20" s="57">
        <v>1</v>
      </c>
      <c r="I20" s="57">
        <f t="shared" si="0"/>
        <v>3000</v>
      </c>
      <c r="J20" s="57">
        <v>1</v>
      </c>
      <c r="K20" s="57">
        <f t="shared" si="1"/>
        <v>1000</v>
      </c>
      <c r="L20" s="57">
        <v>1</v>
      </c>
      <c r="M20" s="57">
        <v>1</v>
      </c>
      <c r="N20" s="57">
        <v>1</v>
      </c>
      <c r="O20" s="57">
        <v>0</v>
      </c>
      <c r="P20" s="57">
        <v>1</v>
      </c>
      <c r="Q20" s="61">
        <f t="shared" si="3"/>
        <v>20</v>
      </c>
      <c r="R20" s="61">
        <v>10</v>
      </c>
      <c r="S20" s="61">
        <v>5</v>
      </c>
      <c r="T20" s="62">
        <v>129</v>
      </c>
      <c r="U20" s="62">
        <v>0</v>
      </c>
      <c r="V20" s="62">
        <v>0</v>
      </c>
      <c r="W20" s="62">
        <v>0</v>
      </c>
      <c r="X20" s="62">
        <v>0</v>
      </c>
      <c r="Y20" s="62">
        <v>0</v>
      </c>
      <c r="Z20" s="62">
        <v>0</v>
      </c>
      <c r="AA20" s="62">
        <v>0</v>
      </c>
      <c r="AB20" s="62">
        <v>0</v>
      </c>
      <c r="AC20" s="62">
        <v>0</v>
      </c>
      <c r="AD20" s="57">
        <v>0</v>
      </c>
      <c r="AE20" s="57">
        <v>0</v>
      </c>
      <c r="AF20" s="57">
        <v>0</v>
      </c>
      <c r="AG20" s="57">
        <v>0</v>
      </c>
      <c r="AH20" s="57">
        <v>0</v>
      </c>
      <c r="AI20" s="57">
        <v>0</v>
      </c>
      <c r="AJ20" s="57">
        <v>0</v>
      </c>
      <c r="AK20" s="57">
        <v>0</v>
      </c>
      <c r="AL20" s="57">
        <v>0</v>
      </c>
      <c r="AM20" s="57"/>
      <c r="AN20" s="72"/>
      <c r="AO20" s="57"/>
      <c r="AP20" s="57"/>
      <c r="AQ20" s="57"/>
      <c r="AR20" s="57"/>
      <c r="AS20" s="57"/>
      <c r="AT20" s="57"/>
      <c r="AU20" s="57">
        <v>4</v>
      </c>
      <c r="AV20" s="57">
        <v>1</v>
      </c>
      <c r="AW20" s="57"/>
      <c r="AX20" s="57"/>
      <c r="AY20" s="57" t="s">
        <v>1003</v>
      </c>
      <c r="AZ20" s="57">
        <f t="shared" si="2"/>
        <v>102302</v>
      </c>
      <c r="BA20" s="57"/>
      <c r="BB20" s="57"/>
      <c r="BC20" s="57"/>
      <c r="BD20" s="57"/>
    </row>
    <row r="21" spans="1:56" ht="16.5">
      <c r="A21" s="57">
        <v>102303</v>
      </c>
      <c r="B21" s="57" t="s">
        <v>776</v>
      </c>
      <c r="C21" s="57">
        <v>13</v>
      </c>
      <c r="D21" s="69" t="s">
        <v>523</v>
      </c>
      <c r="E21" s="57">
        <v>3</v>
      </c>
      <c r="F21" s="57">
        <f>IF(IF(ISNA(VLOOKUP(B:B,装备说明!A:E,5,FALSE)),0,VLOOKUP(B:B,装备说明!A:E,5,FALSE))="男",1,IF(IF(ISNA(VLOOKUP(B:B,装备说明!A:E,5,FALSE)),0,VLOOKUP(B:B,装备说明!A:E,5,FALSE))="女",2,0))</f>
        <v>0</v>
      </c>
      <c r="G21" s="57">
        <v>0</v>
      </c>
      <c r="H21" s="57">
        <v>1</v>
      </c>
      <c r="I21" s="57">
        <f t="shared" si="0"/>
        <v>3000</v>
      </c>
      <c r="J21" s="57">
        <v>1</v>
      </c>
      <c r="K21" s="57">
        <f t="shared" si="1"/>
        <v>1000</v>
      </c>
      <c r="L21" s="57">
        <v>1</v>
      </c>
      <c r="M21" s="57">
        <v>1</v>
      </c>
      <c r="N21" s="57">
        <v>1</v>
      </c>
      <c r="O21" s="57">
        <v>0</v>
      </c>
      <c r="P21" s="57">
        <v>1</v>
      </c>
      <c r="Q21" s="61">
        <f t="shared" si="3"/>
        <v>20</v>
      </c>
      <c r="R21" s="61">
        <v>10</v>
      </c>
      <c r="S21" s="61">
        <v>5</v>
      </c>
      <c r="T21" s="62">
        <v>129</v>
      </c>
      <c r="U21" s="62">
        <v>0</v>
      </c>
      <c r="V21" s="62">
        <v>0</v>
      </c>
      <c r="W21" s="62">
        <v>0</v>
      </c>
      <c r="X21" s="62">
        <v>0</v>
      </c>
      <c r="Y21" s="62">
        <v>0</v>
      </c>
      <c r="Z21" s="62">
        <v>0</v>
      </c>
      <c r="AA21" s="62">
        <v>0</v>
      </c>
      <c r="AB21" s="62">
        <v>0</v>
      </c>
      <c r="AC21" s="62">
        <v>0</v>
      </c>
      <c r="AD21" s="57">
        <v>0</v>
      </c>
      <c r="AE21" s="57">
        <v>0</v>
      </c>
      <c r="AF21" s="57">
        <v>0</v>
      </c>
      <c r="AG21" s="57">
        <v>0</v>
      </c>
      <c r="AH21" s="57">
        <v>0</v>
      </c>
      <c r="AI21" s="57">
        <v>0</v>
      </c>
      <c r="AJ21" s="57">
        <v>0</v>
      </c>
      <c r="AK21" s="57">
        <v>0</v>
      </c>
      <c r="AL21" s="57">
        <v>0</v>
      </c>
      <c r="AM21" s="57"/>
      <c r="AN21" s="72"/>
      <c r="AO21" s="57"/>
      <c r="AP21" s="57"/>
      <c r="AQ21" s="57"/>
      <c r="AR21" s="57"/>
      <c r="AS21" s="57"/>
      <c r="AT21" s="57"/>
      <c r="AU21" s="57">
        <v>0</v>
      </c>
      <c r="AV21" s="57">
        <v>1</v>
      </c>
      <c r="AW21" s="57"/>
      <c r="AX21" s="57"/>
      <c r="AY21" s="57" t="s">
        <v>1003</v>
      </c>
      <c r="AZ21" s="57">
        <f t="shared" si="2"/>
        <v>102303</v>
      </c>
      <c r="BA21" s="57"/>
      <c r="BB21" s="57"/>
      <c r="BC21" s="57"/>
      <c r="BD21" s="57"/>
    </row>
    <row r="22" spans="1:56" ht="16.5">
      <c r="A22" s="57">
        <v>102401</v>
      </c>
      <c r="B22" s="57" t="s">
        <v>526</v>
      </c>
      <c r="C22" s="57">
        <v>13</v>
      </c>
      <c r="D22" s="69" t="s">
        <v>523</v>
      </c>
      <c r="E22" s="57">
        <v>4</v>
      </c>
      <c r="F22" s="57">
        <f>IF(IF(ISNA(VLOOKUP(B:B,装备说明!A:E,5,FALSE)),0,VLOOKUP(B:B,装备说明!A:E,5,FALSE))="男",1,IF(IF(ISNA(VLOOKUP(B:B,装备说明!A:E,5,FALSE)),0,VLOOKUP(B:B,装备说明!A:E,5,FALSE))="女",2,0))</f>
        <v>0</v>
      </c>
      <c r="G22" s="57">
        <v>0</v>
      </c>
      <c r="H22" s="57">
        <v>1</v>
      </c>
      <c r="I22" s="57">
        <f t="shared" si="0"/>
        <v>5000</v>
      </c>
      <c r="J22" s="57">
        <v>1</v>
      </c>
      <c r="K22" s="57">
        <f t="shared" si="1"/>
        <v>1667</v>
      </c>
      <c r="L22" s="57">
        <v>1</v>
      </c>
      <c r="M22" s="57">
        <v>1</v>
      </c>
      <c r="N22" s="57">
        <v>1</v>
      </c>
      <c r="O22" s="57">
        <v>0</v>
      </c>
      <c r="P22" s="57">
        <v>1</v>
      </c>
      <c r="Q22" s="61">
        <f t="shared" si="3"/>
        <v>40</v>
      </c>
      <c r="R22" s="61">
        <v>10</v>
      </c>
      <c r="S22" s="61">
        <v>5</v>
      </c>
      <c r="T22" s="62">
        <v>231</v>
      </c>
      <c r="U22" s="62">
        <v>0</v>
      </c>
      <c r="V22" s="62">
        <v>0</v>
      </c>
      <c r="W22" s="62">
        <v>0</v>
      </c>
      <c r="X22" s="62">
        <v>0</v>
      </c>
      <c r="Y22" s="62">
        <v>0</v>
      </c>
      <c r="Z22" s="62">
        <v>0</v>
      </c>
      <c r="AA22" s="62">
        <v>0</v>
      </c>
      <c r="AB22" s="62">
        <v>0</v>
      </c>
      <c r="AC22" s="62">
        <v>0</v>
      </c>
      <c r="AD22" s="57">
        <v>0</v>
      </c>
      <c r="AE22" s="57">
        <v>0</v>
      </c>
      <c r="AF22" s="57">
        <v>0</v>
      </c>
      <c r="AG22" s="57">
        <v>0</v>
      </c>
      <c r="AH22" s="57">
        <v>0</v>
      </c>
      <c r="AI22" s="57">
        <v>0</v>
      </c>
      <c r="AJ22" s="57">
        <v>0</v>
      </c>
      <c r="AK22" s="57">
        <v>0</v>
      </c>
      <c r="AL22" s="57">
        <v>0</v>
      </c>
      <c r="AM22" s="57"/>
      <c r="AN22" s="72"/>
      <c r="AO22" s="57"/>
      <c r="AP22" s="57"/>
      <c r="AQ22" s="57"/>
      <c r="AR22" s="57"/>
      <c r="AS22" s="57"/>
      <c r="AT22" s="57"/>
      <c r="AU22" s="57">
        <v>1</v>
      </c>
      <c r="AV22" s="57">
        <v>1</v>
      </c>
      <c r="AW22" s="57"/>
      <c r="AX22" s="57"/>
      <c r="AY22" s="57" t="s">
        <v>1003</v>
      </c>
      <c r="AZ22" s="57">
        <f t="shared" si="2"/>
        <v>102401</v>
      </c>
      <c r="BA22" s="57"/>
      <c r="BB22" s="57"/>
      <c r="BC22" s="57"/>
      <c r="BD22" s="57"/>
    </row>
    <row r="23" spans="1:56" ht="16.5">
      <c r="A23" s="57">
        <v>102402</v>
      </c>
      <c r="B23" s="57" t="s">
        <v>777</v>
      </c>
      <c r="C23" s="57">
        <v>13</v>
      </c>
      <c r="D23" s="69" t="s">
        <v>523</v>
      </c>
      <c r="E23" s="57">
        <v>4</v>
      </c>
      <c r="F23" s="57">
        <f>IF(IF(ISNA(VLOOKUP(B:B,装备说明!A:E,5,FALSE)),0,VLOOKUP(B:B,装备说明!A:E,5,FALSE))="男",1,IF(IF(ISNA(VLOOKUP(B:B,装备说明!A:E,5,FALSE)),0,VLOOKUP(B:B,装备说明!A:E,5,FALSE))="女",2,0))</f>
        <v>0</v>
      </c>
      <c r="G23" s="57">
        <v>0</v>
      </c>
      <c r="H23" s="57">
        <v>1</v>
      </c>
      <c r="I23" s="57">
        <f t="shared" si="0"/>
        <v>5000</v>
      </c>
      <c r="J23" s="57">
        <v>1</v>
      </c>
      <c r="K23" s="57">
        <f t="shared" si="1"/>
        <v>1667</v>
      </c>
      <c r="L23" s="57">
        <v>1</v>
      </c>
      <c r="M23" s="57">
        <v>1</v>
      </c>
      <c r="N23" s="57">
        <v>1</v>
      </c>
      <c r="O23" s="57">
        <v>0</v>
      </c>
      <c r="P23" s="57">
        <v>1</v>
      </c>
      <c r="Q23" s="61">
        <f t="shared" si="3"/>
        <v>40</v>
      </c>
      <c r="R23" s="61">
        <v>10</v>
      </c>
      <c r="S23" s="61">
        <v>5</v>
      </c>
      <c r="T23" s="62">
        <v>231</v>
      </c>
      <c r="U23" s="62">
        <v>0</v>
      </c>
      <c r="V23" s="62">
        <v>0</v>
      </c>
      <c r="W23" s="62">
        <v>0</v>
      </c>
      <c r="X23" s="62">
        <v>0</v>
      </c>
      <c r="Y23" s="62">
        <v>0</v>
      </c>
      <c r="Z23" s="62">
        <v>0</v>
      </c>
      <c r="AA23" s="62">
        <v>0</v>
      </c>
      <c r="AB23" s="62">
        <v>0</v>
      </c>
      <c r="AC23" s="62">
        <v>0</v>
      </c>
      <c r="AD23" s="57">
        <v>0</v>
      </c>
      <c r="AE23" s="57">
        <v>0</v>
      </c>
      <c r="AF23" s="57">
        <v>0</v>
      </c>
      <c r="AG23" s="57">
        <v>0</v>
      </c>
      <c r="AH23" s="57">
        <v>0</v>
      </c>
      <c r="AI23" s="57">
        <v>0</v>
      </c>
      <c r="AJ23" s="57">
        <v>0</v>
      </c>
      <c r="AK23" s="57">
        <v>0</v>
      </c>
      <c r="AL23" s="57">
        <v>0</v>
      </c>
      <c r="AM23" s="57"/>
      <c r="AN23" s="72"/>
      <c r="AO23" s="57"/>
      <c r="AP23" s="57"/>
      <c r="AQ23" s="57"/>
      <c r="AR23" s="57"/>
      <c r="AS23" s="57"/>
      <c r="AT23" s="57"/>
      <c r="AU23" s="57">
        <v>2</v>
      </c>
      <c r="AV23" s="57">
        <v>1</v>
      </c>
      <c r="AW23" s="57"/>
      <c r="AX23" s="57"/>
      <c r="AY23" s="57" t="s">
        <v>1003</v>
      </c>
      <c r="AZ23" s="57">
        <f t="shared" si="2"/>
        <v>102402</v>
      </c>
      <c r="BA23" s="57"/>
      <c r="BB23" s="57"/>
      <c r="BC23" s="57"/>
      <c r="BD23" s="57"/>
    </row>
    <row r="24" spans="1:56" ht="16.5">
      <c r="A24" s="57">
        <v>102403</v>
      </c>
      <c r="B24" s="57" t="s">
        <v>778</v>
      </c>
      <c r="C24" s="57">
        <v>13</v>
      </c>
      <c r="D24" s="69" t="s">
        <v>523</v>
      </c>
      <c r="E24" s="57">
        <v>4</v>
      </c>
      <c r="F24" s="57">
        <f>IF(IF(ISNA(VLOOKUP(B:B,装备说明!A:E,5,FALSE)),0,VLOOKUP(B:B,装备说明!A:E,5,FALSE))="男",1,IF(IF(ISNA(VLOOKUP(B:B,装备说明!A:E,5,FALSE)),0,VLOOKUP(B:B,装备说明!A:E,5,FALSE))="女",2,0))</f>
        <v>0</v>
      </c>
      <c r="G24" s="57">
        <v>0</v>
      </c>
      <c r="H24" s="57">
        <v>1</v>
      </c>
      <c r="I24" s="57">
        <f t="shared" si="0"/>
        <v>5000</v>
      </c>
      <c r="J24" s="57">
        <v>1</v>
      </c>
      <c r="K24" s="57">
        <f t="shared" si="1"/>
        <v>1667</v>
      </c>
      <c r="L24" s="57">
        <v>1</v>
      </c>
      <c r="M24" s="57">
        <v>1</v>
      </c>
      <c r="N24" s="57">
        <v>1</v>
      </c>
      <c r="O24" s="57">
        <v>0</v>
      </c>
      <c r="P24" s="57">
        <v>1</v>
      </c>
      <c r="Q24" s="61">
        <f t="shared" si="3"/>
        <v>40</v>
      </c>
      <c r="R24" s="61">
        <v>10</v>
      </c>
      <c r="S24" s="61">
        <v>5</v>
      </c>
      <c r="T24" s="62">
        <v>231</v>
      </c>
      <c r="U24" s="62">
        <v>0</v>
      </c>
      <c r="V24" s="62">
        <v>0</v>
      </c>
      <c r="W24" s="62">
        <v>0</v>
      </c>
      <c r="X24" s="62">
        <v>0</v>
      </c>
      <c r="Y24" s="62">
        <v>0</v>
      </c>
      <c r="Z24" s="62">
        <v>0</v>
      </c>
      <c r="AA24" s="62">
        <v>0</v>
      </c>
      <c r="AB24" s="62">
        <v>0</v>
      </c>
      <c r="AC24" s="62">
        <v>0</v>
      </c>
      <c r="AD24" s="57">
        <v>0</v>
      </c>
      <c r="AE24" s="57">
        <v>0</v>
      </c>
      <c r="AF24" s="57">
        <v>0</v>
      </c>
      <c r="AG24" s="57">
        <v>0</v>
      </c>
      <c r="AH24" s="57">
        <v>0</v>
      </c>
      <c r="AI24" s="57">
        <v>0</v>
      </c>
      <c r="AJ24" s="57">
        <v>0</v>
      </c>
      <c r="AK24" s="57">
        <v>0</v>
      </c>
      <c r="AL24" s="57">
        <v>0</v>
      </c>
      <c r="AM24" s="57"/>
      <c r="AN24" s="72"/>
      <c r="AO24" s="57"/>
      <c r="AP24" s="57"/>
      <c r="AQ24" s="57"/>
      <c r="AR24" s="57"/>
      <c r="AS24" s="57"/>
      <c r="AT24" s="57"/>
      <c r="AU24" s="57">
        <v>3</v>
      </c>
      <c r="AV24" s="57">
        <v>1</v>
      </c>
      <c r="AW24" s="57"/>
      <c r="AX24" s="57"/>
      <c r="AY24" s="57" t="s">
        <v>1003</v>
      </c>
      <c r="AZ24" s="57">
        <f t="shared" si="2"/>
        <v>102403</v>
      </c>
      <c r="BA24" s="57"/>
      <c r="BB24" s="57"/>
      <c r="BC24" s="57"/>
      <c r="BD24" s="57"/>
    </row>
    <row r="25" spans="1:56" ht="16.5">
      <c r="A25" s="57">
        <v>102501</v>
      </c>
      <c r="B25" s="57" t="s">
        <v>527</v>
      </c>
      <c r="C25" s="57">
        <v>13</v>
      </c>
      <c r="D25" s="69" t="s">
        <v>523</v>
      </c>
      <c r="E25" s="57">
        <v>5</v>
      </c>
      <c r="F25" s="57">
        <f>IF(IF(ISNA(VLOOKUP(B:B,装备说明!A:E,5,FALSE)),0,VLOOKUP(B:B,装备说明!A:E,5,FALSE))="男",1,IF(IF(ISNA(VLOOKUP(B:B,装备说明!A:E,5,FALSE)),0,VLOOKUP(B:B,装备说明!A:E,5,FALSE))="女",2,0))</f>
        <v>0</v>
      </c>
      <c r="G25" s="57">
        <v>0</v>
      </c>
      <c r="H25" s="57">
        <v>1</v>
      </c>
      <c r="I25" s="57">
        <f t="shared" si="0"/>
        <v>15000</v>
      </c>
      <c r="J25" s="57">
        <v>1</v>
      </c>
      <c r="K25" s="57">
        <f t="shared" si="1"/>
        <v>5000</v>
      </c>
      <c r="L25" s="57">
        <v>1</v>
      </c>
      <c r="M25" s="57">
        <v>1</v>
      </c>
      <c r="N25" s="57">
        <v>1</v>
      </c>
      <c r="O25" s="57">
        <v>0</v>
      </c>
      <c r="P25" s="57">
        <v>1</v>
      </c>
      <c r="Q25" s="61">
        <f t="shared" si="3"/>
        <v>60</v>
      </c>
      <c r="R25" s="61">
        <v>10</v>
      </c>
      <c r="S25" s="61">
        <v>5</v>
      </c>
      <c r="T25" s="62">
        <v>353</v>
      </c>
      <c r="U25" s="62">
        <v>0</v>
      </c>
      <c r="V25" s="62">
        <v>0</v>
      </c>
      <c r="W25" s="62">
        <v>0</v>
      </c>
      <c r="X25" s="62">
        <v>0</v>
      </c>
      <c r="Y25" s="62">
        <v>0</v>
      </c>
      <c r="Z25" s="62">
        <v>0</v>
      </c>
      <c r="AA25" s="62">
        <v>0</v>
      </c>
      <c r="AB25" s="62">
        <v>0</v>
      </c>
      <c r="AC25" s="62">
        <v>0</v>
      </c>
      <c r="AD25" s="57">
        <v>0</v>
      </c>
      <c r="AE25" s="57">
        <v>0</v>
      </c>
      <c r="AF25" s="57">
        <v>0</v>
      </c>
      <c r="AG25" s="57">
        <v>0</v>
      </c>
      <c r="AH25" s="57">
        <v>0</v>
      </c>
      <c r="AI25" s="57">
        <v>0</v>
      </c>
      <c r="AJ25" s="57">
        <v>0</v>
      </c>
      <c r="AK25" s="57">
        <v>0</v>
      </c>
      <c r="AL25" s="57">
        <v>0</v>
      </c>
      <c r="AM25" s="57"/>
      <c r="AN25" s="72"/>
      <c r="AO25" s="57"/>
      <c r="AP25" s="57"/>
      <c r="AQ25" s="57"/>
      <c r="AR25" s="57"/>
      <c r="AS25" s="57"/>
      <c r="AT25" s="57"/>
      <c r="AU25" s="57">
        <v>4</v>
      </c>
      <c r="AV25" s="57">
        <v>1</v>
      </c>
      <c r="AW25" s="57"/>
      <c r="AX25" s="57"/>
      <c r="AY25" s="57" t="s">
        <v>1003</v>
      </c>
      <c r="AZ25" s="57">
        <f t="shared" si="2"/>
        <v>102501</v>
      </c>
      <c r="BA25" s="57"/>
      <c r="BB25" s="57"/>
      <c r="BC25" s="57"/>
      <c r="BD25" s="57"/>
    </row>
    <row r="26" spans="1:56" ht="16.5">
      <c r="A26" s="57">
        <v>102502</v>
      </c>
      <c r="B26" s="57" t="s">
        <v>779</v>
      </c>
      <c r="C26" s="57">
        <v>13</v>
      </c>
      <c r="D26" s="69" t="s">
        <v>523</v>
      </c>
      <c r="E26" s="57">
        <v>5</v>
      </c>
      <c r="F26" s="57">
        <f>IF(IF(ISNA(VLOOKUP(B:B,装备说明!A:E,5,FALSE)),0,VLOOKUP(B:B,装备说明!A:E,5,FALSE))="男",1,IF(IF(ISNA(VLOOKUP(B:B,装备说明!A:E,5,FALSE)),0,VLOOKUP(B:B,装备说明!A:E,5,FALSE))="女",2,0))</f>
        <v>0</v>
      </c>
      <c r="G26" s="57">
        <v>0</v>
      </c>
      <c r="H26" s="57">
        <v>1</v>
      </c>
      <c r="I26" s="57">
        <f t="shared" si="0"/>
        <v>15000</v>
      </c>
      <c r="J26" s="57">
        <v>1</v>
      </c>
      <c r="K26" s="57">
        <f t="shared" si="1"/>
        <v>5000</v>
      </c>
      <c r="L26" s="57">
        <v>1</v>
      </c>
      <c r="M26" s="57">
        <v>1</v>
      </c>
      <c r="N26" s="57">
        <v>1</v>
      </c>
      <c r="O26" s="57">
        <v>0</v>
      </c>
      <c r="P26" s="57">
        <v>1</v>
      </c>
      <c r="Q26" s="61">
        <f t="shared" si="3"/>
        <v>60</v>
      </c>
      <c r="R26" s="61">
        <v>10</v>
      </c>
      <c r="S26" s="61">
        <v>5</v>
      </c>
      <c r="T26" s="62">
        <v>353</v>
      </c>
      <c r="U26" s="62">
        <v>0</v>
      </c>
      <c r="V26" s="62">
        <v>0</v>
      </c>
      <c r="W26" s="62">
        <v>0</v>
      </c>
      <c r="X26" s="62">
        <v>0</v>
      </c>
      <c r="Y26" s="62">
        <v>0</v>
      </c>
      <c r="Z26" s="62">
        <v>0</v>
      </c>
      <c r="AA26" s="62">
        <v>0</v>
      </c>
      <c r="AB26" s="62">
        <v>0</v>
      </c>
      <c r="AC26" s="62">
        <v>0</v>
      </c>
      <c r="AD26" s="57">
        <v>0</v>
      </c>
      <c r="AE26" s="57">
        <v>0</v>
      </c>
      <c r="AF26" s="57">
        <v>0</v>
      </c>
      <c r="AG26" s="57">
        <v>0</v>
      </c>
      <c r="AH26" s="57">
        <v>0</v>
      </c>
      <c r="AI26" s="57">
        <v>0</v>
      </c>
      <c r="AJ26" s="57">
        <v>0</v>
      </c>
      <c r="AK26" s="57">
        <v>0</v>
      </c>
      <c r="AL26" s="57">
        <v>0</v>
      </c>
      <c r="AM26" s="57"/>
      <c r="AN26" s="72"/>
      <c r="AO26" s="57"/>
      <c r="AP26" s="57"/>
      <c r="AQ26" s="57"/>
      <c r="AR26" s="57"/>
      <c r="AS26" s="57"/>
      <c r="AT26" s="57"/>
      <c r="AU26" s="57">
        <v>0</v>
      </c>
      <c r="AV26" s="57">
        <v>1</v>
      </c>
      <c r="AW26" s="57"/>
      <c r="AX26" s="57"/>
      <c r="AY26" s="57" t="s">
        <v>1003</v>
      </c>
      <c r="AZ26" s="57">
        <f t="shared" si="2"/>
        <v>102502</v>
      </c>
      <c r="BA26" s="57"/>
      <c r="BB26" s="57"/>
      <c r="BC26" s="57"/>
      <c r="BD26" s="57"/>
    </row>
    <row r="27" spans="1:56" ht="16.5">
      <c r="A27" s="57">
        <v>102503</v>
      </c>
      <c r="B27" s="57" t="s">
        <v>780</v>
      </c>
      <c r="C27" s="57">
        <v>13</v>
      </c>
      <c r="D27" s="69" t="s">
        <v>523</v>
      </c>
      <c r="E27" s="57">
        <v>5</v>
      </c>
      <c r="F27" s="57">
        <f>IF(IF(ISNA(VLOOKUP(B:B,装备说明!A:E,5,FALSE)),0,VLOOKUP(B:B,装备说明!A:E,5,FALSE))="男",1,IF(IF(ISNA(VLOOKUP(B:B,装备说明!A:E,5,FALSE)),0,VLOOKUP(B:B,装备说明!A:E,5,FALSE))="女",2,0))</f>
        <v>0</v>
      </c>
      <c r="G27" s="57">
        <v>0</v>
      </c>
      <c r="H27" s="57">
        <v>1</v>
      </c>
      <c r="I27" s="57">
        <f t="shared" si="0"/>
        <v>15000</v>
      </c>
      <c r="J27" s="57">
        <v>1</v>
      </c>
      <c r="K27" s="57">
        <f t="shared" si="1"/>
        <v>5000</v>
      </c>
      <c r="L27" s="57">
        <v>1</v>
      </c>
      <c r="M27" s="57">
        <v>1</v>
      </c>
      <c r="N27" s="57">
        <v>1</v>
      </c>
      <c r="O27" s="57">
        <v>0</v>
      </c>
      <c r="P27" s="57">
        <v>1</v>
      </c>
      <c r="Q27" s="61">
        <f t="shared" si="3"/>
        <v>60</v>
      </c>
      <c r="R27" s="61">
        <v>10</v>
      </c>
      <c r="S27" s="61">
        <v>5</v>
      </c>
      <c r="T27" s="62">
        <v>353</v>
      </c>
      <c r="U27" s="62">
        <v>0</v>
      </c>
      <c r="V27" s="62">
        <v>0</v>
      </c>
      <c r="W27" s="62">
        <v>0</v>
      </c>
      <c r="X27" s="62">
        <v>0</v>
      </c>
      <c r="Y27" s="62">
        <v>0</v>
      </c>
      <c r="Z27" s="62">
        <v>0</v>
      </c>
      <c r="AA27" s="62">
        <v>0</v>
      </c>
      <c r="AB27" s="62">
        <v>0</v>
      </c>
      <c r="AC27" s="62">
        <v>0</v>
      </c>
      <c r="AD27" s="57">
        <v>0</v>
      </c>
      <c r="AE27" s="57">
        <v>0</v>
      </c>
      <c r="AF27" s="57">
        <v>0</v>
      </c>
      <c r="AG27" s="57">
        <v>0</v>
      </c>
      <c r="AH27" s="57">
        <v>0</v>
      </c>
      <c r="AI27" s="57">
        <v>0</v>
      </c>
      <c r="AJ27" s="57">
        <v>0</v>
      </c>
      <c r="AK27" s="57">
        <v>0</v>
      </c>
      <c r="AL27" s="57">
        <v>0</v>
      </c>
      <c r="AM27" s="57"/>
      <c r="AN27" s="72"/>
      <c r="AO27" s="57"/>
      <c r="AP27" s="57"/>
      <c r="AQ27" s="57"/>
      <c r="AR27" s="57"/>
      <c r="AS27" s="57"/>
      <c r="AT27" s="57"/>
      <c r="AU27" s="57">
        <v>1</v>
      </c>
      <c r="AV27" s="57">
        <v>1</v>
      </c>
      <c r="AW27" s="57"/>
      <c r="AX27" s="57"/>
      <c r="AY27" s="57" t="s">
        <v>1003</v>
      </c>
      <c r="AZ27" s="57">
        <f t="shared" si="2"/>
        <v>102503</v>
      </c>
      <c r="BA27" s="57"/>
      <c r="BB27" s="57"/>
      <c r="BC27" s="57"/>
      <c r="BD27" s="57"/>
    </row>
    <row r="28" spans="1:56" ht="16.5">
      <c r="A28" s="57">
        <v>102601</v>
      </c>
      <c r="B28" s="57" t="s">
        <v>528</v>
      </c>
      <c r="C28" s="57">
        <v>13</v>
      </c>
      <c r="D28" s="69" t="s">
        <v>523</v>
      </c>
      <c r="E28" s="57">
        <v>6</v>
      </c>
      <c r="F28" s="57">
        <f>IF(IF(ISNA(VLOOKUP(B:B,装备说明!A:E,5,FALSE)),0,VLOOKUP(B:B,装备说明!A:E,5,FALSE))="男",1,IF(IF(ISNA(VLOOKUP(B:B,装备说明!A:E,5,FALSE)),0,VLOOKUP(B:B,装备说明!A:E,5,FALSE))="女",2,0))</f>
        <v>0</v>
      </c>
      <c r="G28" s="57">
        <v>0</v>
      </c>
      <c r="H28" s="57">
        <v>1</v>
      </c>
      <c r="I28" s="57">
        <f t="shared" si="0"/>
        <v>30000</v>
      </c>
      <c r="J28" s="57">
        <v>1</v>
      </c>
      <c r="K28" s="57">
        <f t="shared" si="1"/>
        <v>10000</v>
      </c>
      <c r="L28" s="57">
        <v>1</v>
      </c>
      <c r="M28" s="57">
        <v>1</v>
      </c>
      <c r="N28" s="57">
        <v>1</v>
      </c>
      <c r="O28" s="57">
        <v>0</v>
      </c>
      <c r="P28" s="57">
        <v>1</v>
      </c>
      <c r="Q28" s="61">
        <f t="shared" si="3"/>
        <v>80</v>
      </c>
      <c r="R28" s="61">
        <v>10</v>
      </c>
      <c r="S28" s="61">
        <v>5</v>
      </c>
      <c r="T28" s="62">
        <v>602</v>
      </c>
      <c r="U28" s="62">
        <v>0</v>
      </c>
      <c r="V28" s="62">
        <v>0</v>
      </c>
      <c r="W28" s="62">
        <v>0</v>
      </c>
      <c r="X28" s="62">
        <v>0</v>
      </c>
      <c r="Y28" s="62">
        <v>0</v>
      </c>
      <c r="Z28" s="62">
        <v>0</v>
      </c>
      <c r="AA28" s="62">
        <v>0</v>
      </c>
      <c r="AB28" s="62">
        <v>0</v>
      </c>
      <c r="AC28" s="62">
        <v>0</v>
      </c>
      <c r="AD28" s="57">
        <v>0</v>
      </c>
      <c r="AE28" s="57">
        <v>0</v>
      </c>
      <c r="AF28" s="57">
        <v>0</v>
      </c>
      <c r="AG28" s="57">
        <v>0</v>
      </c>
      <c r="AH28" s="57">
        <v>0</v>
      </c>
      <c r="AI28" s="57">
        <v>0</v>
      </c>
      <c r="AJ28" s="57">
        <v>0</v>
      </c>
      <c r="AK28" s="57">
        <v>0</v>
      </c>
      <c r="AL28" s="57">
        <v>0</v>
      </c>
      <c r="AM28" s="57"/>
      <c r="AN28" s="72"/>
      <c r="AO28" s="57"/>
      <c r="AP28" s="57"/>
      <c r="AQ28" s="57"/>
      <c r="AR28" s="57"/>
      <c r="AS28" s="57"/>
      <c r="AT28" s="57"/>
      <c r="AU28" s="57">
        <v>2</v>
      </c>
      <c r="AV28" s="57">
        <v>1</v>
      </c>
      <c r="AW28" s="57"/>
      <c r="AX28" s="57"/>
      <c r="AY28" s="57" t="s">
        <v>1003</v>
      </c>
      <c r="AZ28" s="57">
        <f t="shared" si="2"/>
        <v>102601</v>
      </c>
      <c r="BA28" s="57"/>
      <c r="BB28" s="57"/>
      <c r="BC28" s="57"/>
      <c r="BD28" s="57"/>
    </row>
    <row r="29" spans="1:56" ht="16.5">
      <c r="A29" s="57">
        <v>102602</v>
      </c>
      <c r="B29" s="57" t="s">
        <v>781</v>
      </c>
      <c r="C29" s="57">
        <v>13</v>
      </c>
      <c r="D29" s="69" t="s">
        <v>523</v>
      </c>
      <c r="E29" s="57">
        <v>6</v>
      </c>
      <c r="F29" s="57">
        <f>IF(IF(ISNA(VLOOKUP(B:B,装备说明!A:E,5,FALSE)),0,VLOOKUP(B:B,装备说明!A:E,5,FALSE))="男",1,IF(IF(ISNA(VLOOKUP(B:B,装备说明!A:E,5,FALSE)),0,VLOOKUP(B:B,装备说明!A:E,5,FALSE))="女",2,0))</f>
        <v>0</v>
      </c>
      <c r="G29" s="57">
        <v>0</v>
      </c>
      <c r="H29" s="57">
        <v>1</v>
      </c>
      <c r="I29" s="57">
        <f t="shared" si="0"/>
        <v>30000</v>
      </c>
      <c r="J29" s="57">
        <v>1</v>
      </c>
      <c r="K29" s="57">
        <f t="shared" si="1"/>
        <v>10000</v>
      </c>
      <c r="L29" s="57">
        <v>1</v>
      </c>
      <c r="M29" s="57">
        <v>1</v>
      </c>
      <c r="N29" s="57">
        <v>1</v>
      </c>
      <c r="O29" s="57">
        <v>0</v>
      </c>
      <c r="P29" s="57">
        <v>1</v>
      </c>
      <c r="Q29" s="61">
        <f t="shared" si="3"/>
        <v>80</v>
      </c>
      <c r="R29" s="61">
        <v>10</v>
      </c>
      <c r="S29" s="61">
        <v>5</v>
      </c>
      <c r="T29" s="62">
        <v>602</v>
      </c>
      <c r="U29" s="62">
        <v>0</v>
      </c>
      <c r="V29" s="62">
        <v>0</v>
      </c>
      <c r="W29" s="62">
        <v>0</v>
      </c>
      <c r="X29" s="62">
        <v>0</v>
      </c>
      <c r="Y29" s="62">
        <v>0</v>
      </c>
      <c r="Z29" s="62">
        <v>0</v>
      </c>
      <c r="AA29" s="62">
        <v>0</v>
      </c>
      <c r="AB29" s="62">
        <v>0</v>
      </c>
      <c r="AC29" s="62">
        <v>0</v>
      </c>
      <c r="AD29" s="57">
        <v>0</v>
      </c>
      <c r="AE29" s="57">
        <v>0</v>
      </c>
      <c r="AF29" s="57">
        <v>0</v>
      </c>
      <c r="AG29" s="57">
        <v>0</v>
      </c>
      <c r="AH29" s="57">
        <v>0</v>
      </c>
      <c r="AI29" s="57">
        <v>0</v>
      </c>
      <c r="AJ29" s="57">
        <v>0</v>
      </c>
      <c r="AK29" s="57">
        <v>0</v>
      </c>
      <c r="AL29" s="57">
        <v>0</v>
      </c>
      <c r="AM29" s="57"/>
      <c r="AN29" s="72"/>
      <c r="AO29" s="57"/>
      <c r="AP29" s="57"/>
      <c r="AQ29" s="57"/>
      <c r="AR29" s="57"/>
      <c r="AS29" s="57"/>
      <c r="AT29" s="57"/>
      <c r="AU29" s="57">
        <v>3</v>
      </c>
      <c r="AV29" s="57">
        <v>1</v>
      </c>
      <c r="AW29" s="57"/>
      <c r="AX29" s="57"/>
      <c r="AY29" s="57" t="s">
        <v>1003</v>
      </c>
      <c r="AZ29" s="57">
        <f t="shared" si="2"/>
        <v>102602</v>
      </c>
      <c r="BA29" s="57"/>
      <c r="BB29" s="57"/>
      <c r="BC29" s="57"/>
      <c r="BD29" s="57"/>
    </row>
    <row r="30" spans="1:56" ht="16.5">
      <c r="A30" s="57">
        <v>102603</v>
      </c>
      <c r="B30" s="57" t="s">
        <v>782</v>
      </c>
      <c r="C30" s="57">
        <v>13</v>
      </c>
      <c r="D30" s="69" t="s">
        <v>523</v>
      </c>
      <c r="E30" s="57">
        <v>6</v>
      </c>
      <c r="F30" s="57">
        <f>IF(IF(ISNA(VLOOKUP(B:B,装备说明!A:E,5,FALSE)),0,VLOOKUP(B:B,装备说明!A:E,5,FALSE))="男",1,IF(IF(ISNA(VLOOKUP(B:B,装备说明!A:E,5,FALSE)),0,VLOOKUP(B:B,装备说明!A:E,5,FALSE))="女",2,0))</f>
        <v>0</v>
      </c>
      <c r="G30" s="57">
        <v>0</v>
      </c>
      <c r="H30" s="57">
        <v>1</v>
      </c>
      <c r="I30" s="57">
        <f t="shared" si="0"/>
        <v>30000</v>
      </c>
      <c r="J30" s="57">
        <v>1</v>
      </c>
      <c r="K30" s="57">
        <f t="shared" si="1"/>
        <v>10000</v>
      </c>
      <c r="L30" s="57">
        <v>1</v>
      </c>
      <c r="M30" s="57">
        <v>1</v>
      </c>
      <c r="N30" s="57">
        <v>1</v>
      </c>
      <c r="O30" s="57">
        <v>0</v>
      </c>
      <c r="P30" s="57">
        <v>1</v>
      </c>
      <c r="Q30" s="61">
        <f t="shared" si="3"/>
        <v>80</v>
      </c>
      <c r="R30" s="61">
        <v>10</v>
      </c>
      <c r="S30" s="61">
        <v>5</v>
      </c>
      <c r="T30" s="62">
        <v>602</v>
      </c>
      <c r="U30" s="62">
        <v>0</v>
      </c>
      <c r="V30" s="62">
        <v>0</v>
      </c>
      <c r="W30" s="62">
        <v>0</v>
      </c>
      <c r="X30" s="62">
        <v>0</v>
      </c>
      <c r="Y30" s="62">
        <v>0</v>
      </c>
      <c r="Z30" s="62">
        <v>0</v>
      </c>
      <c r="AA30" s="62">
        <v>0</v>
      </c>
      <c r="AB30" s="62">
        <v>0</v>
      </c>
      <c r="AC30" s="62">
        <v>0</v>
      </c>
      <c r="AD30" s="57">
        <v>0</v>
      </c>
      <c r="AE30" s="57">
        <v>0</v>
      </c>
      <c r="AF30" s="57">
        <v>0</v>
      </c>
      <c r="AG30" s="57">
        <v>0</v>
      </c>
      <c r="AH30" s="57">
        <v>0</v>
      </c>
      <c r="AI30" s="57">
        <v>0</v>
      </c>
      <c r="AJ30" s="57">
        <v>0</v>
      </c>
      <c r="AK30" s="57">
        <v>0</v>
      </c>
      <c r="AL30" s="57">
        <v>0</v>
      </c>
      <c r="AM30" s="57"/>
      <c r="AN30" s="72"/>
      <c r="AO30" s="57"/>
      <c r="AP30" s="57"/>
      <c r="AQ30" s="57"/>
      <c r="AR30" s="57"/>
      <c r="AS30" s="57"/>
      <c r="AT30" s="57"/>
      <c r="AU30" s="57">
        <v>4</v>
      </c>
      <c r="AV30" s="57">
        <v>1</v>
      </c>
      <c r="AW30" s="57"/>
      <c r="AX30" s="57"/>
      <c r="AY30" s="57" t="s">
        <v>1003</v>
      </c>
      <c r="AZ30" s="57">
        <f t="shared" si="2"/>
        <v>102603</v>
      </c>
      <c r="BA30" s="57"/>
      <c r="BB30" s="57"/>
      <c r="BC30" s="57"/>
      <c r="BD30" s="57"/>
    </row>
    <row r="31" spans="1:56" ht="16.5">
      <c r="A31" s="57">
        <v>102701</v>
      </c>
      <c r="B31" s="57" t="s">
        <v>529</v>
      </c>
      <c r="C31" s="57">
        <v>13</v>
      </c>
      <c r="D31" s="69" t="s">
        <v>523</v>
      </c>
      <c r="E31" s="57">
        <v>7</v>
      </c>
      <c r="F31" s="57">
        <f>IF(IF(ISNA(VLOOKUP(B:B,装备说明!A:E,5,FALSE)),0,VLOOKUP(B:B,装备说明!A:E,5,FALSE))="男",1,IF(IF(ISNA(VLOOKUP(B:B,装备说明!A:E,5,FALSE)),0,VLOOKUP(B:B,装备说明!A:E,5,FALSE))="女",2,0))</f>
        <v>0</v>
      </c>
      <c r="G31" s="57">
        <v>0</v>
      </c>
      <c r="H31" s="57">
        <v>1</v>
      </c>
      <c r="I31" s="57">
        <f t="shared" si="0"/>
        <v>50000</v>
      </c>
      <c r="J31" s="57">
        <v>1</v>
      </c>
      <c r="K31" s="57">
        <f t="shared" si="1"/>
        <v>16667</v>
      </c>
      <c r="L31" s="57">
        <v>1</v>
      </c>
      <c r="M31" s="57">
        <v>1</v>
      </c>
      <c r="N31" s="57">
        <v>1</v>
      </c>
      <c r="O31" s="57">
        <v>0</v>
      </c>
      <c r="P31" s="57">
        <v>1</v>
      </c>
      <c r="Q31" s="61">
        <f t="shared" si="3"/>
        <v>100</v>
      </c>
      <c r="R31" s="61">
        <v>10</v>
      </c>
      <c r="S31" s="61">
        <v>5</v>
      </c>
      <c r="T31" s="62">
        <v>875</v>
      </c>
      <c r="U31" s="62">
        <v>0</v>
      </c>
      <c r="V31" s="62">
        <v>0</v>
      </c>
      <c r="W31" s="62">
        <v>0</v>
      </c>
      <c r="X31" s="62">
        <v>0</v>
      </c>
      <c r="Y31" s="62">
        <v>0</v>
      </c>
      <c r="Z31" s="62">
        <v>0</v>
      </c>
      <c r="AA31" s="62">
        <v>0</v>
      </c>
      <c r="AB31" s="62">
        <v>0</v>
      </c>
      <c r="AC31" s="62">
        <v>0</v>
      </c>
      <c r="AD31" s="57">
        <v>0</v>
      </c>
      <c r="AE31" s="57">
        <v>0</v>
      </c>
      <c r="AF31" s="57">
        <v>0</v>
      </c>
      <c r="AG31" s="57">
        <v>0</v>
      </c>
      <c r="AH31" s="57">
        <v>0</v>
      </c>
      <c r="AI31" s="57">
        <v>0</v>
      </c>
      <c r="AJ31" s="57">
        <v>0</v>
      </c>
      <c r="AK31" s="57">
        <v>0</v>
      </c>
      <c r="AL31" s="57">
        <v>0</v>
      </c>
      <c r="AM31" s="57"/>
      <c r="AN31" s="72"/>
      <c r="AO31" s="57"/>
      <c r="AP31" s="57"/>
      <c r="AQ31" s="57"/>
      <c r="AR31" s="57"/>
      <c r="AS31" s="57"/>
      <c r="AT31" s="57"/>
      <c r="AU31" s="57">
        <v>0</v>
      </c>
      <c r="AV31" s="57">
        <v>1</v>
      </c>
      <c r="AW31" s="57"/>
      <c r="AX31" s="57"/>
      <c r="AY31" s="57" t="s">
        <v>1003</v>
      </c>
      <c r="AZ31" s="57">
        <f t="shared" si="2"/>
        <v>102701</v>
      </c>
      <c r="BA31" s="57"/>
      <c r="BB31" s="57"/>
      <c r="BC31" s="57"/>
      <c r="BD31" s="57"/>
    </row>
    <row r="32" spans="1:56" ht="16.5">
      <c r="A32" s="57">
        <v>102702</v>
      </c>
      <c r="B32" s="57" t="s">
        <v>783</v>
      </c>
      <c r="C32" s="57">
        <v>13</v>
      </c>
      <c r="D32" s="69" t="s">
        <v>523</v>
      </c>
      <c r="E32" s="57">
        <v>7</v>
      </c>
      <c r="F32" s="57">
        <f>IF(IF(ISNA(VLOOKUP(B:B,装备说明!A:E,5,FALSE)),0,VLOOKUP(B:B,装备说明!A:E,5,FALSE))="男",1,IF(IF(ISNA(VLOOKUP(B:B,装备说明!A:E,5,FALSE)),0,VLOOKUP(B:B,装备说明!A:E,5,FALSE))="女",2,0))</f>
        <v>0</v>
      </c>
      <c r="G32" s="57">
        <v>0</v>
      </c>
      <c r="H32" s="57">
        <v>1</v>
      </c>
      <c r="I32" s="57">
        <f t="shared" si="0"/>
        <v>50000</v>
      </c>
      <c r="J32" s="57">
        <v>1</v>
      </c>
      <c r="K32" s="57">
        <f t="shared" si="1"/>
        <v>16667</v>
      </c>
      <c r="L32" s="57">
        <v>1</v>
      </c>
      <c r="M32" s="57">
        <v>1</v>
      </c>
      <c r="N32" s="57">
        <v>1</v>
      </c>
      <c r="O32" s="57">
        <v>0</v>
      </c>
      <c r="P32" s="57">
        <v>1</v>
      </c>
      <c r="Q32" s="61">
        <f t="shared" si="3"/>
        <v>100</v>
      </c>
      <c r="R32" s="61">
        <v>10</v>
      </c>
      <c r="S32" s="61">
        <v>5</v>
      </c>
      <c r="T32" s="62">
        <v>875</v>
      </c>
      <c r="U32" s="62">
        <v>0</v>
      </c>
      <c r="V32" s="62">
        <v>0</v>
      </c>
      <c r="W32" s="62">
        <v>0</v>
      </c>
      <c r="X32" s="62">
        <v>0</v>
      </c>
      <c r="Y32" s="62">
        <v>0</v>
      </c>
      <c r="Z32" s="62">
        <v>0</v>
      </c>
      <c r="AA32" s="62">
        <v>0</v>
      </c>
      <c r="AB32" s="62">
        <v>0</v>
      </c>
      <c r="AC32" s="62">
        <v>0</v>
      </c>
      <c r="AD32" s="57">
        <v>0</v>
      </c>
      <c r="AE32" s="57">
        <v>0</v>
      </c>
      <c r="AF32" s="57">
        <v>0</v>
      </c>
      <c r="AG32" s="57">
        <v>0</v>
      </c>
      <c r="AH32" s="57">
        <v>0</v>
      </c>
      <c r="AI32" s="57">
        <v>0</v>
      </c>
      <c r="AJ32" s="57">
        <v>0</v>
      </c>
      <c r="AK32" s="57">
        <v>0</v>
      </c>
      <c r="AL32" s="57">
        <v>0</v>
      </c>
      <c r="AM32" s="57"/>
      <c r="AN32" s="72"/>
      <c r="AO32" s="57"/>
      <c r="AP32" s="57"/>
      <c r="AQ32" s="57"/>
      <c r="AR32" s="57"/>
      <c r="AS32" s="57"/>
      <c r="AT32" s="57"/>
      <c r="AU32" s="57">
        <v>1</v>
      </c>
      <c r="AV32" s="57">
        <v>1</v>
      </c>
      <c r="AW32" s="57"/>
      <c r="AX32" s="57"/>
      <c r="AY32" s="57" t="s">
        <v>1003</v>
      </c>
      <c r="AZ32" s="57">
        <f t="shared" si="2"/>
        <v>102702</v>
      </c>
      <c r="BA32" s="57"/>
      <c r="BB32" s="57"/>
      <c r="BC32" s="57"/>
      <c r="BD32" s="57"/>
    </row>
    <row r="33" spans="1:56" ht="16.5">
      <c r="A33" s="57">
        <v>102703</v>
      </c>
      <c r="B33" s="57" t="s">
        <v>784</v>
      </c>
      <c r="C33" s="57">
        <v>13</v>
      </c>
      <c r="D33" s="69" t="s">
        <v>523</v>
      </c>
      <c r="E33" s="57">
        <v>7</v>
      </c>
      <c r="F33" s="57">
        <f>IF(IF(ISNA(VLOOKUP(B:B,装备说明!A:E,5,FALSE)),0,VLOOKUP(B:B,装备说明!A:E,5,FALSE))="男",1,IF(IF(ISNA(VLOOKUP(B:B,装备说明!A:E,5,FALSE)),0,VLOOKUP(B:B,装备说明!A:E,5,FALSE))="女",2,0))</f>
        <v>0</v>
      </c>
      <c r="G33" s="57">
        <v>0</v>
      </c>
      <c r="H33" s="57">
        <v>1</v>
      </c>
      <c r="I33" s="57">
        <f t="shared" si="0"/>
        <v>50000</v>
      </c>
      <c r="J33" s="57">
        <v>1</v>
      </c>
      <c r="K33" s="57">
        <f t="shared" si="1"/>
        <v>16667</v>
      </c>
      <c r="L33" s="57">
        <v>1</v>
      </c>
      <c r="M33" s="57">
        <v>1</v>
      </c>
      <c r="N33" s="57">
        <v>1</v>
      </c>
      <c r="O33" s="57">
        <v>0</v>
      </c>
      <c r="P33" s="57">
        <v>1</v>
      </c>
      <c r="Q33" s="61">
        <f t="shared" si="3"/>
        <v>100</v>
      </c>
      <c r="R33" s="61">
        <v>10</v>
      </c>
      <c r="S33" s="61">
        <v>5</v>
      </c>
      <c r="T33" s="62">
        <v>875</v>
      </c>
      <c r="U33" s="62">
        <v>0</v>
      </c>
      <c r="V33" s="62">
        <v>0</v>
      </c>
      <c r="W33" s="62">
        <v>0</v>
      </c>
      <c r="X33" s="62">
        <v>0</v>
      </c>
      <c r="Y33" s="62">
        <v>0</v>
      </c>
      <c r="Z33" s="62">
        <v>0</v>
      </c>
      <c r="AA33" s="62">
        <v>0</v>
      </c>
      <c r="AB33" s="62">
        <v>0</v>
      </c>
      <c r="AC33" s="62">
        <v>0</v>
      </c>
      <c r="AD33" s="57">
        <v>0</v>
      </c>
      <c r="AE33" s="57">
        <v>0</v>
      </c>
      <c r="AF33" s="57">
        <v>0</v>
      </c>
      <c r="AG33" s="57">
        <v>0</v>
      </c>
      <c r="AH33" s="57">
        <v>0</v>
      </c>
      <c r="AI33" s="57">
        <v>0</v>
      </c>
      <c r="AJ33" s="57">
        <v>0</v>
      </c>
      <c r="AK33" s="57">
        <v>0</v>
      </c>
      <c r="AL33" s="57">
        <v>0</v>
      </c>
      <c r="AM33" s="57"/>
      <c r="AN33" s="72"/>
      <c r="AO33" s="57"/>
      <c r="AP33" s="57"/>
      <c r="AQ33" s="57"/>
      <c r="AR33" s="57"/>
      <c r="AS33" s="57"/>
      <c r="AT33" s="57"/>
      <c r="AU33" s="57">
        <v>2</v>
      </c>
      <c r="AV33" s="57">
        <v>1</v>
      </c>
      <c r="AW33" s="57"/>
      <c r="AX33" s="57"/>
      <c r="AY33" s="57" t="s">
        <v>1003</v>
      </c>
      <c r="AZ33" s="57">
        <f t="shared" si="2"/>
        <v>102703</v>
      </c>
      <c r="BA33" s="57"/>
      <c r="BB33" s="57"/>
      <c r="BC33" s="57"/>
      <c r="BD33" s="57"/>
    </row>
    <row r="34" spans="1:56" ht="16.5">
      <c r="A34" s="57">
        <v>102111</v>
      </c>
      <c r="B34" s="57" t="s">
        <v>530</v>
      </c>
      <c r="C34" s="57">
        <v>1</v>
      </c>
      <c r="D34" s="69" t="s">
        <v>244</v>
      </c>
      <c r="E34" s="57">
        <f>VLOOKUP(B34,[1]装备!$F:$G,2,)</f>
        <v>1</v>
      </c>
      <c r="F34" s="57">
        <f>IF(IF(ISNA(VLOOKUP(B:B,装备说明!A:E,5,FALSE)),0,VLOOKUP(B:B,装备说明!A:E,5,FALSE))="男",1,IF(IF(ISNA(VLOOKUP(B:B,装备说明!A:E,5,FALSE)),0,VLOOKUP(B:B,装备说明!A:E,5,FALSE))="女",2,0))</f>
        <v>1</v>
      </c>
      <c r="G34" s="57">
        <v>0</v>
      </c>
      <c r="H34" s="57">
        <v>1</v>
      </c>
      <c r="I34" s="57">
        <f t="shared" si="0"/>
        <v>150</v>
      </c>
      <c r="J34" s="57">
        <v>1</v>
      </c>
      <c r="K34" s="57">
        <f t="shared" si="1"/>
        <v>50</v>
      </c>
      <c r="L34" s="57">
        <v>1</v>
      </c>
      <c r="M34" s="57">
        <v>1</v>
      </c>
      <c r="N34" s="57">
        <v>1</v>
      </c>
      <c r="O34" s="57">
        <v>0</v>
      </c>
      <c r="P34" s="57">
        <f>VLOOKUP(D34,物品类型说明!$H:$I,2,FALSE)</f>
        <v>2</v>
      </c>
      <c r="Q34" s="61">
        <f t="shared" si="3"/>
        <v>1</v>
      </c>
      <c r="R34" s="61">
        <v>10</v>
      </c>
      <c r="S34" s="61">
        <v>5</v>
      </c>
      <c r="T34" s="62">
        <v>0</v>
      </c>
      <c r="U34" s="62">
        <v>28</v>
      </c>
      <c r="V34" s="62">
        <v>0</v>
      </c>
      <c r="W34" s="62">
        <v>0</v>
      </c>
      <c r="X34" s="62">
        <v>0</v>
      </c>
      <c r="Y34" s="62">
        <v>0</v>
      </c>
      <c r="Z34" s="62">
        <v>0</v>
      </c>
      <c r="AA34" s="62">
        <v>0</v>
      </c>
      <c r="AB34" s="62">
        <v>0</v>
      </c>
      <c r="AC34" s="62">
        <v>0</v>
      </c>
      <c r="AD34" s="57">
        <v>0</v>
      </c>
      <c r="AE34" s="57">
        <v>0</v>
      </c>
      <c r="AF34" s="57">
        <v>0</v>
      </c>
      <c r="AG34" s="57">
        <v>0</v>
      </c>
      <c r="AH34" s="57">
        <v>0</v>
      </c>
      <c r="AI34" s="57">
        <v>0</v>
      </c>
      <c r="AJ34" s="57">
        <v>0</v>
      </c>
      <c r="AK34" s="57">
        <v>0</v>
      </c>
      <c r="AL34" s="57">
        <v>0</v>
      </c>
      <c r="AM34" s="57"/>
      <c r="AN34" s="72"/>
      <c r="AO34" s="57"/>
      <c r="AP34" s="57"/>
      <c r="AQ34" s="57"/>
      <c r="AR34" s="57"/>
      <c r="AS34" s="57"/>
      <c r="AT34" s="57"/>
      <c r="AU34" s="57">
        <v>3</v>
      </c>
      <c r="AV34" s="57">
        <v>1</v>
      </c>
      <c r="AW34" s="57"/>
      <c r="AX34" s="57"/>
      <c r="AY34" s="57" t="s">
        <v>1003</v>
      </c>
      <c r="AZ34" s="57">
        <f t="shared" si="2"/>
        <v>102111</v>
      </c>
      <c r="BA34" s="57"/>
      <c r="BB34" s="57"/>
      <c r="BC34" s="57"/>
      <c r="BD34" s="57"/>
    </row>
    <row r="35" spans="1:56" ht="16.5">
      <c r="A35" s="57">
        <v>102211</v>
      </c>
      <c r="B35" s="57" t="s">
        <v>531</v>
      </c>
      <c r="C35" s="57">
        <v>1</v>
      </c>
      <c r="D35" s="69" t="s">
        <v>244</v>
      </c>
      <c r="E35" s="57">
        <f>VLOOKUP(B35,[1]装备!$F:$G,2,)</f>
        <v>2</v>
      </c>
      <c r="F35" s="57">
        <f>IF(IF(ISNA(VLOOKUP(B:B,装备说明!A:E,5,FALSE)),0,VLOOKUP(B:B,装备说明!A:E,5,FALSE))="男",1,IF(IF(ISNA(VLOOKUP(B:B,装备说明!A:E,5,FALSE)),0,VLOOKUP(B:B,装备说明!A:E,5,FALSE))="女",2,0))</f>
        <v>1</v>
      </c>
      <c r="G35" s="57">
        <v>0</v>
      </c>
      <c r="H35" s="57">
        <v>1</v>
      </c>
      <c r="I35" s="57">
        <f t="shared" si="0"/>
        <v>500</v>
      </c>
      <c r="J35" s="57">
        <v>1</v>
      </c>
      <c r="K35" s="57">
        <f t="shared" si="1"/>
        <v>167</v>
      </c>
      <c r="L35" s="57">
        <v>1</v>
      </c>
      <c r="M35" s="57">
        <v>1</v>
      </c>
      <c r="N35" s="57">
        <v>1</v>
      </c>
      <c r="O35" s="57">
        <v>0</v>
      </c>
      <c r="P35" s="57">
        <f>VLOOKUP(D35,物品类型说明!$H:$I,2,FALSE)</f>
        <v>2</v>
      </c>
      <c r="Q35" s="61">
        <f t="shared" si="3"/>
        <v>10</v>
      </c>
      <c r="R35" s="61">
        <v>10</v>
      </c>
      <c r="S35" s="61">
        <v>5</v>
      </c>
      <c r="T35" s="62">
        <v>0</v>
      </c>
      <c r="U35" s="62">
        <v>76</v>
      </c>
      <c r="V35" s="62">
        <v>0</v>
      </c>
      <c r="W35" s="62">
        <v>0</v>
      </c>
      <c r="X35" s="62">
        <v>0</v>
      </c>
      <c r="Y35" s="62">
        <v>0</v>
      </c>
      <c r="Z35" s="62">
        <v>0</v>
      </c>
      <c r="AA35" s="62">
        <v>0</v>
      </c>
      <c r="AB35" s="62">
        <v>0</v>
      </c>
      <c r="AC35" s="62">
        <v>0</v>
      </c>
      <c r="AD35" s="57">
        <v>0</v>
      </c>
      <c r="AE35" s="57">
        <v>0</v>
      </c>
      <c r="AF35" s="57">
        <v>0</v>
      </c>
      <c r="AG35" s="57">
        <v>0</v>
      </c>
      <c r="AH35" s="57">
        <v>0</v>
      </c>
      <c r="AI35" s="57">
        <v>0</v>
      </c>
      <c r="AJ35" s="57">
        <v>0</v>
      </c>
      <c r="AK35" s="57">
        <v>0</v>
      </c>
      <c r="AL35" s="57">
        <v>0</v>
      </c>
      <c r="AM35" s="57"/>
      <c r="AN35" s="72"/>
      <c r="AO35" s="57"/>
      <c r="AP35" s="57"/>
      <c r="AQ35" s="57"/>
      <c r="AR35" s="57"/>
      <c r="AS35" s="57"/>
      <c r="AT35" s="57"/>
      <c r="AU35" s="57">
        <v>4</v>
      </c>
      <c r="AV35" s="57">
        <v>1</v>
      </c>
      <c r="AW35" s="57"/>
      <c r="AX35" s="57"/>
      <c r="AY35" s="57" t="s">
        <v>1003</v>
      </c>
      <c r="AZ35" s="57">
        <f t="shared" si="2"/>
        <v>102211</v>
      </c>
      <c r="BA35" s="57"/>
      <c r="BB35" s="57"/>
      <c r="BC35" s="57"/>
      <c r="BD35" s="57"/>
    </row>
    <row r="36" spans="1:56" ht="16.5">
      <c r="A36" s="57">
        <v>102311</v>
      </c>
      <c r="B36" s="57" t="s">
        <v>532</v>
      </c>
      <c r="C36" s="57">
        <v>1</v>
      </c>
      <c r="D36" s="69" t="s">
        <v>244</v>
      </c>
      <c r="E36" s="57">
        <f>VLOOKUP(B36,[1]装备!$F:$G,2,)</f>
        <v>3</v>
      </c>
      <c r="F36" s="57">
        <f>IF(IF(ISNA(VLOOKUP(B:B,装备说明!A:E,5,FALSE)),0,VLOOKUP(B:B,装备说明!A:E,5,FALSE))="男",1,IF(IF(ISNA(VLOOKUP(B:B,装备说明!A:E,5,FALSE)),0,VLOOKUP(B:B,装备说明!A:E,5,FALSE))="女",2,0))</f>
        <v>1</v>
      </c>
      <c r="G36" s="57">
        <v>0</v>
      </c>
      <c r="H36" s="57">
        <v>1</v>
      </c>
      <c r="I36" s="57">
        <f t="shared" si="0"/>
        <v>3000</v>
      </c>
      <c r="J36" s="57">
        <v>1</v>
      </c>
      <c r="K36" s="57">
        <f t="shared" si="1"/>
        <v>1000</v>
      </c>
      <c r="L36" s="57">
        <v>1</v>
      </c>
      <c r="M36" s="57">
        <v>1</v>
      </c>
      <c r="N36" s="57">
        <v>1</v>
      </c>
      <c r="O36" s="57">
        <v>0</v>
      </c>
      <c r="P36" s="57">
        <f>VLOOKUP(D36,物品类型说明!$H:$I,2,FALSE)</f>
        <v>2</v>
      </c>
      <c r="Q36" s="61">
        <f t="shared" si="3"/>
        <v>20</v>
      </c>
      <c r="R36" s="61">
        <v>10</v>
      </c>
      <c r="S36" s="61">
        <v>5</v>
      </c>
      <c r="T36" s="62">
        <v>0</v>
      </c>
      <c r="U36" s="62">
        <v>148</v>
      </c>
      <c r="V36" s="62">
        <v>0</v>
      </c>
      <c r="W36" s="62">
        <v>0</v>
      </c>
      <c r="X36" s="62">
        <v>0</v>
      </c>
      <c r="Y36" s="62">
        <v>0</v>
      </c>
      <c r="Z36" s="62">
        <v>0</v>
      </c>
      <c r="AA36" s="62">
        <v>0</v>
      </c>
      <c r="AB36" s="62">
        <v>0</v>
      </c>
      <c r="AC36" s="62">
        <v>0</v>
      </c>
      <c r="AD36" s="57">
        <v>0</v>
      </c>
      <c r="AE36" s="57">
        <v>0</v>
      </c>
      <c r="AF36" s="57">
        <v>0</v>
      </c>
      <c r="AG36" s="57">
        <v>0</v>
      </c>
      <c r="AH36" s="57">
        <v>0</v>
      </c>
      <c r="AI36" s="57">
        <v>0</v>
      </c>
      <c r="AJ36" s="57">
        <v>0</v>
      </c>
      <c r="AK36" s="57">
        <v>0</v>
      </c>
      <c r="AL36" s="57">
        <v>0</v>
      </c>
      <c r="AM36" s="57"/>
      <c r="AN36" s="72"/>
      <c r="AO36" s="57"/>
      <c r="AP36" s="57"/>
      <c r="AQ36" s="57"/>
      <c r="AR36" s="57"/>
      <c r="AS36" s="57"/>
      <c r="AT36" s="57"/>
      <c r="AU36" s="57">
        <v>0</v>
      </c>
      <c r="AV36" s="57">
        <v>1</v>
      </c>
      <c r="AW36" s="57"/>
      <c r="AX36" s="57"/>
      <c r="AY36" s="57" t="s">
        <v>1003</v>
      </c>
      <c r="AZ36" s="57">
        <f t="shared" si="2"/>
        <v>102311</v>
      </c>
      <c r="BA36" s="57"/>
      <c r="BB36" s="57"/>
      <c r="BC36" s="57"/>
      <c r="BD36" s="57"/>
    </row>
    <row r="37" spans="1:56" ht="16.5">
      <c r="A37" s="57">
        <v>102411</v>
      </c>
      <c r="B37" s="57" t="s">
        <v>533</v>
      </c>
      <c r="C37" s="57">
        <v>1</v>
      </c>
      <c r="D37" s="69" t="s">
        <v>244</v>
      </c>
      <c r="E37" s="57">
        <f>VLOOKUP(B37,[1]装备!$F:$G,2,)</f>
        <v>4</v>
      </c>
      <c r="F37" s="57">
        <f>IF(IF(ISNA(VLOOKUP(B:B,装备说明!A:E,5,FALSE)),0,VLOOKUP(B:B,装备说明!A:E,5,FALSE))="男",1,IF(IF(ISNA(VLOOKUP(B:B,装备说明!A:E,5,FALSE)),0,VLOOKUP(B:B,装备说明!A:E,5,FALSE))="女",2,0))</f>
        <v>1</v>
      </c>
      <c r="G37" s="57">
        <v>0</v>
      </c>
      <c r="H37" s="57">
        <v>1</v>
      </c>
      <c r="I37" s="57">
        <f t="shared" si="0"/>
        <v>5000</v>
      </c>
      <c r="J37" s="57">
        <v>1</v>
      </c>
      <c r="K37" s="57">
        <f t="shared" si="1"/>
        <v>1667</v>
      </c>
      <c r="L37" s="57">
        <v>1</v>
      </c>
      <c r="M37" s="57">
        <v>1</v>
      </c>
      <c r="N37" s="57">
        <v>1</v>
      </c>
      <c r="O37" s="57">
        <v>0</v>
      </c>
      <c r="P37" s="57">
        <f>VLOOKUP(D37,物品类型说明!$H:$I,2,FALSE)</f>
        <v>2</v>
      </c>
      <c r="Q37" s="61">
        <f t="shared" si="3"/>
        <v>40</v>
      </c>
      <c r="R37" s="61">
        <v>10</v>
      </c>
      <c r="S37" s="61">
        <v>5</v>
      </c>
      <c r="T37" s="62">
        <v>0</v>
      </c>
      <c r="U37" s="62">
        <v>264</v>
      </c>
      <c r="V37" s="62">
        <v>0</v>
      </c>
      <c r="W37" s="62">
        <v>0</v>
      </c>
      <c r="X37" s="62">
        <v>0</v>
      </c>
      <c r="Y37" s="62">
        <v>0</v>
      </c>
      <c r="Z37" s="62">
        <v>0</v>
      </c>
      <c r="AA37" s="62">
        <v>0</v>
      </c>
      <c r="AB37" s="62">
        <v>0</v>
      </c>
      <c r="AC37" s="62">
        <v>0</v>
      </c>
      <c r="AD37" s="57">
        <v>0</v>
      </c>
      <c r="AE37" s="57">
        <v>0</v>
      </c>
      <c r="AF37" s="57">
        <v>0</v>
      </c>
      <c r="AG37" s="57">
        <v>0</v>
      </c>
      <c r="AH37" s="57">
        <v>0</v>
      </c>
      <c r="AI37" s="57">
        <v>0</v>
      </c>
      <c r="AJ37" s="57">
        <v>0</v>
      </c>
      <c r="AK37" s="57">
        <v>0</v>
      </c>
      <c r="AL37" s="57">
        <v>0</v>
      </c>
      <c r="AM37" s="57"/>
      <c r="AN37" s="72"/>
      <c r="AO37" s="57"/>
      <c r="AP37" s="57"/>
      <c r="AQ37" s="57"/>
      <c r="AR37" s="57"/>
      <c r="AS37" s="57"/>
      <c r="AT37" s="57"/>
      <c r="AU37" s="57">
        <v>1</v>
      </c>
      <c r="AV37" s="57">
        <v>1</v>
      </c>
      <c r="AW37" s="57"/>
      <c r="AX37" s="57"/>
      <c r="AY37" s="57" t="s">
        <v>1003</v>
      </c>
      <c r="AZ37" s="57">
        <f t="shared" si="2"/>
        <v>102411</v>
      </c>
      <c r="BA37" s="57"/>
      <c r="BB37" s="57"/>
      <c r="BC37" s="57"/>
      <c r="BD37" s="57"/>
    </row>
    <row r="38" spans="1:56" ht="16.5">
      <c r="A38" s="57">
        <v>102511</v>
      </c>
      <c r="B38" s="57" t="s">
        <v>534</v>
      </c>
      <c r="C38" s="57">
        <v>1</v>
      </c>
      <c r="D38" s="69" t="s">
        <v>244</v>
      </c>
      <c r="E38" s="57">
        <f>VLOOKUP(B38,[1]装备!$F:$G,2,)</f>
        <v>5</v>
      </c>
      <c r="F38" s="57">
        <f>IF(IF(ISNA(VLOOKUP(B:B,装备说明!A:E,5,FALSE)),0,VLOOKUP(B:B,装备说明!A:E,5,FALSE))="男",1,IF(IF(ISNA(VLOOKUP(B:B,装备说明!A:E,5,FALSE)),0,VLOOKUP(B:B,装备说明!A:E,5,FALSE))="女",2,0))</f>
        <v>1</v>
      </c>
      <c r="G38" s="57">
        <v>0</v>
      </c>
      <c r="H38" s="57">
        <v>1</v>
      </c>
      <c r="I38" s="57">
        <f t="shared" si="0"/>
        <v>15000</v>
      </c>
      <c r="J38" s="57">
        <v>1</v>
      </c>
      <c r="K38" s="57">
        <f t="shared" si="1"/>
        <v>5000</v>
      </c>
      <c r="L38" s="57">
        <v>1</v>
      </c>
      <c r="M38" s="57">
        <v>1</v>
      </c>
      <c r="N38" s="57">
        <v>1</v>
      </c>
      <c r="O38" s="57">
        <v>0</v>
      </c>
      <c r="P38" s="57">
        <f>VLOOKUP(D38,物品类型说明!$H:$I,2,FALSE)</f>
        <v>2</v>
      </c>
      <c r="Q38" s="61">
        <f t="shared" si="3"/>
        <v>60</v>
      </c>
      <c r="R38" s="61">
        <v>10</v>
      </c>
      <c r="S38" s="61">
        <v>5</v>
      </c>
      <c r="T38" s="62">
        <v>0</v>
      </c>
      <c r="U38" s="62">
        <v>404</v>
      </c>
      <c r="V38" s="62">
        <v>0</v>
      </c>
      <c r="W38" s="62">
        <v>0</v>
      </c>
      <c r="X38" s="62">
        <v>0</v>
      </c>
      <c r="Y38" s="62">
        <v>0</v>
      </c>
      <c r="Z38" s="62">
        <v>0</v>
      </c>
      <c r="AA38" s="62">
        <v>0</v>
      </c>
      <c r="AB38" s="62">
        <v>0</v>
      </c>
      <c r="AC38" s="62">
        <v>0</v>
      </c>
      <c r="AD38" s="57">
        <v>0</v>
      </c>
      <c r="AE38" s="57">
        <v>0</v>
      </c>
      <c r="AF38" s="57">
        <v>0</v>
      </c>
      <c r="AG38" s="57">
        <v>0</v>
      </c>
      <c r="AH38" s="57">
        <v>0</v>
      </c>
      <c r="AI38" s="57">
        <v>0</v>
      </c>
      <c r="AJ38" s="57">
        <v>0</v>
      </c>
      <c r="AK38" s="57">
        <v>0</v>
      </c>
      <c r="AL38" s="57">
        <v>0</v>
      </c>
      <c r="AM38" s="57"/>
      <c r="AN38" s="72"/>
      <c r="AO38" s="57"/>
      <c r="AP38" s="57"/>
      <c r="AQ38" s="57"/>
      <c r="AR38" s="57"/>
      <c r="AS38" s="57"/>
      <c r="AT38" s="57"/>
      <c r="AU38" s="57">
        <v>2</v>
      </c>
      <c r="AV38" s="57">
        <v>1</v>
      </c>
      <c r="AW38" s="57"/>
      <c r="AX38" s="57"/>
      <c r="AY38" s="57" t="s">
        <v>1003</v>
      </c>
      <c r="AZ38" s="57">
        <f t="shared" si="2"/>
        <v>102511</v>
      </c>
      <c r="BA38" s="57"/>
      <c r="BB38" s="57"/>
      <c r="BC38" s="57"/>
      <c r="BD38" s="57"/>
    </row>
    <row r="39" spans="1:56" ht="16.5">
      <c r="A39" s="57">
        <v>102611</v>
      </c>
      <c r="B39" s="57" t="s">
        <v>535</v>
      </c>
      <c r="C39" s="57">
        <v>1</v>
      </c>
      <c r="D39" s="69" t="s">
        <v>244</v>
      </c>
      <c r="E39" s="57">
        <f>VLOOKUP(B39,[1]装备!$F:$G,2,)</f>
        <v>6</v>
      </c>
      <c r="F39" s="57">
        <f>IF(IF(ISNA(VLOOKUP(B:B,装备说明!A:E,5,FALSE)),0,VLOOKUP(B:B,装备说明!A:E,5,FALSE))="男",1,IF(IF(ISNA(VLOOKUP(B:B,装备说明!A:E,5,FALSE)),0,VLOOKUP(B:B,装备说明!A:E,5,FALSE))="女",2,0))</f>
        <v>1</v>
      </c>
      <c r="G39" s="57">
        <v>0</v>
      </c>
      <c r="H39" s="57">
        <v>1</v>
      </c>
      <c r="I39" s="57">
        <f t="shared" si="0"/>
        <v>30000</v>
      </c>
      <c r="J39" s="57">
        <v>1</v>
      </c>
      <c r="K39" s="57">
        <f t="shared" si="1"/>
        <v>10000</v>
      </c>
      <c r="L39" s="57">
        <v>1</v>
      </c>
      <c r="M39" s="57">
        <v>1</v>
      </c>
      <c r="N39" s="57">
        <v>1</v>
      </c>
      <c r="O39" s="57">
        <v>0</v>
      </c>
      <c r="P39" s="57">
        <f>VLOOKUP(D39,物品类型说明!$H:$I,2,FALSE)</f>
        <v>2</v>
      </c>
      <c r="Q39" s="61">
        <f t="shared" si="3"/>
        <v>80</v>
      </c>
      <c r="R39" s="61">
        <v>10</v>
      </c>
      <c r="S39" s="61">
        <v>5</v>
      </c>
      <c r="T39" s="62">
        <v>0</v>
      </c>
      <c r="U39" s="62">
        <v>688</v>
      </c>
      <c r="V39" s="62">
        <v>0</v>
      </c>
      <c r="W39" s="62">
        <v>0</v>
      </c>
      <c r="X39" s="62">
        <v>0</v>
      </c>
      <c r="Y39" s="62">
        <v>0</v>
      </c>
      <c r="Z39" s="62">
        <v>0</v>
      </c>
      <c r="AA39" s="62">
        <v>0</v>
      </c>
      <c r="AB39" s="62">
        <v>0</v>
      </c>
      <c r="AC39" s="62">
        <v>0</v>
      </c>
      <c r="AD39" s="57">
        <v>0</v>
      </c>
      <c r="AE39" s="57">
        <v>0</v>
      </c>
      <c r="AF39" s="57">
        <v>0</v>
      </c>
      <c r="AG39" s="57">
        <v>0</v>
      </c>
      <c r="AH39" s="57">
        <v>0</v>
      </c>
      <c r="AI39" s="57">
        <v>0</v>
      </c>
      <c r="AJ39" s="57">
        <v>0</v>
      </c>
      <c r="AK39" s="57">
        <v>0</v>
      </c>
      <c r="AL39" s="57">
        <v>0</v>
      </c>
      <c r="AM39" s="57"/>
      <c r="AN39" s="72"/>
      <c r="AO39" s="57"/>
      <c r="AP39" s="57"/>
      <c r="AQ39" s="57"/>
      <c r="AR39" s="57"/>
      <c r="AS39" s="57"/>
      <c r="AT39" s="57"/>
      <c r="AU39" s="57">
        <v>3</v>
      </c>
      <c r="AV39" s="57">
        <v>1</v>
      </c>
      <c r="AW39" s="57"/>
      <c r="AX39" s="57"/>
      <c r="AY39" s="57" t="s">
        <v>1003</v>
      </c>
      <c r="AZ39" s="57">
        <f t="shared" si="2"/>
        <v>102611</v>
      </c>
      <c r="BA39" s="57"/>
      <c r="BB39" s="57"/>
      <c r="BC39" s="57"/>
      <c r="BD39" s="57"/>
    </row>
    <row r="40" spans="1:56" ht="16.5">
      <c r="A40" s="57">
        <v>102711</v>
      </c>
      <c r="B40" s="57" t="s">
        <v>536</v>
      </c>
      <c r="C40" s="57">
        <v>1</v>
      </c>
      <c r="D40" s="69" t="s">
        <v>244</v>
      </c>
      <c r="E40" s="57">
        <f>VLOOKUP(B40,[1]装备!$F:$G,2,)</f>
        <v>7</v>
      </c>
      <c r="F40" s="57">
        <f>IF(IF(ISNA(VLOOKUP(B:B,装备说明!A:E,5,FALSE)),0,VLOOKUP(B:B,装备说明!A:E,5,FALSE))="男",1,IF(IF(ISNA(VLOOKUP(B:B,装备说明!A:E,5,FALSE)),0,VLOOKUP(B:B,装备说明!A:E,5,FALSE))="女",2,0))</f>
        <v>1</v>
      </c>
      <c r="G40" s="57">
        <v>0</v>
      </c>
      <c r="H40" s="57">
        <v>1</v>
      </c>
      <c r="I40" s="57">
        <f t="shared" si="0"/>
        <v>50000</v>
      </c>
      <c r="J40" s="57">
        <v>1</v>
      </c>
      <c r="K40" s="57">
        <f t="shared" si="1"/>
        <v>16667</v>
      </c>
      <c r="L40" s="57">
        <v>1</v>
      </c>
      <c r="M40" s="57">
        <v>1</v>
      </c>
      <c r="N40" s="57">
        <v>1</v>
      </c>
      <c r="O40" s="57">
        <v>0</v>
      </c>
      <c r="P40" s="57">
        <f>VLOOKUP(D40,物品类型说明!$H:$I,2,FALSE)</f>
        <v>2</v>
      </c>
      <c r="Q40" s="61">
        <f t="shared" si="3"/>
        <v>100</v>
      </c>
      <c r="R40" s="61">
        <v>10</v>
      </c>
      <c r="S40" s="61">
        <v>5</v>
      </c>
      <c r="T40" s="62">
        <v>0</v>
      </c>
      <c r="U40" s="62">
        <v>1000</v>
      </c>
      <c r="V40" s="62">
        <v>0</v>
      </c>
      <c r="W40" s="62">
        <v>0</v>
      </c>
      <c r="X40" s="62">
        <v>0</v>
      </c>
      <c r="Y40" s="62">
        <v>0</v>
      </c>
      <c r="Z40" s="62">
        <v>0</v>
      </c>
      <c r="AA40" s="62">
        <v>0</v>
      </c>
      <c r="AB40" s="62">
        <v>0</v>
      </c>
      <c r="AC40" s="62">
        <v>0</v>
      </c>
      <c r="AD40" s="57">
        <v>0</v>
      </c>
      <c r="AE40" s="57">
        <v>0</v>
      </c>
      <c r="AF40" s="57">
        <v>0</v>
      </c>
      <c r="AG40" s="57">
        <v>0</v>
      </c>
      <c r="AH40" s="57">
        <v>0</v>
      </c>
      <c r="AI40" s="57">
        <v>0</v>
      </c>
      <c r="AJ40" s="57">
        <v>0</v>
      </c>
      <c r="AK40" s="57">
        <v>0</v>
      </c>
      <c r="AL40" s="57">
        <v>0</v>
      </c>
      <c r="AM40" s="57"/>
      <c r="AN40" s="72"/>
      <c r="AO40" s="57"/>
      <c r="AP40" s="57"/>
      <c r="AQ40" s="57"/>
      <c r="AR40" s="57"/>
      <c r="AS40" s="57"/>
      <c r="AT40" s="57"/>
      <c r="AU40" s="57">
        <v>4</v>
      </c>
      <c r="AV40" s="57">
        <v>1</v>
      </c>
      <c r="AW40" s="57"/>
      <c r="AX40" s="57"/>
      <c r="AY40" s="57" t="s">
        <v>1003</v>
      </c>
      <c r="AZ40" s="57">
        <f t="shared" si="2"/>
        <v>102711</v>
      </c>
      <c r="BA40" s="57"/>
      <c r="BB40" s="57"/>
      <c r="BC40" s="57"/>
      <c r="BD40" s="57"/>
    </row>
    <row r="41" spans="1:56" ht="16.5">
      <c r="A41" s="57">
        <v>105111</v>
      </c>
      <c r="B41" s="57" t="s">
        <v>537</v>
      </c>
      <c r="C41" s="57">
        <v>1</v>
      </c>
      <c r="D41" s="69" t="s">
        <v>376</v>
      </c>
      <c r="E41" s="57">
        <f>VLOOKUP(B41,[1]装备!$F:$G,2,)</f>
        <v>1</v>
      </c>
      <c r="F41" s="57">
        <f>IF(IF(ISNA(VLOOKUP(B:B,装备说明!A:E,5,FALSE)),0,VLOOKUP(B:B,装备说明!A:E,5,FALSE))="男",1,IF(IF(ISNA(VLOOKUP(B:B,装备说明!A:E,5,FALSE)),0,VLOOKUP(B:B,装备说明!A:E,5,FALSE))="女",2,0))</f>
        <v>1</v>
      </c>
      <c r="G41" s="57">
        <v>0</v>
      </c>
      <c r="H41" s="57">
        <v>1</v>
      </c>
      <c r="I41" s="57">
        <f t="shared" si="0"/>
        <v>150</v>
      </c>
      <c r="J41" s="57">
        <v>1</v>
      </c>
      <c r="K41" s="57">
        <f t="shared" si="1"/>
        <v>50</v>
      </c>
      <c r="L41" s="57">
        <v>1</v>
      </c>
      <c r="M41" s="57">
        <v>1</v>
      </c>
      <c r="N41" s="57">
        <v>1</v>
      </c>
      <c r="O41" s="57">
        <v>0</v>
      </c>
      <c r="P41" s="57">
        <f>VLOOKUP(D41,物品类型说明!$H:$I,2,FALSE)</f>
        <v>5</v>
      </c>
      <c r="Q41" s="61">
        <f t="shared" si="3"/>
        <v>1</v>
      </c>
      <c r="R41" s="61">
        <v>10</v>
      </c>
      <c r="S41" s="61">
        <v>5</v>
      </c>
      <c r="T41" s="62">
        <v>0</v>
      </c>
      <c r="U41" s="62">
        <v>14</v>
      </c>
      <c r="V41" s="62">
        <v>0</v>
      </c>
      <c r="W41" s="62">
        <v>0</v>
      </c>
      <c r="X41" s="62">
        <v>0</v>
      </c>
      <c r="Y41" s="62">
        <v>0</v>
      </c>
      <c r="Z41" s="62">
        <v>0</v>
      </c>
      <c r="AA41" s="62">
        <v>0</v>
      </c>
      <c r="AB41" s="62">
        <v>0</v>
      </c>
      <c r="AC41" s="62">
        <v>0</v>
      </c>
      <c r="AD41" s="57">
        <v>0</v>
      </c>
      <c r="AE41" s="57">
        <v>0</v>
      </c>
      <c r="AF41" s="57">
        <v>0</v>
      </c>
      <c r="AG41" s="57">
        <v>0</v>
      </c>
      <c r="AH41" s="57">
        <v>0</v>
      </c>
      <c r="AI41" s="57">
        <v>0</v>
      </c>
      <c r="AJ41" s="57">
        <v>0</v>
      </c>
      <c r="AK41" s="57">
        <v>0</v>
      </c>
      <c r="AL41" s="57">
        <v>0</v>
      </c>
      <c r="AM41" s="57"/>
      <c r="AN41" s="72"/>
      <c r="AO41" s="57"/>
      <c r="AP41" s="57"/>
      <c r="AQ41" s="57"/>
      <c r="AR41" s="57"/>
      <c r="AS41" s="57"/>
      <c r="AT41" s="57"/>
      <c r="AU41" s="57">
        <v>0</v>
      </c>
      <c r="AV41" s="57">
        <v>1</v>
      </c>
      <c r="AW41" s="57"/>
      <c r="AX41" s="57"/>
      <c r="AY41" s="57" t="s">
        <v>1003</v>
      </c>
      <c r="AZ41" s="57">
        <f t="shared" si="2"/>
        <v>105111</v>
      </c>
      <c r="BA41" s="57"/>
      <c r="BB41" s="57"/>
      <c r="BC41" s="57"/>
      <c r="BD41" s="57"/>
    </row>
    <row r="42" spans="1:56" ht="16.5">
      <c r="A42" s="57">
        <v>105211</v>
      </c>
      <c r="B42" s="57" t="s">
        <v>538</v>
      </c>
      <c r="C42" s="57">
        <v>1</v>
      </c>
      <c r="D42" s="69" t="s">
        <v>376</v>
      </c>
      <c r="E42" s="57">
        <f>VLOOKUP(B42,[1]装备!$F:$G,2,)</f>
        <v>2</v>
      </c>
      <c r="F42" s="57">
        <f>IF(IF(ISNA(VLOOKUP(B:B,装备说明!A:E,5,FALSE)),0,VLOOKUP(B:B,装备说明!A:E,5,FALSE))="男",1,IF(IF(ISNA(VLOOKUP(B:B,装备说明!A:E,5,FALSE)),0,VLOOKUP(B:B,装备说明!A:E,5,FALSE))="女",2,0))</f>
        <v>1</v>
      </c>
      <c r="G42" s="57">
        <v>0</v>
      </c>
      <c r="H42" s="57">
        <v>1</v>
      </c>
      <c r="I42" s="57">
        <f t="shared" si="0"/>
        <v>500</v>
      </c>
      <c r="J42" s="57">
        <v>1</v>
      </c>
      <c r="K42" s="57">
        <f t="shared" si="1"/>
        <v>167</v>
      </c>
      <c r="L42" s="57">
        <v>1</v>
      </c>
      <c r="M42" s="57">
        <v>1</v>
      </c>
      <c r="N42" s="57">
        <v>1</v>
      </c>
      <c r="O42" s="57">
        <v>0</v>
      </c>
      <c r="P42" s="57">
        <f>VLOOKUP(D42,物品类型说明!$H:$I,2,FALSE)</f>
        <v>5</v>
      </c>
      <c r="Q42" s="61">
        <f t="shared" si="3"/>
        <v>10</v>
      </c>
      <c r="R42" s="61">
        <v>10</v>
      </c>
      <c r="S42" s="61">
        <v>5</v>
      </c>
      <c r="T42" s="62">
        <v>0</v>
      </c>
      <c r="U42" s="62">
        <v>38</v>
      </c>
      <c r="V42" s="62">
        <v>0</v>
      </c>
      <c r="W42" s="62">
        <v>0</v>
      </c>
      <c r="X42" s="62">
        <v>0</v>
      </c>
      <c r="Y42" s="62">
        <v>0</v>
      </c>
      <c r="Z42" s="62">
        <v>0</v>
      </c>
      <c r="AA42" s="62">
        <v>0</v>
      </c>
      <c r="AB42" s="62">
        <v>0</v>
      </c>
      <c r="AC42" s="62">
        <v>0</v>
      </c>
      <c r="AD42" s="57">
        <v>0</v>
      </c>
      <c r="AE42" s="57">
        <v>0</v>
      </c>
      <c r="AF42" s="57">
        <v>0</v>
      </c>
      <c r="AG42" s="57">
        <v>0</v>
      </c>
      <c r="AH42" s="57">
        <v>0</v>
      </c>
      <c r="AI42" s="57">
        <v>0</v>
      </c>
      <c r="AJ42" s="57">
        <v>0</v>
      </c>
      <c r="AK42" s="57">
        <v>0</v>
      </c>
      <c r="AL42" s="57">
        <v>0</v>
      </c>
      <c r="AM42" s="57"/>
      <c r="AN42" s="72"/>
      <c r="AO42" s="57"/>
      <c r="AP42" s="57"/>
      <c r="AQ42" s="57"/>
      <c r="AR42" s="57"/>
      <c r="AS42" s="57"/>
      <c r="AT42" s="57"/>
      <c r="AU42" s="57">
        <v>1</v>
      </c>
      <c r="AV42" s="57">
        <v>1</v>
      </c>
      <c r="AW42" s="57"/>
      <c r="AX42" s="57"/>
      <c r="AY42" s="57" t="s">
        <v>1003</v>
      </c>
      <c r="AZ42" s="57">
        <f t="shared" si="2"/>
        <v>105211</v>
      </c>
      <c r="BA42" s="57"/>
      <c r="BB42" s="57"/>
      <c r="BC42" s="57"/>
      <c r="BD42" s="57"/>
    </row>
    <row r="43" spans="1:56" ht="16.5">
      <c r="A43" s="57">
        <v>105311</v>
      </c>
      <c r="B43" s="57" t="s">
        <v>539</v>
      </c>
      <c r="C43" s="57">
        <v>1</v>
      </c>
      <c r="D43" s="69" t="s">
        <v>376</v>
      </c>
      <c r="E43" s="57">
        <f>VLOOKUP(B43,[1]装备!$F:$G,2,)</f>
        <v>3</v>
      </c>
      <c r="F43" s="57">
        <f>IF(IF(ISNA(VLOOKUP(B:B,装备说明!A:E,5,FALSE)),0,VLOOKUP(B:B,装备说明!A:E,5,FALSE))="男",1,IF(IF(ISNA(VLOOKUP(B:B,装备说明!A:E,5,FALSE)),0,VLOOKUP(B:B,装备说明!A:E,5,FALSE))="女",2,0))</f>
        <v>1</v>
      </c>
      <c r="G43" s="57">
        <v>0</v>
      </c>
      <c r="H43" s="57">
        <v>1</v>
      </c>
      <c r="I43" s="57">
        <f t="shared" si="0"/>
        <v>3000</v>
      </c>
      <c r="J43" s="57">
        <v>1</v>
      </c>
      <c r="K43" s="57">
        <f t="shared" si="1"/>
        <v>1000</v>
      </c>
      <c r="L43" s="57">
        <v>1</v>
      </c>
      <c r="M43" s="57">
        <v>1</v>
      </c>
      <c r="N43" s="57">
        <v>1</v>
      </c>
      <c r="O43" s="57">
        <v>0</v>
      </c>
      <c r="P43" s="57">
        <f>VLOOKUP(D43,物品类型说明!$H:$I,2,FALSE)</f>
        <v>5</v>
      </c>
      <c r="Q43" s="61">
        <f t="shared" si="3"/>
        <v>20</v>
      </c>
      <c r="R43" s="61">
        <v>10</v>
      </c>
      <c r="S43" s="61">
        <v>5</v>
      </c>
      <c r="T43" s="62">
        <v>0</v>
      </c>
      <c r="U43" s="62">
        <v>74</v>
      </c>
      <c r="V43" s="62">
        <v>0</v>
      </c>
      <c r="W43" s="62">
        <v>0</v>
      </c>
      <c r="X43" s="62">
        <v>0</v>
      </c>
      <c r="Y43" s="62">
        <v>0</v>
      </c>
      <c r="Z43" s="62">
        <v>0</v>
      </c>
      <c r="AA43" s="62">
        <v>0</v>
      </c>
      <c r="AB43" s="62">
        <v>0</v>
      </c>
      <c r="AC43" s="62">
        <v>0</v>
      </c>
      <c r="AD43" s="57">
        <v>0</v>
      </c>
      <c r="AE43" s="57">
        <v>0</v>
      </c>
      <c r="AF43" s="57">
        <v>0</v>
      </c>
      <c r="AG43" s="57">
        <v>0</v>
      </c>
      <c r="AH43" s="57">
        <v>0</v>
      </c>
      <c r="AI43" s="57">
        <v>0</v>
      </c>
      <c r="AJ43" s="57">
        <v>0</v>
      </c>
      <c r="AK43" s="57">
        <v>0</v>
      </c>
      <c r="AL43" s="57">
        <v>0</v>
      </c>
      <c r="AM43" s="57"/>
      <c r="AN43" s="72"/>
      <c r="AO43" s="57"/>
      <c r="AP43" s="57"/>
      <c r="AQ43" s="57"/>
      <c r="AR43" s="57"/>
      <c r="AS43" s="57"/>
      <c r="AT43" s="57"/>
      <c r="AU43" s="57">
        <v>2</v>
      </c>
      <c r="AV43" s="57">
        <v>1</v>
      </c>
      <c r="AW43" s="57"/>
      <c r="AX43" s="57"/>
      <c r="AY43" s="57" t="s">
        <v>1003</v>
      </c>
      <c r="AZ43" s="57">
        <f t="shared" si="2"/>
        <v>105311</v>
      </c>
      <c r="BA43" s="57"/>
      <c r="BB43" s="57"/>
      <c r="BC43" s="57"/>
      <c r="BD43" s="57"/>
    </row>
    <row r="44" spans="1:56" ht="16.5">
      <c r="A44" s="57">
        <v>105411</v>
      </c>
      <c r="B44" s="57" t="s">
        <v>540</v>
      </c>
      <c r="C44" s="57">
        <v>1</v>
      </c>
      <c r="D44" s="69" t="s">
        <v>376</v>
      </c>
      <c r="E44" s="57">
        <f>VLOOKUP(B44,[1]装备!$F:$G,2,)</f>
        <v>4</v>
      </c>
      <c r="F44" s="57">
        <f>IF(IF(ISNA(VLOOKUP(B:B,装备说明!A:E,5,FALSE)),0,VLOOKUP(B:B,装备说明!A:E,5,FALSE))="男",1,IF(IF(ISNA(VLOOKUP(B:B,装备说明!A:E,5,FALSE)),0,VLOOKUP(B:B,装备说明!A:E,5,FALSE))="女",2,0))</f>
        <v>1</v>
      </c>
      <c r="G44" s="57">
        <v>0</v>
      </c>
      <c r="H44" s="57">
        <v>1</v>
      </c>
      <c r="I44" s="57">
        <f t="shared" si="0"/>
        <v>5000</v>
      </c>
      <c r="J44" s="57">
        <v>1</v>
      </c>
      <c r="K44" s="57">
        <f t="shared" si="1"/>
        <v>1667</v>
      </c>
      <c r="L44" s="57">
        <v>1</v>
      </c>
      <c r="M44" s="57">
        <v>1</v>
      </c>
      <c r="N44" s="57">
        <v>1</v>
      </c>
      <c r="O44" s="57">
        <v>0</v>
      </c>
      <c r="P44" s="57">
        <f>VLOOKUP(D44,物品类型说明!$H:$I,2,FALSE)</f>
        <v>5</v>
      </c>
      <c r="Q44" s="61">
        <f t="shared" si="3"/>
        <v>40</v>
      </c>
      <c r="R44" s="61">
        <v>10</v>
      </c>
      <c r="S44" s="61">
        <v>5</v>
      </c>
      <c r="T44" s="62">
        <v>0</v>
      </c>
      <c r="U44" s="62">
        <v>132</v>
      </c>
      <c r="V44" s="62">
        <v>0</v>
      </c>
      <c r="W44" s="62">
        <v>0</v>
      </c>
      <c r="X44" s="62">
        <v>0</v>
      </c>
      <c r="Y44" s="62">
        <v>0</v>
      </c>
      <c r="Z44" s="62">
        <v>0</v>
      </c>
      <c r="AA44" s="62">
        <v>0</v>
      </c>
      <c r="AB44" s="62">
        <v>0</v>
      </c>
      <c r="AC44" s="62">
        <v>0</v>
      </c>
      <c r="AD44" s="57">
        <v>0</v>
      </c>
      <c r="AE44" s="57">
        <v>0</v>
      </c>
      <c r="AF44" s="57">
        <v>0</v>
      </c>
      <c r="AG44" s="57">
        <v>0</v>
      </c>
      <c r="AH44" s="57">
        <v>0</v>
      </c>
      <c r="AI44" s="57">
        <v>0</v>
      </c>
      <c r="AJ44" s="57">
        <v>0</v>
      </c>
      <c r="AK44" s="57">
        <v>0</v>
      </c>
      <c r="AL44" s="57">
        <v>0</v>
      </c>
      <c r="AM44" s="57"/>
      <c r="AN44" s="72"/>
      <c r="AO44" s="57"/>
      <c r="AP44" s="57"/>
      <c r="AQ44" s="57"/>
      <c r="AR44" s="57"/>
      <c r="AS44" s="57"/>
      <c r="AT44" s="57"/>
      <c r="AU44" s="57">
        <v>3</v>
      </c>
      <c r="AV44" s="57">
        <v>1</v>
      </c>
      <c r="AW44" s="57"/>
      <c r="AX44" s="57"/>
      <c r="AY44" s="57" t="s">
        <v>1003</v>
      </c>
      <c r="AZ44" s="57">
        <f t="shared" si="2"/>
        <v>105411</v>
      </c>
      <c r="BA44" s="57"/>
      <c r="BB44" s="57"/>
      <c r="BC44" s="57"/>
      <c r="BD44" s="57"/>
    </row>
    <row r="45" spans="1:56" ht="16.5">
      <c r="A45" s="57">
        <v>105511</v>
      </c>
      <c r="B45" s="57" t="s">
        <v>541</v>
      </c>
      <c r="C45" s="57">
        <v>1</v>
      </c>
      <c r="D45" s="69" t="s">
        <v>376</v>
      </c>
      <c r="E45" s="57">
        <f>VLOOKUP(B45,[1]装备!$F:$G,2,)</f>
        <v>5</v>
      </c>
      <c r="F45" s="57">
        <f>IF(IF(ISNA(VLOOKUP(B:B,装备说明!A:E,5,FALSE)),0,VLOOKUP(B:B,装备说明!A:E,5,FALSE))="男",1,IF(IF(ISNA(VLOOKUP(B:B,装备说明!A:E,5,FALSE)),0,VLOOKUP(B:B,装备说明!A:E,5,FALSE))="女",2,0))</f>
        <v>1</v>
      </c>
      <c r="G45" s="57">
        <v>0</v>
      </c>
      <c r="H45" s="57">
        <v>1</v>
      </c>
      <c r="I45" s="57">
        <f t="shared" si="0"/>
        <v>15000</v>
      </c>
      <c r="J45" s="57">
        <v>1</v>
      </c>
      <c r="K45" s="57">
        <f t="shared" si="1"/>
        <v>5000</v>
      </c>
      <c r="L45" s="57">
        <v>1</v>
      </c>
      <c r="M45" s="57">
        <v>1</v>
      </c>
      <c r="N45" s="57">
        <v>1</v>
      </c>
      <c r="O45" s="57">
        <v>0</v>
      </c>
      <c r="P45" s="57">
        <f>VLOOKUP(D45,物品类型说明!$H:$I,2,FALSE)</f>
        <v>5</v>
      </c>
      <c r="Q45" s="61">
        <f t="shared" si="3"/>
        <v>60</v>
      </c>
      <c r="R45" s="61">
        <v>10</v>
      </c>
      <c r="S45" s="61">
        <v>5</v>
      </c>
      <c r="T45" s="62">
        <v>0</v>
      </c>
      <c r="U45" s="62">
        <v>202</v>
      </c>
      <c r="V45" s="62">
        <v>0</v>
      </c>
      <c r="W45" s="62">
        <v>0</v>
      </c>
      <c r="X45" s="62">
        <v>0</v>
      </c>
      <c r="Y45" s="62">
        <v>0</v>
      </c>
      <c r="Z45" s="62">
        <v>0</v>
      </c>
      <c r="AA45" s="62">
        <v>0</v>
      </c>
      <c r="AB45" s="62">
        <v>0</v>
      </c>
      <c r="AC45" s="62">
        <v>0</v>
      </c>
      <c r="AD45" s="57">
        <v>0</v>
      </c>
      <c r="AE45" s="57">
        <v>0</v>
      </c>
      <c r="AF45" s="57">
        <v>0</v>
      </c>
      <c r="AG45" s="57">
        <v>0</v>
      </c>
      <c r="AH45" s="57">
        <v>0</v>
      </c>
      <c r="AI45" s="57">
        <v>0</v>
      </c>
      <c r="AJ45" s="57">
        <v>0</v>
      </c>
      <c r="AK45" s="57">
        <v>0</v>
      </c>
      <c r="AL45" s="57">
        <v>0</v>
      </c>
      <c r="AM45" s="57"/>
      <c r="AN45" s="72"/>
      <c r="AO45" s="57"/>
      <c r="AP45" s="57"/>
      <c r="AQ45" s="57"/>
      <c r="AR45" s="57"/>
      <c r="AS45" s="57"/>
      <c r="AT45" s="57"/>
      <c r="AU45" s="57">
        <v>4</v>
      </c>
      <c r="AV45" s="57">
        <v>1</v>
      </c>
      <c r="AW45" s="57"/>
      <c r="AX45" s="57"/>
      <c r="AY45" s="57" t="s">
        <v>1003</v>
      </c>
      <c r="AZ45" s="57">
        <f t="shared" si="2"/>
        <v>105511</v>
      </c>
      <c r="BA45" s="57"/>
      <c r="BB45" s="57"/>
      <c r="BC45" s="57"/>
      <c r="BD45" s="57"/>
    </row>
    <row r="46" spans="1:56" ht="16.5">
      <c r="A46" s="57">
        <v>105611</v>
      </c>
      <c r="B46" s="57" t="s">
        <v>542</v>
      </c>
      <c r="C46" s="57">
        <v>1</v>
      </c>
      <c r="D46" s="69" t="s">
        <v>376</v>
      </c>
      <c r="E46" s="57">
        <f>VLOOKUP(B46,[1]装备!$F:$G,2,)</f>
        <v>6</v>
      </c>
      <c r="F46" s="57">
        <f>IF(IF(ISNA(VLOOKUP(B:B,装备说明!A:E,5,FALSE)),0,VLOOKUP(B:B,装备说明!A:E,5,FALSE))="男",1,IF(IF(ISNA(VLOOKUP(B:B,装备说明!A:E,5,FALSE)),0,VLOOKUP(B:B,装备说明!A:E,5,FALSE))="女",2,0))</f>
        <v>1</v>
      </c>
      <c r="G46" s="57">
        <v>0</v>
      </c>
      <c r="H46" s="57">
        <v>1</v>
      </c>
      <c r="I46" s="57">
        <f t="shared" si="0"/>
        <v>30000</v>
      </c>
      <c r="J46" s="57">
        <v>1</v>
      </c>
      <c r="K46" s="57">
        <f t="shared" si="1"/>
        <v>10000</v>
      </c>
      <c r="L46" s="57">
        <v>1</v>
      </c>
      <c r="M46" s="57">
        <v>1</v>
      </c>
      <c r="N46" s="57">
        <v>1</v>
      </c>
      <c r="O46" s="57">
        <v>0</v>
      </c>
      <c r="P46" s="57">
        <f>VLOOKUP(D46,物品类型说明!$H:$I,2,FALSE)</f>
        <v>5</v>
      </c>
      <c r="Q46" s="61">
        <f t="shared" si="3"/>
        <v>80</v>
      </c>
      <c r="R46" s="61">
        <v>10</v>
      </c>
      <c r="S46" s="61">
        <v>5</v>
      </c>
      <c r="T46" s="62">
        <v>0</v>
      </c>
      <c r="U46" s="62">
        <v>344</v>
      </c>
      <c r="V46" s="62">
        <v>0</v>
      </c>
      <c r="W46" s="62">
        <v>0</v>
      </c>
      <c r="X46" s="62">
        <v>0</v>
      </c>
      <c r="Y46" s="62">
        <v>0</v>
      </c>
      <c r="Z46" s="62">
        <v>0</v>
      </c>
      <c r="AA46" s="62">
        <v>0</v>
      </c>
      <c r="AB46" s="62">
        <v>0</v>
      </c>
      <c r="AC46" s="62">
        <v>0</v>
      </c>
      <c r="AD46" s="57">
        <v>0</v>
      </c>
      <c r="AE46" s="57">
        <v>0</v>
      </c>
      <c r="AF46" s="57">
        <v>0</v>
      </c>
      <c r="AG46" s="57">
        <v>0</v>
      </c>
      <c r="AH46" s="57">
        <v>0</v>
      </c>
      <c r="AI46" s="57">
        <v>0</v>
      </c>
      <c r="AJ46" s="57">
        <v>0</v>
      </c>
      <c r="AK46" s="57">
        <v>0</v>
      </c>
      <c r="AL46" s="57">
        <v>0</v>
      </c>
      <c r="AM46" s="57"/>
      <c r="AN46" s="72"/>
      <c r="AO46" s="57"/>
      <c r="AP46" s="57"/>
      <c r="AQ46" s="57"/>
      <c r="AR46" s="57"/>
      <c r="AS46" s="57"/>
      <c r="AT46" s="57"/>
      <c r="AU46" s="57">
        <v>0</v>
      </c>
      <c r="AV46" s="57">
        <v>1</v>
      </c>
      <c r="AW46" s="57"/>
      <c r="AX46" s="57"/>
      <c r="AY46" s="57" t="s">
        <v>1003</v>
      </c>
      <c r="AZ46" s="57">
        <f t="shared" si="2"/>
        <v>105611</v>
      </c>
      <c r="BA46" s="57"/>
      <c r="BB46" s="57"/>
      <c r="BC46" s="57"/>
      <c r="BD46" s="57"/>
    </row>
    <row r="47" spans="1:56" ht="16.5">
      <c r="A47" s="57">
        <v>105711</v>
      </c>
      <c r="B47" s="57" t="s">
        <v>543</v>
      </c>
      <c r="C47" s="57">
        <v>1</v>
      </c>
      <c r="D47" s="69" t="s">
        <v>376</v>
      </c>
      <c r="E47" s="57">
        <f>VLOOKUP(B47,[1]装备!$F:$G,2,)</f>
        <v>7</v>
      </c>
      <c r="F47" s="57">
        <f>IF(IF(ISNA(VLOOKUP(B:B,装备说明!A:E,5,FALSE)),0,VLOOKUP(B:B,装备说明!A:E,5,FALSE))="男",1,IF(IF(ISNA(VLOOKUP(B:B,装备说明!A:E,5,FALSE)),0,VLOOKUP(B:B,装备说明!A:E,5,FALSE))="女",2,0))</f>
        <v>1</v>
      </c>
      <c r="G47" s="57">
        <v>0</v>
      </c>
      <c r="H47" s="57">
        <v>1</v>
      </c>
      <c r="I47" s="57">
        <f t="shared" si="0"/>
        <v>50000</v>
      </c>
      <c r="J47" s="57">
        <v>1</v>
      </c>
      <c r="K47" s="57">
        <f t="shared" si="1"/>
        <v>16667</v>
      </c>
      <c r="L47" s="57">
        <v>1</v>
      </c>
      <c r="M47" s="57">
        <v>1</v>
      </c>
      <c r="N47" s="57">
        <v>1</v>
      </c>
      <c r="O47" s="57">
        <v>0</v>
      </c>
      <c r="P47" s="57">
        <f>VLOOKUP(D47,物品类型说明!$H:$I,2,FALSE)</f>
        <v>5</v>
      </c>
      <c r="Q47" s="61">
        <f t="shared" si="3"/>
        <v>100</v>
      </c>
      <c r="R47" s="61">
        <v>10</v>
      </c>
      <c r="S47" s="61">
        <v>5</v>
      </c>
      <c r="T47" s="62">
        <v>0</v>
      </c>
      <c r="U47" s="62">
        <v>500</v>
      </c>
      <c r="V47" s="62">
        <v>0</v>
      </c>
      <c r="W47" s="62">
        <v>0</v>
      </c>
      <c r="X47" s="62">
        <v>0</v>
      </c>
      <c r="Y47" s="62">
        <v>0</v>
      </c>
      <c r="Z47" s="62">
        <v>0</v>
      </c>
      <c r="AA47" s="62">
        <v>0</v>
      </c>
      <c r="AB47" s="62">
        <v>0</v>
      </c>
      <c r="AC47" s="62">
        <v>0</v>
      </c>
      <c r="AD47" s="57">
        <v>0</v>
      </c>
      <c r="AE47" s="57">
        <v>0</v>
      </c>
      <c r="AF47" s="57">
        <v>0</v>
      </c>
      <c r="AG47" s="57">
        <v>0</v>
      </c>
      <c r="AH47" s="57">
        <v>0</v>
      </c>
      <c r="AI47" s="57">
        <v>0</v>
      </c>
      <c r="AJ47" s="57">
        <v>0</v>
      </c>
      <c r="AK47" s="57">
        <v>0</v>
      </c>
      <c r="AL47" s="57">
        <v>0</v>
      </c>
      <c r="AM47" s="57"/>
      <c r="AN47" s="72"/>
      <c r="AO47" s="57"/>
      <c r="AP47" s="57"/>
      <c r="AQ47" s="57"/>
      <c r="AR47" s="57"/>
      <c r="AS47" s="57"/>
      <c r="AT47" s="57"/>
      <c r="AU47" s="57">
        <v>1</v>
      </c>
      <c r="AV47" s="57">
        <v>1</v>
      </c>
      <c r="AW47" s="57"/>
      <c r="AX47" s="57"/>
      <c r="AY47" s="57" t="s">
        <v>1003</v>
      </c>
      <c r="AZ47" s="57">
        <f t="shared" si="2"/>
        <v>105711</v>
      </c>
      <c r="BA47" s="57"/>
      <c r="BB47" s="57"/>
      <c r="BC47" s="57"/>
      <c r="BD47" s="57"/>
    </row>
    <row r="48" spans="1:56" ht="16.5">
      <c r="A48" s="57">
        <v>106111</v>
      </c>
      <c r="B48" s="57" t="s">
        <v>544</v>
      </c>
      <c r="C48" s="57">
        <v>1</v>
      </c>
      <c r="D48" s="69" t="s">
        <v>377</v>
      </c>
      <c r="E48" s="57">
        <f>VLOOKUP(B48,[1]装备!$F:$G,2,)</f>
        <v>1</v>
      </c>
      <c r="F48" s="57">
        <f>IF(IF(ISNA(VLOOKUP(B:B,装备说明!A:E,5,FALSE)),0,VLOOKUP(B:B,装备说明!A:E,5,FALSE))="男",1,IF(IF(ISNA(VLOOKUP(B:B,装备说明!A:E,5,FALSE)),0,VLOOKUP(B:B,装备说明!A:E,5,FALSE))="女",2,0))</f>
        <v>1</v>
      </c>
      <c r="G48" s="57">
        <v>0</v>
      </c>
      <c r="H48" s="57">
        <v>1</v>
      </c>
      <c r="I48" s="57">
        <f t="shared" si="0"/>
        <v>150</v>
      </c>
      <c r="J48" s="57">
        <v>1</v>
      </c>
      <c r="K48" s="57">
        <f t="shared" si="1"/>
        <v>50</v>
      </c>
      <c r="L48" s="57">
        <v>1</v>
      </c>
      <c r="M48" s="57">
        <v>1</v>
      </c>
      <c r="N48" s="57">
        <v>1</v>
      </c>
      <c r="O48" s="57">
        <v>0</v>
      </c>
      <c r="P48" s="57">
        <f>VLOOKUP(D48,物品类型说明!$H:$I,2,FALSE)</f>
        <v>6</v>
      </c>
      <c r="Q48" s="61">
        <f t="shared" si="3"/>
        <v>1</v>
      </c>
      <c r="R48" s="61">
        <v>10</v>
      </c>
      <c r="S48" s="61">
        <v>5</v>
      </c>
      <c r="T48" s="62">
        <v>0</v>
      </c>
      <c r="U48" s="62">
        <v>14</v>
      </c>
      <c r="V48" s="62">
        <v>0</v>
      </c>
      <c r="W48" s="62">
        <v>0</v>
      </c>
      <c r="X48" s="62">
        <v>0</v>
      </c>
      <c r="Y48" s="62">
        <v>0</v>
      </c>
      <c r="Z48" s="62">
        <v>0</v>
      </c>
      <c r="AA48" s="62">
        <v>0</v>
      </c>
      <c r="AB48" s="62">
        <v>0</v>
      </c>
      <c r="AC48" s="62">
        <v>0</v>
      </c>
      <c r="AD48" s="57">
        <v>0</v>
      </c>
      <c r="AE48" s="57">
        <v>0</v>
      </c>
      <c r="AF48" s="57">
        <v>0</v>
      </c>
      <c r="AG48" s="57">
        <v>0</v>
      </c>
      <c r="AH48" s="57">
        <v>0</v>
      </c>
      <c r="AI48" s="57">
        <v>0</v>
      </c>
      <c r="AJ48" s="57">
        <v>0</v>
      </c>
      <c r="AK48" s="57">
        <v>0</v>
      </c>
      <c r="AL48" s="57">
        <v>0</v>
      </c>
      <c r="AM48" s="57"/>
      <c r="AN48" s="72"/>
      <c r="AO48" s="57"/>
      <c r="AP48" s="57"/>
      <c r="AQ48" s="57"/>
      <c r="AR48" s="57"/>
      <c r="AS48" s="57"/>
      <c r="AT48" s="57"/>
      <c r="AU48" s="57">
        <v>2</v>
      </c>
      <c r="AV48" s="57">
        <v>1</v>
      </c>
      <c r="AW48" s="57"/>
      <c r="AX48" s="57"/>
      <c r="AY48" s="57" t="s">
        <v>1003</v>
      </c>
      <c r="AZ48" s="57">
        <f t="shared" si="2"/>
        <v>106111</v>
      </c>
      <c r="BA48" s="57"/>
      <c r="BB48" s="57"/>
      <c r="BC48" s="57"/>
      <c r="BD48" s="57"/>
    </row>
    <row r="49" spans="1:56" ht="16.5">
      <c r="A49" s="57">
        <v>106211</v>
      </c>
      <c r="B49" s="57" t="s">
        <v>545</v>
      </c>
      <c r="C49" s="57">
        <v>1</v>
      </c>
      <c r="D49" s="69" t="s">
        <v>377</v>
      </c>
      <c r="E49" s="57">
        <f>VLOOKUP(B49,[1]装备!$F:$G,2,)</f>
        <v>2</v>
      </c>
      <c r="F49" s="57">
        <f>IF(IF(ISNA(VLOOKUP(B:B,装备说明!A:E,5,FALSE)),0,VLOOKUP(B:B,装备说明!A:E,5,FALSE))="男",1,IF(IF(ISNA(VLOOKUP(B:B,装备说明!A:E,5,FALSE)),0,VLOOKUP(B:B,装备说明!A:E,5,FALSE))="女",2,0))</f>
        <v>1</v>
      </c>
      <c r="G49" s="57">
        <v>0</v>
      </c>
      <c r="H49" s="57">
        <v>1</v>
      </c>
      <c r="I49" s="57">
        <f t="shared" si="0"/>
        <v>500</v>
      </c>
      <c r="J49" s="57">
        <v>1</v>
      </c>
      <c r="K49" s="57">
        <f t="shared" si="1"/>
        <v>167</v>
      </c>
      <c r="L49" s="57">
        <v>1</v>
      </c>
      <c r="M49" s="57">
        <v>1</v>
      </c>
      <c r="N49" s="57">
        <v>1</v>
      </c>
      <c r="O49" s="57">
        <v>0</v>
      </c>
      <c r="P49" s="57">
        <f>VLOOKUP(D49,物品类型说明!$H:$I,2,FALSE)</f>
        <v>6</v>
      </c>
      <c r="Q49" s="61">
        <f t="shared" si="3"/>
        <v>10</v>
      </c>
      <c r="R49" s="61">
        <v>10</v>
      </c>
      <c r="S49" s="61">
        <v>5</v>
      </c>
      <c r="T49" s="62">
        <v>0</v>
      </c>
      <c r="U49" s="62">
        <v>38</v>
      </c>
      <c r="V49" s="62">
        <v>0</v>
      </c>
      <c r="W49" s="62">
        <v>0</v>
      </c>
      <c r="X49" s="62">
        <v>0</v>
      </c>
      <c r="Y49" s="62">
        <v>0</v>
      </c>
      <c r="Z49" s="62">
        <v>0</v>
      </c>
      <c r="AA49" s="62">
        <v>0</v>
      </c>
      <c r="AB49" s="62">
        <v>0</v>
      </c>
      <c r="AC49" s="62">
        <v>0</v>
      </c>
      <c r="AD49" s="57">
        <v>0</v>
      </c>
      <c r="AE49" s="57">
        <v>0</v>
      </c>
      <c r="AF49" s="57">
        <v>0</v>
      </c>
      <c r="AG49" s="57">
        <v>0</v>
      </c>
      <c r="AH49" s="57">
        <v>0</v>
      </c>
      <c r="AI49" s="57">
        <v>0</v>
      </c>
      <c r="AJ49" s="57">
        <v>0</v>
      </c>
      <c r="AK49" s="57">
        <v>0</v>
      </c>
      <c r="AL49" s="57">
        <v>0</v>
      </c>
      <c r="AM49" s="57"/>
      <c r="AN49" s="72"/>
      <c r="AO49" s="57"/>
      <c r="AP49" s="57"/>
      <c r="AQ49" s="57"/>
      <c r="AR49" s="57"/>
      <c r="AS49" s="57"/>
      <c r="AT49" s="57"/>
      <c r="AU49" s="57">
        <v>3</v>
      </c>
      <c r="AV49" s="57">
        <v>1</v>
      </c>
      <c r="AW49" s="57"/>
      <c r="AX49" s="57"/>
      <c r="AY49" s="57" t="s">
        <v>1003</v>
      </c>
      <c r="AZ49" s="57">
        <f t="shared" si="2"/>
        <v>106211</v>
      </c>
      <c r="BA49" s="57"/>
      <c r="BB49" s="57"/>
      <c r="BC49" s="57"/>
      <c r="BD49" s="57"/>
    </row>
    <row r="50" spans="1:56" ht="16.5">
      <c r="A50" s="57">
        <v>106311</v>
      </c>
      <c r="B50" s="57" t="s">
        <v>546</v>
      </c>
      <c r="C50" s="57">
        <v>1</v>
      </c>
      <c r="D50" s="69" t="s">
        <v>377</v>
      </c>
      <c r="E50" s="57">
        <f>VLOOKUP(B50,[1]装备!$F:$G,2,)</f>
        <v>3</v>
      </c>
      <c r="F50" s="57">
        <f>IF(IF(ISNA(VLOOKUP(B:B,装备说明!A:E,5,FALSE)),0,VLOOKUP(B:B,装备说明!A:E,5,FALSE))="男",1,IF(IF(ISNA(VLOOKUP(B:B,装备说明!A:E,5,FALSE)),0,VLOOKUP(B:B,装备说明!A:E,5,FALSE))="女",2,0))</f>
        <v>1</v>
      </c>
      <c r="G50" s="57">
        <v>0</v>
      </c>
      <c r="H50" s="57">
        <v>1</v>
      </c>
      <c r="I50" s="57">
        <f t="shared" si="0"/>
        <v>3000</v>
      </c>
      <c r="J50" s="57">
        <v>1</v>
      </c>
      <c r="K50" s="57">
        <f t="shared" si="1"/>
        <v>1000</v>
      </c>
      <c r="L50" s="57">
        <v>1</v>
      </c>
      <c r="M50" s="57">
        <v>1</v>
      </c>
      <c r="N50" s="57">
        <v>1</v>
      </c>
      <c r="O50" s="57">
        <v>0</v>
      </c>
      <c r="P50" s="57">
        <f>VLOOKUP(D50,物品类型说明!$H:$I,2,FALSE)</f>
        <v>6</v>
      </c>
      <c r="Q50" s="61">
        <f t="shared" si="3"/>
        <v>20</v>
      </c>
      <c r="R50" s="61">
        <v>10</v>
      </c>
      <c r="S50" s="61">
        <v>5</v>
      </c>
      <c r="T50" s="62">
        <v>0</v>
      </c>
      <c r="U50" s="62">
        <v>74</v>
      </c>
      <c r="V50" s="62">
        <v>0</v>
      </c>
      <c r="W50" s="62">
        <v>0</v>
      </c>
      <c r="X50" s="62">
        <v>0</v>
      </c>
      <c r="Y50" s="62">
        <v>0</v>
      </c>
      <c r="Z50" s="62">
        <v>0</v>
      </c>
      <c r="AA50" s="62">
        <v>0</v>
      </c>
      <c r="AB50" s="62">
        <v>0</v>
      </c>
      <c r="AC50" s="62">
        <v>0</v>
      </c>
      <c r="AD50" s="57">
        <v>0</v>
      </c>
      <c r="AE50" s="57">
        <v>0</v>
      </c>
      <c r="AF50" s="57">
        <v>0</v>
      </c>
      <c r="AG50" s="57">
        <v>0</v>
      </c>
      <c r="AH50" s="57">
        <v>0</v>
      </c>
      <c r="AI50" s="57">
        <v>0</v>
      </c>
      <c r="AJ50" s="57">
        <v>0</v>
      </c>
      <c r="AK50" s="57">
        <v>0</v>
      </c>
      <c r="AL50" s="57">
        <v>0</v>
      </c>
      <c r="AM50" s="57"/>
      <c r="AN50" s="72"/>
      <c r="AO50" s="57"/>
      <c r="AP50" s="57"/>
      <c r="AQ50" s="57"/>
      <c r="AR50" s="57"/>
      <c r="AS50" s="57"/>
      <c r="AT50" s="57"/>
      <c r="AU50" s="57">
        <v>4</v>
      </c>
      <c r="AV50" s="57">
        <v>1</v>
      </c>
      <c r="AW50" s="57"/>
      <c r="AX50" s="57"/>
      <c r="AY50" s="57" t="s">
        <v>1003</v>
      </c>
      <c r="AZ50" s="57">
        <f t="shared" si="2"/>
        <v>106311</v>
      </c>
      <c r="BA50" s="57"/>
      <c r="BB50" s="57"/>
      <c r="BC50" s="57"/>
      <c r="BD50" s="57"/>
    </row>
    <row r="51" spans="1:56" ht="16.5">
      <c r="A51" s="57">
        <v>106411</v>
      </c>
      <c r="B51" s="57" t="s">
        <v>547</v>
      </c>
      <c r="C51" s="57">
        <v>1</v>
      </c>
      <c r="D51" s="69" t="s">
        <v>377</v>
      </c>
      <c r="E51" s="57">
        <f>VLOOKUP(B51,[1]装备!$F:$G,2,)</f>
        <v>4</v>
      </c>
      <c r="F51" s="57">
        <f>IF(IF(ISNA(VLOOKUP(B:B,装备说明!A:E,5,FALSE)),0,VLOOKUP(B:B,装备说明!A:E,5,FALSE))="男",1,IF(IF(ISNA(VLOOKUP(B:B,装备说明!A:E,5,FALSE)),0,VLOOKUP(B:B,装备说明!A:E,5,FALSE))="女",2,0))</f>
        <v>1</v>
      </c>
      <c r="G51" s="57">
        <v>0</v>
      </c>
      <c r="H51" s="57">
        <v>1</v>
      </c>
      <c r="I51" s="57">
        <f t="shared" si="0"/>
        <v>5000</v>
      </c>
      <c r="J51" s="57">
        <v>1</v>
      </c>
      <c r="K51" s="57">
        <f t="shared" si="1"/>
        <v>1667</v>
      </c>
      <c r="L51" s="57">
        <v>1</v>
      </c>
      <c r="M51" s="57">
        <v>1</v>
      </c>
      <c r="N51" s="57">
        <v>1</v>
      </c>
      <c r="O51" s="57">
        <v>0</v>
      </c>
      <c r="P51" s="57">
        <f>VLOOKUP(D51,物品类型说明!$H:$I,2,FALSE)</f>
        <v>6</v>
      </c>
      <c r="Q51" s="61">
        <f t="shared" si="3"/>
        <v>40</v>
      </c>
      <c r="R51" s="61">
        <v>10</v>
      </c>
      <c r="S51" s="61">
        <v>5</v>
      </c>
      <c r="T51" s="62">
        <v>0</v>
      </c>
      <c r="U51" s="62">
        <v>132</v>
      </c>
      <c r="V51" s="62">
        <v>0</v>
      </c>
      <c r="W51" s="62">
        <v>0</v>
      </c>
      <c r="X51" s="62">
        <v>0</v>
      </c>
      <c r="Y51" s="62">
        <v>0</v>
      </c>
      <c r="Z51" s="62">
        <v>0</v>
      </c>
      <c r="AA51" s="62">
        <v>0</v>
      </c>
      <c r="AB51" s="62">
        <v>0</v>
      </c>
      <c r="AC51" s="62">
        <v>0</v>
      </c>
      <c r="AD51" s="57">
        <v>0</v>
      </c>
      <c r="AE51" s="57">
        <v>0</v>
      </c>
      <c r="AF51" s="57">
        <v>0</v>
      </c>
      <c r="AG51" s="57">
        <v>0</v>
      </c>
      <c r="AH51" s="57">
        <v>0</v>
      </c>
      <c r="AI51" s="57">
        <v>0</v>
      </c>
      <c r="AJ51" s="57">
        <v>0</v>
      </c>
      <c r="AK51" s="57">
        <v>0</v>
      </c>
      <c r="AL51" s="57">
        <v>0</v>
      </c>
      <c r="AM51" s="57"/>
      <c r="AN51" s="72"/>
      <c r="AO51" s="57"/>
      <c r="AP51" s="57"/>
      <c r="AQ51" s="57"/>
      <c r="AR51" s="57"/>
      <c r="AS51" s="57"/>
      <c r="AT51" s="57"/>
      <c r="AU51" s="57">
        <v>0</v>
      </c>
      <c r="AV51" s="57">
        <v>1</v>
      </c>
      <c r="AW51" s="57"/>
      <c r="AX51" s="57"/>
      <c r="AY51" s="57" t="s">
        <v>1003</v>
      </c>
      <c r="AZ51" s="57">
        <f t="shared" si="2"/>
        <v>106411</v>
      </c>
      <c r="BA51" s="57"/>
      <c r="BB51" s="57"/>
      <c r="BC51" s="57"/>
      <c r="BD51" s="57"/>
    </row>
    <row r="52" spans="1:56" ht="16.5">
      <c r="A52" s="57">
        <v>106511</v>
      </c>
      <c r="B52" s="57" t="s">
        <v>548</v>
      </c>
      <c r="C52" s="57">
        <v>1</v>
      </c>
      <c r="D52" s="69" t="s">
        <v>377</v>
      </c>
      <c r="E52" s="57">
        <f>VLOOKUP(B52,[1]装备!$F:$G,2,)</f>
        <v>5</v>
      </c>
      <c r="F52" s="57">
        <f>IF(IF(ISNA(VLOOKUP(B:B,装备说明!A:E,5,FALSE)),0,VLOOKUP(B:B,装备说明!A:E,5,FALSE))="男",1,IF(IF(ISNA(VLOOKUP(B:B,装备说明!A:E,5,FALSE)),0,VLOOKUP(B:B,装备说明!A:E,5,FALSE))="女",2,0))</f>
        <v>1</v>
      </c>
      <c r="G52" s="57">
        <v>0</v>
      </c>
      <c r="H52" s="57">
        <v>1</v>
      </c>
      <c r="I52" s="57">
        <f t="shared" si="0"/>
        <v>15000</v>
      </c>
      <c r="J52" s="57">
        <v>1</v>
      </c>
      <c r="K52" s="57">
        <f t="shared" si="1"/>
        <v>5000</v>
      </c>
      <c r="L52" s="57">
        <v>1</v>
      </c>
      <c r="M52" s="57">
        <v>1</v>
      </c>
      <c r="N52" s="57">
        <v>1</v>
      </c>
      <c r="O52" s="57">
        <v>0</v>
      </c>
      <c r="P52" s="57">
        <f>VLOOKUP(D52,物品类型说明!$H:$I,2,FALSE)</f>
        <v>6</v>
      </c>
      <c r="Q52" s="61">
        <f t="shared" si="3"/>
        <v>60</v>
      </c>
      <c r="R52" s="61">
        <v>10</v>
      </c>
      <c r="S52" s="61">
        <v>5</v>
      </c>
      <c r="T52" s="62">
        <v>0</v>
      </c>
      <c r="U52" s="62">
        <v>202</v>
      </c>
      <c r="V52" s="62">
        <v>0</v>
      </c>
      <c r="W52" s="62">
        <v>0</v>
      </c>
      <c r="X52" s="62">
        <v>0</v>
      </c>
      <c r="Y52" s="62">
        <v>0</v>
      </c>
      <c r="Z52" s="62">
        <v>0</v>
      </c>
      <c r="AA52" s="62">
        <v>0</v>
      </c>
      <c r="AB52" s="62">
        <v>0</v>
      </c>
      <c r="AC52" s="62">
        <v>0</v>
      </c>
      <c r="AD52" s="57">
        <v>0</v>
      </c>
      <c r="AE52" s="57">
        <v>0</v>
      </c>
      <c r="AF52" s="57">
        <v>0</v>
      </c>
      <c r="AG52" s="57">
        <v>0</v>
      </c>
      <c r="AH52" s="57">
        <v>0</v>
      </c>
      <c r="AI52" s="57">
        <v>0</v>
      </c>
      <c r="AJ52" s="57">
        <v>0</v>
      </c>
      <c r="AK52" s="57">
        <v>0</v>
      </c>
      <c r="AL52" s="57">
        <v>0</v>
      </c>
      <c r="AM52" s="57"/>
      <c r="AN52" s="72"/>
      <c r="AO52" s="57"/>
      <c r="AP52" s="57"/>
      <c r="AQ52" s="57"/>
      <c r="AR52" s="57"/>
      <c r="AS52" s="57"/>
      <c r="AT52" s="57"/>
      <c r="AU52" s="57">
        <v>1</v>
      </c>
      <c r="AV52" s="57">
        <v>1</v>
      </c>
      <c r="AW52" s="57"/>
      <c r="AX52" s="57"/>
      <c r="AY52" s="57" t="s">
        <v>1003</v>
      </c>
      <c r="AZ52" s="57">
        <f t="shared" si="2"/>
        <v>106511</v>
      </c>
      <c r="BA52" s="57"/>
      <c r="BB52" s="57"/>
      <c r="BC52" s="57"/>
      <c r="BD52" s="57"/>
    </row>
    <row r="53" spans="1:56" ht="16.5">
      <c r="A53" s="57">
        <v>106611</v>
      </c>
      <c r="B53" s="57" t="s">
        <v>549</v>
      </c>
      <c r="C53" s="57">
        <v>1</v>
      </c>
      <c r="D53" s="69" t="s">
        <v>377</v>
      </c>
      <c r="E53" s="57">
        <f>VLOOKUP(B53,[1]装备!$F:$G,2,)</f>
        <v>6</v>
      </c>
      <c r="F53" s="57">
        <f>IF(IF(ISNA(VLOOKUP(B:B,装备说明!A:E,5,FALSE)),0,VLOOKUP(B:B,装备说明!A:E,5,FALSE))="男",1,IF(IF(ISNA(VLOOKUP(B:B,装备说明!A:E,5,FALSE)),0,VLOOKUP(B:B,装备说明!A:E,5,FALSE))="女",2,0))</f>
        <v>1</v>
      </c>
      <c r="G53" s="57">
        <v>0</v>
      </c>
      <c r="H53" s="57">
        <v>1</v>
      </c>
      <c r="I53" s="57">
        <f t="shared" si="0"/>
        <v>30000</v>
      </c>
      <c r="J53" s="57">
        <v>1</v>
      </c>
      <c r="K53" s="57">
        <f t="shared" si="1"/>
        <v>10000</v>
      </c>
      <c r="L53" s="57">
        <v>1</v>
      </c>
      <c r="M53" s="57">
        <v>1</v>
      </c>
      <c r="N53" s="57">
        <v>1</v>
      </c>
      <c r="O53" s="57">
        <v>0</v>
      </c>
      <c r="P53" s="57">
        <f>VLOOKUP(D53,物品类型说明!$H:$I,2,FALSE)</f>
        <v>6</v>
      </c>
      <c r="Q53" s="61">
        <f t="shared" si="3"/>
        <v>80</v>
      </c>
      <c r="R53" s="61">
        <v>10</v>
      </c>
      <c r="S53" s="61">
        <v>5</v>
      </c>
      <c r="T53" s="62">
        <v>0</v>
      </c>
      <c r="U53" s="62">
        <v>344</v>
      </c>
      <c r="V53" s="62">
        <v>0</v>
      </c>
      <c r="W53" s="62">
        <v>0</v>
      </c>
      <c r="X53" s="62">
        <v>0</v>
      </c>
      <c r="Y53" s="62">
        <v>0</v>
      </c>
      <c r="Z53" s="62">
        <v>0</v>
      </c>
      <c r="AA53" s="62">
        <v>0</v>
      </c>
      <c r="AB53" s="62">
        <v>0</v>
      </c>
      <c r="AC53" s="62">
        <v>0</v>
      </c>
      <c r="AD53" s="57">
        <v>0</v>
      </c>
      <c r="AE53" s="57">
        <v>0</v>
      </c>
      <c r="AF53" s="57">
        <v>0</v>
      </c>
      <c r="AG53" s="57">
        <v>0</v>
      </c>
      <c r="AH53" s="57">
        <v>0</v>
      </c>
      <c r="AI53" s="57">
        <v>0</v>
      </c>
      <c r="AJ53" s="57">
        <v>0</v>
      </c>
      <c r="AK53" s="57">
        <v>0</v>
      </c>
      <c r="AL53" s="57">
        <v>0</v>
      </c>
      <c r="AM53" s="57"/>
      <c r="AN53" s="72"/>
      <c r="AO53" s="57"/>
      <c r="AP53" s="57"/>
      <c r="AQ53" s="57"/>
      <c r="AR53" s="57"/>
      <c r="AS53" s="57"/>
      <c r="AT53" s="57"/>
      <c r="AU53" s="57">
        <v>2</v>
      </c>
      <c r="AV53" s="57">
        <v>1</v>
      </c>
      <c r="AW53" s="57"/>
      <c r="AX53" s="57"/>
      <c r="AY53" s="57" t="s">
        <v>1003</v>
      </c>
      <c r="AZ53" s="57">
        <f t="shared" si="2"/>
        <v>106611</v>
      </c>
      <c r="BA53" s="57"/>
      <c r="BB53" s="57"/>
      <c r="BC53" s="57"/>
      <c r="BD53" s="57"/>
    </row>
    <row r="54" spans="1:56" ht="16.5">
      <c r="A54" s="57">
        <v>106711</v>
      </c>
      <c r="B54" s="57" t="s">
        <v>550</v>
      </c>
      <c r="C54" s="57">
        <v>1</v>
      </c>
      <c r="D54" s="69" t="s">
        <v>377</v>
      </c>
      <c r="E54" s="57">
        <f>VLOOKUP(B54,[1]装备!$F:$G,2,)</f>
        <v>7</v>
      </c>
      <c r="F54" s="57">
        <f>IF(IF(ISNA(VLOOKUP(B:B,装备说明!A:E,5,FALSE)),0,VLOOKUP(B:B,装备说明!A:E,5,FALSE))="男",1,IF(IF(ISNA(VLOOKUP(B:B,装备说明!A:E,5,FALSE)),0,VLOOKUP(B:B,装备说明!A:E,5,FALSE))="女",2,0))</f>
        <v>1</v>
      </c>
      <c r="G54" s="57">
        <v>0</v>
      </c>
      <c r="H54" s="57">
        <v>1</v>
      </c>
      <c r="I54" s="57">
        <f t="shared" si="0"/>
        <v>50000</v>
      </c>
      <c r="J54" s="57">
        <v>1</v>
      </c>
      <c r="K54" s="57">
        <f t="shared" si="1"/>
        <v>16667</v>
      </c>
      <c r="L54" s="57">
        <v>1</v>
      </c>
      <c r="M54" s="57">
        <v>1</v>
      </c>
      <c r="N54" s="57">
        <v>1</v>
      </c>
      <c r="O54" s="57">
        <v>0</v>
      </c>
      <c r="P54" s="57">
        <f>VLOOKUP(D54,物品类型说明!$H:$I,2,FALSE)</f>
        <v>6</v>
      </c>
      <c r="Q54" s="61">
        <f t="shared" si="3"/>
        <v>100</v>
      </c>
      <c r="R54" s="61">
        <v>10</v>
      </c>
      <c r="S54" s="61">
        <v>5</v>
      </c>
      <c r="T54" s="62">
        <v>0</v>
      </c>
      <c r="U54" s="62">
        <v>500</v>
      </c>
      <c r="V54" s="62">
        <v>0</v>
      </c>
      <c r="W54" s="62">
        <v>0</v>
      </c>
      <c r="X54" s="62">
        <v>0</v>
      </c>
      <c r="Y54" s="62">
        <v>0</v>
      </c>
      <c r="Z54" s="62">
        <v>0</v>
      </c>
      <c r="AA54" s="62">
        <v>0</v>
      </c>
      <c r="AB54" s="62">
        <v>0</v>
      </c>
      <c r="AC54" s="62">
        <v>0</v>
      </c>
      <c r="AD54" s="57">
        <v>0</v>
      </c>
      <c r="AE54" s="57">
        <v>0</v>
      </c>
      <c r="AF54" s="57">
        <v>0</v>
      </c>
      <c r="AG54" s="57">
        <v>0</v>
      </c>
      <c r="AH54" s="57">
        <v>0</v>
      </c>
      <c r="AI54" s="57">
        <v>0</v>
      </c>
      <c r="AJ54" s="57">
        <v>0</v>
      </c>
      <c r="AK54" s="57">
        <v>0</v>
      </c>
      <c r="AL54" s="57">
        <v>0</v>
      </c>
      <c r="AM54" s="57"/>
      <c r="AN54" s="72"/>
      <c r="AO54" s="57"/>
      <c r="AP54" s="57"/>
      <c r="AQ54" s="57"/>
      <c r="AR54" s="57"/>
      <c r="AS54" s="57"/>
      <c r="AT54" s="57"/>
      <c r="AU54" s="57">
        <v>3</v>
      </c>
      <c r="AV54" s="57">
        <v>1</v>
      </c>
      <c r="AW54" s="57"/>
      <c r="AX54" s="57"/>
      <c r="AY54" s="57" t="s">
        <v>1003</v>
      </c>
      <c r="AZ54" s="57">
        <f t="shared" si="2"/>
        <v>106711</v>
      </c>
      <c r="BA54" s="57"/>
      <c r="BB54" s="57"/>
      <c r="BC54" s="57"/>
      <c r="BD54" s="57"/>
    </row>
    <row r="55" spans="1:56" ht="16.5">
      <c r="A55" s="57">
        <v>110111</v>
      </c>
      <c r="B55" s="57" t="s">
        <v>551</v>
      </c>
      <c r="C55" s="57">
        <v>1</v>
      </c>
      <c r="D55" s="69" t="s">
        <v>245</v>
      </c>
      <c r="E55" s="57">
        <f>VLOOKUP(B55,[1]装备!$F:$G,2,)</f>
        <v>1</v>
      </c>
      <c r="F55" s="57">
        <f>IF(IF(ISNA(VLOOKUP(B:B,装备说明!A:E,5,FALSE)),0,VLOOKUP(B:B,装备说明!A:E,5,FALSE))="男",1,IF(IF(ISNA(VLOOKUP(B:B,装备说明!A:E,5,FALSE)),0,VLOOKUP(B:B,装备说明!A:E,5,FALSE))="女",2,0))</f>
        <v>1</v>
      </c>
      <c r="G55" s="57">
        <v>0</v>
      </c>
      <c r="H55" s="57">
        <v>1</v>
      </c>
      <c r="I55" s="57">
        <f t="shared" si="0"/>
        <v>150</v>
      </c>
      <c r="J55" s="57">
        <v>1</v>
      </c>
      <c r="K55" s="57">
        <f t="shared" si="1"/>
        <v>50</v>
      </c>
      <c r="L55" s="57">
        <v>1</v>
      </c>
      <c r="M55" s="57">
        <v>1</v>
      </c>
      <c r="N55" s="57">
        <v>1</v>
      </c>
      <c r="O55" s="57">
        <v>0</v>
      </c>
      <c r="P55" s="57">
        <f>VLOOKUP(D55,物品类型说明!$H:$I,2,FALSE)</f>
        <v>10</v>
      </c>
      <c r="Q55" s="61">
        <f t="shared" si="3"/>
        <v>1</v>
      </c>
      <c r="R55" s="61">
        <v>10</v>
      </c>
      <c r="S55" s="61">
        <v>5</v>
      </c>
      <c r="T55" s="62">
        <v>0</v>
      </c>
      <c r="U55" s="62">
        <v>0</v>
      </c>
      <c r="V55" s="62">
        <v>0</v>
      </c>
      <c r="W55" s="62">
        <v>0</v>
      </c>
      <c r="X55" s="62">
        <v>0</v>
      </c>
      <c r="Y55" s="62">
        <v>0</v>
      </c>
      <c r="Z55" s="62">
        <v>0</v>
      </c>
      <c r="AA55" s="62">
        <v>0</v>
      </c>
      <c r="AB55" s="62">
        <v>6</v>
      </c>
      <c r="AC55" s="62">
        <v>0</v>
      </c>
      <c r="AD55" s="57">
        <v>0</v>
      </c>
      <c r="AE55" s="57">
        <v>0</v>
      </c>
      <c r="AF55" s="57">
        <v>0</v>
      </c>
      <c r="AG55" s="57">
        <v>0</v>
      </c>
      <c r="AH55" s="57">
        <v>0</v>
      </c>
      <c r="AI55" s="57">
        <v>0</v>
      </c>
      <c r="AJ55" s="57">
        <v>0</v>
      </c>
      <c r="AK55" s="57">
        <v>0</v>
      </c>
      <c r="AL55" s="57">
        <v>0</v>
      </c>
      <c r="AM55" s="57"/>
      <c r="AN55" s="72"/>
      <c r="AO55" s="57"/>
      <c r="AP55" s="57"/>
      <c r="AQ55" s="57"/>
      <c r="AR55" s="57"/>
      <c r="AS55" s="57"/>
      <c r="AT55" s="57"/>
      <c r="AU55" s="57">
        <v>4</v>
      </c>
      <c r="AV55" s="57">
        <v>1</v>
      </c>
      <c r="AW55" s="57"/>
      <c r="AX55" s="57"/>
      <c r="AY55" s="57" t="s">
        <v>1003</v>
      </c>
      <c r="AZ55" s="57">
        <f t="shared" si="2"/>
        <v>110111</v>
      </c>
      <c r="BA55" s="57"/>
      <c r="BB55" s="57"/>
      <c r="BC55" s="57"/>
      <c r="BD55" s="57"/>
    </row>
    <row r="56" spans="1:56" ht="16.5">
      <c r="A56" s="57">
        <v>110211</v>
      </c>
      <c r="B56" s="57" t="s">
        <v>552</v>
      </c>
      <c r="C56" s="57">
        <v>1</v>
      </c>
      <c r="D56" s="69" t="s">
        <v>245</v>
      </c>
      <c r="E56" s="57">
        <f>VLOOKUP(B56,[1]装备!$F:$G,2,)</f>
        <v>2</v>
      </c>
      <c r="F56" s="57">
        <f>IF(IF(ISNA(VLOOKUP(B:B,装备说明!A:E,5,FALSE)),0,VLOOKUP(B:B,装备说明!A:E,5,FALSE))="男",1,IF(IF(ISNA(VLOOKUP(B:B,装备说明!A:E,5,FALSE)),0,VLOOKUP(B:B,装备说明!A:E,5,FALSE))="女",2,0))</f>
        <v>1</v>
      </c>
      <c r="G56" s="57">
        <v>0</v>
      </c>
      <c r="H56" s="57">
        <v>1</v>
      </c>
      <c r="I56" s="57">
        <f t="shared" si="0"/>
        <v>500</v>
      </c>
      <c r="J56" s="57">
        <v>1</v>
      </c>
      <c r="K56" s="57">
        <f t="shared" si="1"/>
        <v>167</v>
      </c>
      <c r="L56" s="57">
        <v>1</v>
      </c>
      <c r="M56" s="57">
        <v>1</v>
      </c>
      <c r="N56" s="57">
        <v>1</v>
      </c>
      <c r="O56" s="57">
        <v>0</v>
      </c>
      <c r="P56" s="57">
        <f>VLOOKUP(D56,物品类型说明!$H:$I,2,FALSE)</f>
        <v>10</v>
      </c>
      <c r="Q56" s="61">
        <f t="shared" si="3"/>
        <v>10</v>
      </c>
      <c r="R56" s="61">
        <v>10</v>
      </c>
      <c r="S56" s="61">
        <v>5</v>
      </c>
      <c r="T56" s="62">
        <v>0</v>
      </c>
      <c r="U56" s="62">
        <v>0</v>
      </c>
      <c r="V56" s="62">
        <v>0</v>
      </c>
      <c r="W56" s="62">
        <v>0</v>
      </c>
      <c r="X56" s="62">
        <v>0</v>
      </c>
      <c r="Y56" s="62">
        <v>0</v>
      </c>
      <c r="Z56" s="62">
        <v>0</v>
      </c>
      <c r="AA56" s="62">
        <v>0</v>
      </c>
      <c r="AB56" s="62">
        <v>17</v>
      </c>
      <c r="AC56" s="62">
        <v>0</v>
      </c>
      <c r="AD56" s="57">
        <v>0</v>
      </c>
      <c r="AE56" s="57">
        <v>0</v>
      </c>
      <c r="AF56" s="57">
        <v>0</v>
      </c>
      <c r="AG56" s="57">
        <v>0</v>
      </c>
      <c r="AH56" s="57">
        <v>0</v>
      </c>
      <c r="AI56" s="57">
        <v>0</v>
      </c>
      <c r="AJ56" s="57">
        <v>0</v>
      </c>
      <c r="AK56" s="57">
        <v>0</v>
      </c>
      <c r="AL56" s="57">
        <v>0</v>
      </c>
      <c r="AM56" s="57"/>
      <c r="AN56" s="72"/>
      <c r="AO56" s="57"/>
      <c r="AP56" s="57"/>
      <c r="AQ56" s="57"/>
      <c r="AR56" s="57"/>
      <c r="AS56" s="57"/>
      <c r="AT56" s="57"/>
      <c r="AU56" s="57">
        <v>0</v>
      </c>
      <c r="AV56" s="57">
        <v>1</v>
      </c>
      <c r="AW56" s="57"/>
      <c r="AX56" s="57"/>
      <c r="AY56" s="57" t="s">
        <v>1003</v>
      </c>
      <c r="AZ56" s="57">
        <f t="shared" si="2"/>
        <v>110211</v>
      </c>
      <c r="BA56" s="57"/>
      <c r="BB56" s="57"/>
      <c r="BC56" s="57"/>
      <c r="BD56" s="57"/>
    </row>
    <row r="57" spans="1:56" ht="16.5">
      <c r="A57" s="57">
        <v>110311</v>
      </c>
      <c r="B57" s="57" t="s">
        <v>553</v>
      </c>
      <c r="C57" s="57">
        <v>1</v>
      </c>
      <c r="D57" s="69" t="s">
        <v>245</v>
      </c>
      <c r="E57" s="57">
        <f>VLOOKUP(B57,[1]装备!$F:$G,2,)</f>
        <v>3</v>
      </c>
      <c r="F57" s="57">
        <f>IF(IF(ISNA(VLOOKUP(B:B,装备说明!A:E,5,FALSE)),0,VLOOKUP(B:B,装备说明!A:E,5,FALSE))="男",1,IF(IF(ISNA(VLOOKUP(B:B,装备说明!A:E,5,FALSE)),0,VLOOKUP(B:B,装备说明!A:E,5,FALSE))="女",2,0))</f>
        <v>1</v>
      </c>
      <c r="G57" s="57">
        <v>0</v>
      </c>
      <c r="H57" s="57">
        <v>1</v>
      </c>
      <c r="I57" s="57">
        <f t="shared" si="0"/>
        <v>3000</v>
      </c>
      <c r="J57" s="57">
        <v>1</v>
      </c>
      <c r="K57" s="57">
        <f t="shared" si="1"/>
        <v>1000</v>
      </c>
      <c r="L57" s="57">
        <v>1</v>
      </c>
      <c r="M57" s="57">
        <v>1</v>
      </c>
      <c r="N57" s="57">
        <v>1</v>
      </c>
      <c r="O57" s="57">
        <v>0</v>
      </c>
      <c r="P57" s="57">
        <f>VLOOKUP(D57,物品类型说明!$H:$I,2,FALSE)</f>
        <v>10</v>
      </c>
      <c r="Q57" s="61">
        <f t="shared" si="3"/>
        <v>20</v>
      </c>
      <c r="R57" s="61">
        <v>10</v>
      </c>
      <c r="S57" s="61">
        <v>5</v>
      </c>
      <c r="T57" s="62">
        <v>0</v>
      </c>
      <c r="U57" s="62">
        <v>0</v>
      </c>
      <c r="V57" s="62">
        <v>0</v>
      </c>
      <c r="W57" s="62">
        <v>0</v>
      </c>
      <c r="X57" s="62">
        <v>0</v>
      </c>
      <c r="Y57" s="62">
        <v>0</v>
      </c>
      <c r="Z57" s="62">
        <v>0</v>
      </c>
      <c r="AA57" s="62">
        <v>0</v>
      </c>
      <c r="AB57" s="62">
        <v>33</v>
      </c>
      <c r="AC57" s="62">
        <v>0</v>
      </c>
      <c r="AD57" s="57">
        <v>0</v>
      </c>
      <c r="AE57" s="57">
        <v>0</v>
      </c>
      <c r="AF57" s="57">
        <v>0</v>
      </c>
      <c r="AG57" s="57">
        <v>0</v>
      </c>
      <c r="AH57" s="57">
        <v>0</v>
      </c>
      <c r="AI57" s="57">
        <v>0</v>
      </c>
      <c r="AJ57" s="57">
        <v>0</v>
      </c>
      <c r="AK57" s="57">
        <v>0</v>
      </c>
      <c r="AL57" s="57">
        <v>0</v>
      </c>
      <c r="AM57" s="57"/>
      <c r="AN57" s="72"/>
      <c r="AO57" s="57"/>
      <c r="AP57" s="57"/>
      <c r="AQ57" s="57"/>
      <c r="AR57" s="57"/>
      <c r="AS57" s="57"/>
      <c r="AT57" s="57"/>
      <c r="AU57" s="57">
        <v>1</v>
      </c>
      <c r="AV57" s="57">
        <v>1</v>
      </c>
      <c r="AW57" s="57"/>
      <c r="AX57" s="57"/>
      <c r="AY57" s="57" t="s">
        <v>1003</v>
      </c>
      <c r="AZ57" s="57">
        <f t="shared" si="2"/>
        <v>110311</v>
      </c>
      <c r="BA57" s="57"/>
      <c r="BB57" s="57"/>
      <c r="BC57" s="57"/>
      <c r="BD57" s="57"/>
    </row>
    <row r="58" spans="1:56" ht="16.5">
      <c r="A58" s="57">
        <v>110411</v>
      </c>
      <c r="B58" s="57" t="s">
        <v>554</v>
      </c>
      <c r="C58" s="57">
        <v>1</v>
      </c>
      <c r="D58" s="69" t="s">
        <v>245</v>
      </c>
      <c r="E58" s="57">
        <f>VLOOKUP(B58,[1]装备!$F:$G,2,)</f>
        <v>4</v>
      </c>
      <c r="F58" s="57">
        <f>IF(IF(ISNA(VLOOKUP(B:B,装备说明!A:E,5,FALSE)),0,VLOOKUP(B:B,装备说明!A:E,5,FALSE))="男",1,IF(IF(ISNA(VLOOKUP(B:B,装备说明!A:E,5,FALSE)),0,VLOOKUP(B:B,装备说明!A:E,5,FALSE))="女",2,0))</f>
        <v>1</v>
      </c>
      <c r="G58" s="57">
        <v>0</v>
      </c>
      <c r="H58" s="57">
        <v>1</v>
      </c>
      <c r="I58" s="57">
        <f t="shared" si="0"/>
        <v>5000</v>
      </c>
      <c r="J58" s="57">
        <v>1</v>
      </c>
      <c r="K58" s="57">
        <f t="shared" si="1"/>
        <v>1667</v>
      </c>
      <c r="L58" s="57">
        <v>1</v>
      </c>
      <c r="M58" s="57">
        <v>1</v>
      </c>
      <c r="N58" s="57">
        <v>1</v>
      </c>
      <c r="O58" s="57">
        <v>0</v>
      </c>
      <c r="P58" s="57">
        <f>VLOOKUP(D58,物品类型说明!$H:$I,2,FALSE)</f>
        <v>10</v>
      </c>
      <c r="Q58" s="61">
        <f t="shared" si="3"/>
        <v>40</v>
      </c>
      <c r="R58" s="61">
        <v>10</v>
      </c>
      <c r="S58" s="61">
        <v>5</v>
      </c>
      <c r="T58" s="62">
        <v>0</v>
      </c>
      <c r="U58" s="62">
        <v>0</v>
      </c>
      <c r="V58" s="62">
        <v>0</v>
      </c>
      <c r="W58" s="62">
        <v>0</v>
      </c>
      <c r="X58" s="62">
        <v>0</v>
      </c>
      <c r="Y58" s="62">
        <v>0</v>
      </c>
      <c r="Z58" s="62">
        <v>0</v>
      </c>
      <c r="AA58" s="62">
        <v>0</v>
      </c>
      <c r="AB58" s="62">
        <v>59</v>
      </c>
      <c r="AC58" s="62">
        <v>0</v>
      </c>
      <c r="AD58" s="57">
        <v>0</v>
      </c>
      <c r="AE58" s="57">
        <v>0</v>
      </c>
      <c r="AF58" s="57">
        <v>0</v>
      </c>
      <c r="AG58" s="57">
        <v>0</v>
      </c>
      <c r="AH58" s="57">
        <v>0</v>
      </c>
      <c r="AI58" s="57">
        <v>0</v>
      </c>
      <c r="AJ58" s="57">
        <v>0</v>
      </c>
      <c r="AK58" s="57">
        <v>0</v>
      </c>
      <c r="AL58" s="57">
        <v>0</v>
      </c>
      <c r="AM58" s="57"/>
      <c r="AN58" s="72"/>
      <c r="AO58" s="57"/>
      <c r="AP58" s="57"/>
      <c r="AQ58" s="57"/>
      <c r="AR58" s="57"/>
      <c r="AS58" s="57"/>
      <c r="AT58" s="57"/>
      <c r="AU58" s="57">
        <v>2</v>
      </c>
      <c r="AV58" s="57">
        <v>1</v>
      </c>
      <c r="AW58" s="57"/>
      <c r="AX58" s="57"/>
      <c r="AY58" s="57" t="s">
        <v>1003</v>
      </c>
      <c r="AZ58" s="57">
        <f t="shared" si="2"/>
        <v>110411</v>
      </c>
      <c r="BA58" s="57"/>
      <c r="BB58" s="57"/>
      <c r="BC58" s="57"/>
      <c r="BD58" s="57"/>
    </row>
    <row r="59" spans="1:56" ht="16.5">
      <c r="A59" s="57">
        <v>110511</v>
      </c>
      <c r="B59" s="57" t="s">
        <v>555</v>
      </c>
      <c r="C59" s="57">
        <v>1</v>
      </c>
      <c r="D59" s="69" t="s">
        <v>245</v>
      </c>
      <c r="E59" s="57">
        <f>VLOOKUP(B59,[1]装备!$F:$G,2,)</f>
        <v>5</v>
      </c>
      <c r="F59" s="57">
        <f>IF(IF(ISNA(VLOOKUP(B:B,装备说明!A:E,5,FALSE)),0,VLOOKUP(B:B,装备说明!A:E,5,FALSE))="男",1,IF(IF(ISNA(VLOOKUP(B:B,装备说明!A:E,5,FALSE)),0,VLOOKUP(B:B,装备说明!A:E,5,FALSE))="女",2,0))</f>
        <v>1</v>
      </c>
      <c r="G59" s="57">
        <v>0</v>
      </c>
      <c r="H59" s="57">
        <v>1</v>
      </c>
      <c r="I59" s="57">
        <f t="shared" si="0"/>
        <v>15000</v>
      </c>
      <c r="J59" s="57">
        <v>1</v>
      </c>
      <c r="K59" s="57">
        <f t="shared" si="1"/>
        <v>5000</v>
      </c>
      <c r="L59" s="57">
        <v>1</v>
      </c>
      <c r="M59" s="57">
        <v>1</v>
      </c>
      <c r="N59" s="57">
        <v>1</v>
      </c>
      <c r="O59" s="57">
        <v>0</v>
      </c>
      <c r="P59" s="57">
        <f>VLOOKUP(D59,物品类型说明!$H:$I,2,FALSE)</f>
        <v>10</v>
      </c>
      <c r="Q59" s="61">
        <f t="shared" si="3"/>
        <v>60</v>
      </c>
      <c r="R59" s="61">
        <v>10</v>
      </c>
      <c r="S59" s="61">
        <v>5</v>
      </c>
      <c r="T59" s="62">
        <v>0</v>
      </c>
      <c r="U59" s="62">
        <v>0</v>
      </c>
      <c r="V59" s="62">
        <v>0</v>
      </c>
      <c r="W59" s="62">
        <v>0</v>
      </c>
      <c r="X59" s="62">
        <v>0</v>
      </c>
      <c r="Y59" s="62">
        <v>0</v>
      </c>
      <c r="Z59" s="62">
        <v>0</v>
      </c>
      <c r="AA59" s="62">
        <v>0</v>
      </c>
      <c r="AB59" s="62">
        <v>90</v>
      </c>
      <c r="AC59" s="62">
        <v>0</v>
      </c>
      <c r="AD59" s="57">
        <v>0</v>
      </c>
      <c r="AE59" s="57">
        <v>0</v>
      </c>
      <c r="AF59" s="57">
        <v>0</v>
      </c>
      <c r="AG59" s="57">
        <v>0</v>
      </c>
      <c r="AH59" s="57">
        <v>0</v>
      </c>
      <c r="AI59" s="57">
        <v>0</v>
      </c>
      <c r="AJ59" s="57">
        <v>0</v>
      </c>
      <c r="AK59" s="57">
        <v>0</v>
      </c>
      <c r="AL59" s="57">
        <v>0</v>
      </c>
      <c r="AM59" s="57"/>
      <c r="AN59" s="72"/>
      <c r="AO59" s="57"/>
      <c r="AP59" s="57"/>
      <c r="AQ59" s="57"/>
      <c r="AR59" s="57"/>
      <c r="AS59" s="57"/>
      <c r="AT59" s="57"/>
      <c r="AU59" s="57">
        <v>3</v>
      </c>
      <c r="AV59" s="57">
        <v>1</v>
      </c>
      <c r="AW59" s="57"/>
      <c r="AX59" s="57"/>
      <c r="AY59" s="57" t="s">
        <v>1003</v>
      </c>
      <c r="AZ59" s="57">
        <f t="shared" si="2"/>
        <v>110511</v>
      </c>
      <c r="BA59" s="57"/>
      <c r="BB59" s="57"/>
      <c r="BC59" s="57"/>
      <c r="BD59" s="57"/>
    </row>
    <row r="60" spans="1:56" ht="16.5">
      <c r="A60" s="57">
        <v>110611</v>
      </c>
      <c r="B60" s="57" t="s">
        <v>556</v>
      </c>
      <c r="C60" s="57">
        <v>1</v>
      </c>
      <c r="D60" s="69" t="s">
        <v>245</v>
      </c>
      <c r="E60" s="57">
        <f>VLOOKUP(B60,[1]装备!$F:$G,2,)</f>
        <v>6</v>
      </c>
      <c r="F60" s="57">
        <f>IF(IF(ISNA(VLOOKUP(B:B,装备说明!A:E,5,FALSE)),0,VLOOKUP(B:B,装备说明!A:E,5,FALSE))="男",1,IF(IF(ISNA(VLOOKUP(B:B,装备说明!A:E,5,FALSE)),0,VLOOKUP(B:B,装备说明!A:E,5,FALSE))="女",2,0))</f>
        <v>1</v>
      </c>
      <c r="G60" s="57">
        <v>0</v>
      </c>
      <c r="H60" s="57">
        <v>1</v>
      </c>
      <c r="I60" s="57">
        <f t="shared" si="0"/>
        <v>30000</v>
      </c>
      <c r="J60" s="57">
        <v>1</v>
      </c>
      <c r="K60" s="57">
        <f t="shared" si="1"/>
        <v>10000</v>
      </c>
      <c r="L60" s="57">
        <v>1</v>
      </c>
      <c r="M60" s="57">
        <v>1</v>
      </c>
      <c r="N60" s="57">
        <v>1</v>
      </c>
      <c r="O60" s="57">
        <v>0</v>
      </c>
      <c r="P60" s="57">
        <f>VLOOKUP(D60,物品类型说明!$H:$I,2,FALSE)</f>
        <v>10</v>
      </c>
      <c r="Q60" s="61">
        <f t="shared" si="3"/>
        <v>80</v>
      </c>
      <c r="R60" s="61">
        <v>10</v>
      </c>
      <c r="S60" s="61">
        <v>5</v>
      </c>
      <c r="T60" s="62">
        <v>0</v>
      </c>
      <c r="U60" s="62">
        <v>0</v>
      </c>
      <c r="V60" s="62">
        <v>0</v>
      </c>
      <c r="W60" s="62">
        <v>0</v>
      </c>
      <c r="X60" s="62">
        <v>0</v>
      </c>
      <c r="Y60" s="62">
        <v>0</v>
      </c>
      <c r="Z60" s="62">
        <v>0</v>
      </c>
      <c r="AA60" s="62">
        <v>0</v>
      </c>
      <c r="AB60" s="62">
        <v>154</v>
      </c>
      <c r="AC60" s="62">
        <v>0</v>
      </c>
      <c r="AD60" s="57">
        <v>0</v>
      </c>
      <c r="AE60" s="57">
        <v>0</v>
      </c>
      <c r="AF60" s="57">
        <v>0</v>
      </c>
      <c r="AG60" s="57">
        <v>0</v>
      </c>
      <c r="AH60" s="57">
        <v>0</v>
      </c>
      <c r="AI60" s="57">
        <v>0</v>
      </c>
      <c r="AJ60" s="57">
        <v>0</v>
      </c>
      <c r="AK60" s="57">
        <v>0</v>
      </c>
      <c r="AL60" s="57">
        <v>0</v>
      </c>
      <c r="AM60" s="57"/>
      <c r="AN60" s="72"/>
      <c r="AO60" s="57"/>
      <c r="AP60" s="57"/>
      <c r="AQ60" s="57"/>
      <c r="AR60" s="57"/>
      <c r="AS60" s="57"/>
      <c r="AT60" s="57"/>
      <c r="AU60" s="57">
        <v>4</v>
      </c>
      <c r="AV60" s="57">
        <v>1</v>
      </c>
      <c r="AW60" s="57"/>
      <c r="AX60" s="57"/>
      <c r="AY60" s="57" t="s">
        <v>1003</v>
      </c>
      <c r="AZ60" s="57">
        <f t="shared" si="2"/>
        <v>110611</v>
      </c>
      <c r="BA60" s="57"/>
      <c r="BB60" s="57"/>
      <c r="BC60" s="57"/>
      <c r="BD60" s="57"/>
    </row>
    <row r="61" spans="1:56" ht="16.5">
      <c r="A61" s="57">
        <v>110711</v>
      </c>
      <c r="B61" s="57" t="s">
        <v>557</v>
      </c>
      <c r="C61" s="57">
        <v>1</v>
      </c>
      <c r="D61" s="69" t="s">
        <v>245</v>
      </c>
      <c r="E61" s="57">
        <f>VLOOKUP(B61,[1]装备!$F:$G,2,)</f>
        <v>7</v>
      </c>
      <c r="F61" s="57">
        <f>IF(IF(ISNA(VLOOKUP(B:B,装备说明!A:E,5,FALSE)),0,VLOOKUP(B:B,装备说明!A:E,5,FALSE))="男",1,IF(IF(ISNA(VLOOKUP(B:B,装备说明!A:E,5,FALSE)),0,VLOOKUP(B:B,装备说明!A:E,5,FALSE))="女",2,0))</f>
        <v>1</v>
      </c>
      <c r="G61" s="57">
        <v>0</v>
      </c>
      <c r="H61" s="57">
        <v>1</v>
      </c>
      <c r="I61" s="57">
        <f t="shared" si="0"/>
        <v>50000</v>
      </c>
      <c r="J61" s="57">
        <v>1</v>
      </c>
      <c r="K61" s="57">
        <f t="shared" si="1"/>
        <v>16667</v>
      </c>
      <c r="L61" s="57">
        <v>1</v>
      </c>
      <c r="M61" s="57">
        <v>1</v>
      </c>
      <c r="N61" s="57">
        <v>1</v>
      </c>
      <c r="O61" s="57">
        <v>0</v>
      </c>
      <c r="P61" s="57">
        <f>VLOOKUP(D61,物品类型说明!$H:$I,2,FALSE)</f>
        <v>10</v>
      </c>
      <c r="Q61" s="61">
        <f t="shared" si="3"/>
        <v>100</v>
      </c>
      <c r="R61" s="61">
        <v>10</v>
      </c>
      <c r="S61" s="61">
        <v>5</v>
      </c>
      <c r="T61" s="62">
        <v>0</v>
      </c>
      <c r="U61" s="62">
        <v>0</v>
      </c>
      <c r="V61" s="62">
        <v>0</v>
      </c>
      <c r="W61" s="62">
        <v>0</v>
      </c>
      <c r="X61" s="62">
        <v>0</v>
      </c>
      <c r="Y61" s="62">
        <v>0</v>
      </c>
      <c r="Z61" s="62">
        <v>0</v>
      </c>
      <c r="AA61" s="62">
        <v>0</v>
      </c>
      <c r="AB61" s="62">
        <v>225</v>
      </c>
      <c r="AC61" s="62">
        <v>0</v>
      </c>
      <c r="AD61" s="57">
        <v>0</v>
      </c>
      <c r="AE61" s="57">
        <v>0</v>
      </c>
      <c r="AF61" s="57">
        <v>0</v>
      </c>
      <c r="AG61" s="57">
        <v>0</v>
      </c>
      <c r="AH61" s="57">
        <v>0</v>
      </c>
      <c r="AI61" s="57">
        <v>0</v>
      </c>
      <c r="AJ61" s="57">
        <v>0</v>
      </c>
      <c r="AK61" s="57">
        <v>0</v>
      </c>
      <c r="AL61" s="57">
        <v>0</v>
      </c>
      <c r="AM61" s="57"/>
      <c r="AN61" s="72"/>
      <c r="AO61" s="57"/>
      <c r="AP61" s="57"/>
      <c r="AQ61" s="57"/>
      <c r="AR61" s="57"/>
      <c r="AS61" s="57"/>
      <c r="AT61" s="57"/>
      <c r="AU61" s="57">
        <v>0</v>
      </c>
      <c r="AV61" s="57">
        <v>1</v>
      </c>
      <c r="AW61" s="57"/>
      <c r="AX61" s="57"/>
      <c r="AY61" s="57" t="s">
        <v>1003</v>
      </c>
      <c r="AZ61" s="57">
        <f t="shared" si="2"/>
        <v>110711</v>
      </c>
      <c r="BA61" s="57"/>
      <c r="BB61" s="57"/>
      <c r="BC61" s="57"/>
      <c r="BD61" s="57"/>
    </row>
    <row r="62" spans="1:56" ht="16.5">
      <c r="A62" s="57">
        <v>102121</v>
      </c>
      <c r="B62" s="57" t="s">
        <v>558</v>
      </c>
      <c r="C62" s="57">
        <v>1</v>
      </c>
      <c r="D62" s="69" t="s">
        <v>244</v>
      </c>
      <c r="E62" s="57">
        <f>VLOOKUP(B62,[1]装备!$F:$G,2,)</f>
        <v>1</v>
      </c>
      <c r="F62" s="57">
        <f>IF(IF(ISNA(VLOOKUP(B:B,装备说明!A:E,5,FALSE)),0,VLOOKUP(B:B,装备说明!A:E,5,FALSE))="男",1,IF(IF(ISNA(VLOOKUP(B:B,装备说明!A:E,5,FALSE)),0,VLOOKUP(B:B,装备说明!A:E,5,FALSE))="女",2,0))</f>
        <v>2</v>
      </c>
      <c r="G62" s="57">
        <v>0</v>
      </c>
      <c r="H62" s="57">
        <v>1</v>
      </c>
      <c r="I62" s="57">
        <f t="shared" si="0"/>
        <v>150</v>
      </c>
      <c r="J62" s="57">
        <v>1</v>
      </c>
      <c r="K62" s="57">
        <f t="shared" si="1"/>
        <v>50</v>
      </c>
      <c r="L62" s="57">
        <v>1</v>
      </c>
      <c r="M62" s="57">
        <v>1</v>
      </c>
      <c r="N62" s="57">
        <v>1</v>
      </c>
      <c r="O62" s="57">
        <v>0</v>
      </c>
      <c r="P62" s="57">
        <f>VLOOKUP(D62,物品类型说明!$H:$I,2,FALSE)</f>
        <v>2</v>
      </c>
      <c r="Q62" s="61">
        <f t="shared" si="3"/>
        <v>1</v>
      </c>
      <c r="R62" s="61">
        <v>10</v>
      </c>
      <c r="S62" s="61">
        <v>5</v>
      </c>
      <c r="T62" s="62">
        <v>0</v>
      </c>
      <c r="U62" s="62">
        <v>28</v>
      </c>
      <c r="V62" s="62">
        <v>0</v>
      </c>
      <c r="W62" s="62">
        <v>0</v>
      </c>
      <c r="X62" s="62">
        <v>0</v>
      </c>
      <c r="Y62" s="62">
        <v>0</v>
      </c>
      <c r="Z62" s="62">
        <v>0</v>
      </c>
      <c r="AA62" s="62">
        <v>0</v>
      </c>
      <c r="AB62" s="62">
        <v>0</v>
      </c>
      <c r="AC62" s="62">
        <v>0</v>
      </c>
      <c r="AD62" s="57">
        <v>0</v>
      </c>
      <c r="AE62" s="57">
        <v>0</v>
      </c>
      <c r="AF62" s="57">
        <v>0</v>
      </c>
      <c r="AG62" s="57">
        <v>0</v>
      </c>
      <c r="AH62" s="57">
        <v>0</v>
      </c>
      <c r="AI62" s="57">
        <v>0</v>
      </c>
      <c r="AJ62" s="57">
        <v>0</v>
      </c>
      <c r="AK62" s="57">
        <v>0</v>
      </c>
      <c r="AL62" s="57">
        <v>0</v>
      </c>
      <c r="AM62" s="57"/>
      <c r="AN62" s="72"/>
      <c r="AO62" s="57"/>
      <c r="AP62" s="57"/>
      <c r="AQ62" s="57"/>
      <c r="AR62" s="57"/>
      <c r="AS62" s="57"/>
      <c r="AT62" s="57"/>
      <c r="AU62" s="57">
        <v>1</v>
      </c>
      <c r="AV62" s="57">
        <v>1</v>
      </c>
      <c r="AW62" s="57"/>
      <c r="AX62" s="57"/>
      <c r="AY62" s="57" t="s">
        <v>1003</v>
      </c>
      <c r="AZ62" s="57">
        <f t="shared" si="2"/>
        <v>102121</v>
      </c>
      <c r="BA62" s="57"/>
      <c r="BB62" s="57"/>
      <c r="BC62" s="57"/>
      <c r="BD62" s="57"/>
    </row>
    <row r="63" spans="1:56" ht="16.5">
      <c r="A63" s="57">
        <v>102221</v>
      </c>
      <c r="B63" s="57" t="s">
        <v>559</v>
      </c>
      <c r="C63" s="57">
        <v>1</v>
      </c>
      <c r="D63" s="69" t="s">
        <v>244</v>
      </c>
      <c r="E63" s="57">
        <f>VLOOKUP(B63,[1]装备!$F:$G,2,)</f>
        <v>2</v>
      </c>
      <c r="F63" s="57">
        <f>IF(IF(ISNA(VLOOKUP(B:B,装备说明!A:E,5,FALSE)),0,VLOOKUP(B:B,装备说明!A:E,5,FALSE))="男",1,IF(IF(ISNA(VLOOKUP(B:B,装备说明!A:E,5,FALSE)),0,VLOOKUP(B:B,装备说明!A:E,5,FALSE))="女",2,0))</f>
        <v>2</v>
      </c>
      <c r="G63" s="57">
        <v>0</v>
      </c>
      <c r="H63" s="57">
        <v>1</v>
      </c>
      <c r="I63" s="57">
        <f t="shared" si="0"/>
        <v>500</v>
      </c>
      <c r="J63" s="57">
        <v>1</v>
      </c>
      <c r="K63" s="57">
        <f t="shared" si="1"/>
        <v>167</v>
      </c>
      <c r="L63" s="57">
        <v>1</v>
      </c>
      <c r="M63" s="57">
        <v>1</v>
      </c>
      <c r="N63" s="57">
        <v>1</v>
      </c>
      <c r="O63" s="57">
        <v>0</v>
      </c>
      <c r="P63" s="57">
        <f>VLOOKUP(D63,物品类型说明!$H:$I,2,FALSE)</f>
        <v>2</v>
      </c>
      <c r="Q63" s="61">
        <f t="shared" si="3"/>
        <v>10</v>
      </c>
      <c r="R63" s="61">
        <v>10</v>
      </c>
      <c r="S63" s="61">
        <v>5</v>
      </c>
      <c r="T63" s="62">
        <v>0</v>
      </c>
      <c r="U63" s="62">
        <v>76</v>
      </c>
      <c r="V63" s="62">
        <v>0</v>
      </c>
      <c r="W63" s="62">
        <v>0</v>
      </c>
      <c r="X63" s="62">
        <v>0</v>
      </c>
      <c r="Y63" s="62">
        <v>0</v>
      </c>
      <c r="Z63" s="62">
        <v>0</v>
      </c>
      <c r="AA63" s="62">
        <v>0</v>
      </c>
      <c r="AB63" s="62">
        <v>0</v>
      </c>
      <c r="AC63" s="62">
        <v>0</v>
      </c>
      <c r="AD63" s="57">
        <v>0</v>
      </c>
      <c r="AE63" s="57">
        <v>0</v>
      </c>
      <c r="AF63" s="57">
        <v>0</v>
      </c>
      <c r="AG63" s="57">
        <v>0</v>
      </c>
      <c r="AH63" s="57">
        <v>0</v>
      </c>
      <c r="AI63" s="57">
        <v>0</v>
      </c>
      <c r="AJ63" s="57">
        <v>0</v>
      </c>
      <c r="AK63" s="57">
        <v>0</v>
      </c>
      <c r="AL63" s="57">
        <v>0</v>
      </c>
      <c r="AM63" s="57"/>
      <c r="AN63" s="72"/>
      <c r="AO63" s="57"/>
      <c r="AP63" s="57"/>
      <c r="AQ63" s="57"/>
      <c r="AR63" s="57"/>
      <c r="AS63" s="57"/>
      <c r="AT63" s="57"/>
      <c r="AU63" s="57">
        <v>2</v>
      </c>
      <c r="AV63" s="57">
        <v>1</v>
      </c>
      <c r="AW63" s="57"/>
      <c r="AX63" s="57"/>
      <c r="AY63" s="57" t="s">
        <v>1003</v>
      </c>
      <c r="AZ63" s="57">
        <f t="shared" si="2"/>
        <v>102221</v>
      </c>
      <c r="BA63" s="57"/>
      <c r="BB63" s="57"/>
      <c r="BC63" s="57"/>
      <c r="BD63" s="57"/>
    </row>
    <row r="64" spans="1:56" ht="16.5">
      <c r="A64" s="57">
        <v>102321</v>
      </c>
      <c r="B64" s="57" t="s">
        <v>560</v>
      </c>
      <c r="C64" s="57">
        <v>1</v>
      </c>
      <c r="D64" s="69" t="s">
        <v>244</v>
      </c>
      <c r="E64" s="57">
        <f>VLOOKUP(B64,[1]装备!$F:$G,2,)</f>
        <v>3</v>
      </c>
      <c r="F64" s="57">
        <f>IF(IF(ISNA(VLOOKUP(B:B,装备说明!A:E,5,FALSE)),0,VLOOKUP(B:B,装备说明!A:E,5,FALSE))="男",1,IF(IF(ISNA(VLOOKUP(B:B,装备说明!A:E,5,FALSE)),0,VLOOKUP(B:B,装备说明!A:E,5,FALSE))="女",2,0))</f>
        <v>2</v>
      </c>
      <c r="G64" s="57">
        <v>0</v>
      </c>
      <c r="H64" s="57">
        <v>1</v>
      </c>
      <c r="I64" s="57">
        <f t="shared" si="0"/>
        <v>3000</v>
      </c>
      <c r="J64" s="57">
        <v>1</v>
      </c>
      <c r="K64" s="57">
        <f t="shared" si="1"/>
        <v>1000</v>
      </c>
      <c r="L64" s="57">
        <v>1</v>
      </c>
      <c r="M64" s="57">
        <v>1</v>
      </c>
      <c r="N64" s="57">
        <v>1</v>
      </c>
      <c r="O64" s="57">
        <v>0</v>
      </c>
      <c r="P64" s="57">
        <f>VLOOKUP(D64,物品类型说明!$H:$I,2,FALSE)</f>
        <v>2</v>
      </c>
      <c r="Q64" s="61">
        <f t="shared" si="3"/>
        <v>20</v>
      </c>
      <c r="R64" s="61">
        <v>10</v>
      </c>
      <c r="S64" s="61">
        <v>5</v>
      </c>
      <c r="T64" s="62">
        <v>0</v>
      </c>
      <c r="U64" s="62">
        <v>148</v>
      </c>
      <c r="V64" s="62">
        <v>0</v>
      </c>
      <c r="W64" s="62">
        <v>0</v>
      </c>
      <c r="X64" s="62">
        <v>0</v>
      </c>
      <c r="Y64" s="62">
        <v>0</v>
      </c>
      <c r="Z64" s="62">
        <v>0</v>
      </c>
      <c r="AA64" s="62">
        <v>0</v>
      </c>
      <c r="AB64" s="62">
        <v>0</v>
      </c>
      <c r="AC64" s="62">
        <v>0</v>
      </c>
      <c r="AD64" s="57">
        <v>0</v>
      </c>
      <c r="AE64" s="57">
        <v>0</v>
      </c>
      <c r="AF64" s="57">
        <v>0</v>
      </c>
      <c r="AG64" s="57">
        <v>0</v>
      </c>
      <c r="AH64" s="57">
        <v>0</v>
      </c>
      <c r="AI64" s="57">
        <v>0</v>
      </c>
      <c r="AJ64" s="57">
        <v>0</v>
      </c>
      <c r="AK64" s="57">
        <v>0</v>
      </c>
      <c r="AL64" s="57">
        <v>0</v>
      </c>
      <c r="AM64" s="57"/>
      <c r="AN64" s="72"/>
      <c r="AO64" s="57"/>
      <c r="AP64" s="57"/>
      <c r="AQ64" s="57"/>
      <c r="AR64" s="57"/>
      <c r="AS64" s="57"/>
      <c r="AT64" s="57"/>
      <c r="AU64" s="57">
        <v>3</v>
      </c>
      <c r="AV64" s="57">
        <v>1</v>
      </c>
      <c r="AW64" s="57"/>
      <c r="AX64" s="57"/>
      <c r="AY64" s="57" t="s">
        <v>1003</v>
      </c>
      <c r="AZ64" s="57">
        <f t="shared" si="2"/>
        <v>102321</v>
      </c>
      <c r="BA64" s="57"/>
      <c r="BB64" s="57"/>
      <c r="BC64" s="57"/>
      <c r="BD64" s="57"/>
    </row>
    <row r="65" spans="1:56" ht="16.5">
      <c r="A65" s="57">
        <v>102421</v>
      </c>
      <c r="B65" s="57" t="s">
        <v>561</v>
      </c>
      <c r="C65" s="57">
        <v>1</v>
      </c>
      <c r="D65" s="69" t="s">
        <v>244</v>
      </c>
      <c r="E65" s="57">
        <f>VLOOKUP(B65,[1]装备!$F:$G,2,)</f>
        <v>4</v>
      </c>
      <c r="F65" s="57">
        <f>IF(IF(ISNA(VLOOKUP(B:B,装备说明!A:E,5,FALSE)),0,VLOOKUP(B:B,装备说明!A:E,5,FALSE))="男",1,IF(IF(ISNA(VLOOKUP(B:B,装备说明!A:E,5,FALSE)),0,VLOOKUP(B:B,装备说明!A:E,5,FALSE))="女",2,0))</f>
        <v>2</v>
      </c>
      <c r="G65" s="57">
        <v>0</v>
      </c>
      <c r="H65" s="57">
        <v>1</v>
      </c>
      <c r="I65" s="57">
        <f t="shared" si="0"/>
        <v>5000</v>
      </c>
      <c r="J65" s="57">
        <v>1</v>
      </c>
      <c r="K65" s="57">
        <f t="shared" si="1"/>
        <v>1667</v>
      </c>
      <c r="L65" s="57">
        <v>1</v>
      </c>
      <c r="M65" s="57">
        <v>1</v>
      </c>
      <c r="N65" s="57">
        <v>1</v>
      </c>
      <c r="O65" s="57">
        <v>0</v>
      </c>
      <c r="P65" s="57">
        <f>VLOOKUP(D65,物品类型说明!$H:$I,2,FALSE)</f>
        <v>2</v>
      </c>
      <c r="Q65" s="61">
        <f t="shared" si="3"/>
        <v>40</v>
      </c>
      <c r="R65" s="61">
        <v>10</v>
      </c>
      <c r="S65" s="61">
        <v>5</v>
      </c>
      <c r="T65" s="62">
        <v>0</v>
      </c>
      <c r="U65" s="62">
        <v>264</v>
      </c>
      <c r="V65" s="62">
        <v>0</v>
      </c>
      <c r="W65" s="62">
        <v>0</v>
      </c>
      <c r="X65" s="62">
        <v>0</v>
      </c>
      <c r="Y65" s="62">
        <v>0</v>
      </c>
      <c r="Z65" s="62">
        <v>0</v>
      </c>
      <c r="AA65" s="62">
        <v>0</v>
      </c>
      <c r="AB65" s="62">
        <v>0</v>
      </c>
      <c r="AC65" s="62">
        <v>0</v>
      </c>
      <c r="AD65" s="57">
        <v>0</v>
      </c>
      <c r="AE65" s="57">
        <v>0</v>
      </c>
      <c r="AF65" s="57">
        <v>0</v>
      </c>
      <c r="AG65" s="57">
        <v>0</v>
      </c>
      <c r="AH65" s="57">
        <v>0</v>
      </c>
      <c r="AI65" s="57">
        <v>0</v>
      </c>
      <c r="AJ65" s="57">
        <v>0</v>
      </c>
      <c r="AK65" s="57">
        <v>0</v>
      </c>
      <c r="AL65" s="57">
        <v>0</v>
      </c>
      <c r="AM65" s="57"/>
      <c r="AN65" s="72"/>
      <c r="AO65" s="57"/>
      <c r="AP65" s="57"/>
      <c r="AQ65" s="57"/>
      <c r="AR65" s="57"/>
      <c r="AS65" s="57"/>
      <c r="AT65" s="57"/>
      <c r="AU65" s="57">
        <v>4</v>
      </c>
      <c r="AV65" s="57">
        <v>1</v>
      </c>
      <c r="AW65" s="57"/>
      <c r="AX65" s="57"/>
      <c r="AY65" s="57" t="s">
        <v>1003</v>
      </c>
      <c r="AZ65" s="57">
        <f t="shared" si="2"/>
        <v>102421</v>
      </c>
      <c r="BA65" s="57"/>
      <c r="BB65" s="57"/>
      <c r="BC65" s="57"/>
      <c r="BD65" s="57"/>
    </row>
    <row r="66" spans="1:56" ht="16.5">
      <c r="A66" s="57">
        <v>102521</v>
      </c>
      <c r="B66" s="57" t="s">
        <v>562</v>
      </c>
      <c r="C66" s="57">
        <v>1</v>
      </c>
      <c r="D66" s="69" t="s">
        <v>244</v>
      </c>
      <c r="E66" s="57">
        <f>VLOOKUP(B66,[1]装备!$F:$G,2,)</f>
        <v>5</v>
      </c>
      <c r="F66" s="57">
        <f>IF(IF(ISNA(VLOOKUP(B:B,装备说明!A:E,5,FALSE)),0,VLOOKUP(B:B,装备说明!A:E,5,FALSE))="男",1,IF(IF(ISNA(VLOOKUP(B:B,装备说明!A:E,5,FALSE)),0,VLOOKUP(B:B,装备说明!A:E,5,FALSE))="女",2,0))</f>
        <v>2</v>
      </c>
      <c r="G66" s="57">
        <v>0</v>
      </c>
      <c r="H66" s="57">
        <v>1</v>
      </c>
      <c r="I66" s="57">
        <f t="shared" si="0"/>
        <v>15000</v>
      </c>
      <c r="J66" s="57">
        <v>1</v>
      </c>
      <c r="K66" s="57">
        <f t="shared" si="1"/>
        <v>5000</v>
      </c>
      <c r="L66" s="57">
        <v>1</v>
      </c>
      <c r="M66" s="57">
        <v>1</v>
      </c>
      <c r="N66" s="57">
        <v>1</v>
      </c>
      <c r="O66" s="57">
        <v>0</v>
      </c>
      <c r="P66" s="57">
        <f>VLOOKUP(D66,物品类型说明!$H:$I,2,FALSE)</f>
        <v>2</v>
      </c>
      <c r="Q66" s="61">
        <f t="shared" si="3"/>
        <v>60</v>
      </c>
      <c r="R66" s="61">
        <v>10</v>
      </c>
      <c r="S66" s="61">
        <v>5</v>
      </c>
      <c r="T66" s="62">
        <v>0</v>
      </c>
      <c r="U66" s="62">
        <v>404</v>
      </c>
      <c r="V66" s="62">
        <v>0</v>
      </c>
      <c r="W66" s="62">
        <v>0</v>
      </c>
      <c r="X66" s="62">
        <v>0</v>
      </c>
      <c r="Y66" s="62">
        <v>0</v>
      </c>
      <c r="Z66" s="62">
        <v>0</v>
      </c>
      <c r="AA66" s="62">
        <v>0</v>
      </c>
      <c r="AB66" s="62">
        <v>0</v>
      </c>
      <c r="AC66" s="62">
        <v>0</v>
      </c>
      <c r="AD66" s="57">
        <v>0</v>
      </c>
      <c r="AE66" s="57">
        <v>0</v>
      </c>
      <c r="AF66" s="57">
        <v>0</v>
      </c>
      <c r="AG66" s="57">
        <v>0</v>
      </c>
      <c r="AH66" s="57">
        <v>0</v>
      </c>
      <c r="AI66" s="57">
        <v>0</v>
      </c>
      <c r="AJ66" s="57">
        <v>0</v>
      </c>
      <c r="AK66" s="57">
        <v>0</v>
      </c>
      <c r="AL66" s="57">
        <v>0</v>
      </c>
      <c r="AM66" s="57"/>
      <c r="AN66" s="72"/>
      <c r="AO66" s="57"/>
      <c r="AP66" s="57"/>
      <c r="AQ66" s="57"/>
      <c r="AR66" s="57"/>
      <c r="AS66" s="57"/>
      <c r="AT66" s="57"/>
      <c r="AU66" s="57">
        <v>0</v>
      </c>
      <c r="AV66" s="57">
        <v>1</v>
      </c>
      <c r="AW66" s="57"/>
      <c r="AX66" s="57"/>
      <c r="AY66" s="57" t="s">
        <v>1003</v>
      </c>
      <c r="AZ66" s="57">
        <f t="shared" si="2"/>
        <v>102521</v>
      </c>
      <c r="BA66" s="57"/>
      <c r="BB66" s="57"/>
      <c r="BC66" s="57"/>
      <c r="BD66" s="57"/>
    </row>
    <row r="67" spans="1:56" ht="16.5">
      <c r="A67" s="57">
        <v>102621</v>
      </c>
      <c r="B67" s="57" t="s">
        <v>563</v>
      </c>
      <c r="C67" s="57">
        <v>1</v>
      </c>
      <c r="D67" s="69" t="s">
        <v>244</v>
      </c>
      <c r="E67" s="57">
        <f>VLOOKUP(B67,[1]装备!$F:$G,2,)</f>
        <v>6</v>
      </c>
      <c r="F67" s="57">
        <f>IF(IF(ISNA(VLOOKUP(B:B,装备说明!A:E,5,FALSE)),0,VLOOKUP(B:B,装备说明!A:E,5,FALSE))="男",1,IF(IF(ISNA(VLOOKUP(B:B,装备说明!A:E,5,FALSE)),0,VLOOKUP(B:B,装备说明!A:E,5,FALSE))="女",2,0))</f>
        <v>2</v>
      </c>
      <c r="G67" s="57">
        <v>0</v>
      </c>
      <c r="H67" s="57">
        <v>1</v>
      </c>
      <c r="I67" s="57">
        <f t="shared" si="0"/>
        <v>30000</v>
      </c>
      <c r="J67" s="57">
        <v>1</v>
      </c>
      <c r="K67" s="57">
        <f t="shared" si="1"/>
        <v>10000</v>
      </c>
      <c r="L67" s="57">
        <v>1</v>
      </c>
      <c r="M67" s="57">
        <v>1</v>
      </c>
      <c r="N67" s="57">
        <v>1</v>
      </c>
      <c r="O67" s="57">
        <v>0</v>
      </c>
      <c r="P67" s="57">
        <f>VLOOKUP(D67,物品类型说明!$H:$I,2,FALSE)</f>
        <v>2</v>
      </c>
      <c r="Q67" s="61">
        <f t="shared" si="3"/>
        <v>80</v>
      </c>
      <c r="R67" s="61">
        <v>10</v>
      </c>
      <c r="S67" s="61">
        <v>5</v>
      </c>
      <c r="T67" s="62">
        <v>0</v>
      </c>
      <c r="U67" s="62">
        <v>688</v>
      </c>
      <c r="V67" s="62">
        <v>0</v>
      </c>
      <c r="W67" s="62">
        <v>0</v>
      </c>
      <c r="X67" s="62">
        <v>0</v>
      </c>
      <c r="Y67" s="62">
        <v>0</v>
      </c>
      <c r="Z67" s="62">
        <v>0</v>
      </c>
      <c r="AA67" s="62">
        <v>0</v>
      </c>
      <c r="AB67" s="62">
        <v>0</v>
      </c>
      <c r="AC67" s="62">
        <v>0</v>
      </c>
      <c r="AD67" s="57">
        <v>0</v>
      </c>
      <c r="AE67" s="57">
        <v>0</v>
      </c>
      <c r="AF67" s="57">
        <v>0</v>
      </c>
      <c r="AG67" s="57">
        <v>0</v>
      </c>
      <c r="AH67" s="57">
        <v>0</v>
      </c>
      <c r="AI67" s="57">
        <v>0</v>
      </c>
      <c r="AJ67" s="57">
        <v>0</v>
      </c>
      <c r="AK67" s="57">
        <v>0</v>
      </c>
      <c r="AL67" s="57">
        <v>0</v>
      </c>
      <c r="AM67" s="57"/>
      <c r="AN67" s="72"/>
      <c r="AO67" s="57"/>
      <c r="AP67" s="57"/>
      <c r="AQ67" s="57"/>
      <c r="AR67" s="57"/>
      <c r="AS67" s="57"/>
      <c r="AT67" s="57"/>
      <c r="AU67" s="57">
        <v>1</v>
      </c>
      <c r="AV67" s="57">
        <v>1</v>
      </c>
      <c r="AW67" s="57"/>
      <c r="AX67" s="57"/>
      <c r="AY67" s="57" t="s">
        <v>1003</v>
      </c>
      <c r="AZ67" s="57">
        <f t="shared" si="2"/>
        <v>102621</v>
      </c>
      <c r="BA67" s="57"/>
      <c r="BB67" s="57"/>
      <c r="BC67" s="57"/>
      <c r="BD67" s="57"/>
    </row>
    <row r="68" spans="1:56" ht="16.5">
      <c r="A68" s="57">
        <v>102721</v>
      </c>
      <c r="B68" s="57" t="s">
        <v>564</v>
      </c>
      <c r="C68" s="57">
        <v>1</v>
      </c>
      <c r="D68" s="69" t="s">
        <v>244</v>
      </c>
      <c r="E68" s="57">
        <f>VLOOKUP(B68,[1]装备!$F:$G,2,)</f>
        <v>7</v>
      </c>
      <c r="F68" s="57">
        <f>IF(IF(ISNA(VLOOKUP(B:B,装备说明!A:E,5,FALSE)),0,VLOOKUP(B:B,装备说明!A:E,5,FALSE))="男",1,IF(IF(ISNA(VLOOKUP(B:B,装备说明!A:E,5,FALSE)),0,VLOOKUP(B:B,装备说明!A:E,5,FALSE))="女",2,0))</f>
        <v>2</v>
      </c>
      <c r="G68" s="57">
        <v>0</v>
      </c>
      <c r="H68" s="57">
        <v>1</v>
      </c>
      <c r="I68" s="57">
        <f t="shared" si="0"/>
        <v>50000</v>
      </c>
      <c r="J68" s="57">
        <v>1</v>
      </c>
      <c r="K68" s="57">
        <f t="shared" si="1"/>
        <v>16667</v>
      </c>
      <c r="L68" s="57">
        <v>1</v>
      </c>
      <c r="M68" s="57">
        <v>1</v>
      </c>
      <c r="N68" s="57">
        <v>1</v>
      </c>
      <c r="O68" s="57">
        <v>0</v>
      </c>
      <c r="P68" s="57">
        <f>VLOOKUP(D68,物品类型说明!$H:$I,2,FALSE)</f>
        <v>2</v>
      </c>
      <c r="Q68" s="61">
        <f t="shared" si="3"/>
        <v>100</v>
      </c>
      <c r="R68" s="61">
        <v>10</v>
      </c>
      <c r="S68" s="61">
        <v>5</v>
      </c>
      <c r="T68" s="62">
        <v>0</v>
      </c>
      <c r="U68" s="62">
        <v>1000</v>
      </c>
      <c r="V68" s="62">
        <v>0</v>
      </c>
      <c r="W68" s="62">
        <v>0</v>
      </c>
      <c r="X68" s="62">
        <v>0</v>
      </c>
      <c r="Y68" s="62">
        <v>0</v>
      </c>
      <c r="Z68" s="62">
        <v>0</v>
      </c>
      <c r="AA68" s="62">
        <v>0</v>
      </c>
      <c r="AB68" s="62">
        <v>0</v>
      </c>
      <c r="AC68" s="62">
        <v>0</v>
      </c>
      <c r="AD68" s="57">
        <v>0</v>
      </c>
      <c r="AE68" s="57">
        <v>0</v>
      </c>
      <c r="AF68" s="57">
        <v>0</v>
      </c>
      <c r="AG68" s="57">
        <v>0</v>
      </c>
      <c r="AH68" s="57">
        <v>0</v>
      </c>
      <c r="AI68" s="57">
        <v>0</v>
      </c>
      <c r="AJ68" s="57">
        <v>0</v>
      </c>
      <c r="AK68" s="57">
        <v>0</v>
      </c>
      <c r="AL68" s="57">
        <v>0</v>
      </c>
      <c r="AM68" s="57"/>
      <c r="AN68" s="72"/>
      <c r="AO68" s="57"/>
      <c r="AP68" s="57"/>
      <c r="AQ68" s="57"/>
      <c r="AR68" s="57"/>
      <c r="AS68" s="57"/>
      <c r="AT68" s="57"/>
      <c r="AU68" s="57">
        <v>2</v>
      </c>
      <c r="AV68" s="57">
        <v>1</v>
      </c>
      <c r="AW68" s="57"/>
      <c r="AX68" s="57"/>
      <c r="AY68" s="57" t="s">
        <v>1003</v>
      </c>
      <c r="AZ68" s="57">
        <f t="shared" si="2"/>
        <v>102721</v>
      </c>
      <c r="BA68" s="57"/>
      <c r="BB68" s="57"/>
      <c r="BC68" s="57"/>
      <c r="BD68" s="57"/>
    </row>
    <row r="69" spans="1:56" ht="16.5">
      <c r="A69" s="57">
        <v>105121</v>
      </c>
      <c r="B69" s="57" t="s">
        <v>565</v>
      </c>
      <c r="C69" s="57">
        <v>1</v>
      </c>
      <c r="D69" s="69" t="s">
        <v>376</v>
      </c>
      <c r="E69" s="57">
        <f>VLOOKUP(B69,[1]装备!$F:$G,2,)</f>
        <v>1</v>
      </c>
      <c r="F69" s="57">
        <f>IF(IF(ISNA(VLOOKUP(B:B,装备说明!A:E,5,FALSE)),0,VLOOKUP(B:B,装备说明!A:E,5,FALSE))="男",1,IF(IF(ISNA(VLOOKUP(B:B,装备说明!A:E,5,FALSE)),0,VLOOKUP(B:B,装备说明!A:E,5,FALSE))="女",2,0))</f>
        <v>2</v>
      </c>
      <c r="G69" s="57">
        <v>0</v>
      </c>
      <c r="H69" s="57">
        <v>1</v>
      </c>
      <c r="I69" s="57">
        <f t="shared" si="0"/>
        <v>150</v>
      </c>
      <c r="J69" s="57">
        <v>1</v>
      </c>
      <c r="K69" s="57">
        <f t="shared" si="1"/>
        <v>50</v>
      </c>
      <c r="L69" s="57">
        <v>1</v>
      </c>
      <c r="M69" s="57">
        <v>1</v>
      </c>
      <c r="N69" s="57">
        <v>1</v>
      </c>
      <c r="O69" s="57">
        <v>0</v>
      </c>
      <c r="P69" s="57">
        <f>VLOOKUP(D69,物品类型说明!$H:$I,2,FALSE)</f>
        <v>5</v>
      </c>
      <c r="Q69" s="61">
        <f t="shared" si="3"/>
        <v>1</v>
      </c>
      <c r="R69" s="61">
        <v>10</v>
      </c>
      <c r="S69" s="61">
        <v>5</v>
      </c>
      <c r="T69" s="62">
        <v>0</v>
      </c>
      <c r="U69" s="62">
        <v>14</v>
      </c>
      <c r="V69" s="62">
        <v>0</v>
      </c>
      <c r="W69" s="62">
        <v>0</v>
      </c>
      <c r="X69" s="62">
        <v>0</v>
      </c>
      <c r="Y69" s="62">
        <v>0</v>
      </c>
      <c r="Z69" s="62">
        <v>0</v>
      </c>
      <c r="AA69" s="62">
        <v>0</v>
      </c>
      <c r="AB69" s="62">
        <v>0</v>
      </c>
      <c r="AC69" s="62">
        <v>0</v>
      </c>
      <c r="AD69" s="57">
        <v>0</v>
      </c>
      <c r="AE69" s="57">
        <v>0</v>
      </c>
      <c r="AF69" s="57">
        <v>0</v>
      </c>
      <c r="AG69" s="57">
        <v>0</v>
      </c>
      <c r="AH69" s="57">
        <v>0</v>
      </c>
      <c r="AI69" s="57">
        <v>0</v>
      </c>
      <c r="AJ69" s="57">
        <v>0</v>
      </c>
      <c r="AK69" s="57">
        <v>0</v>
      </c>
      <c r="AL69" s="57">
        <v>0</v>
      </c>
      <c r="AM69" s="57"/>
      <c r="AN69" s="72"/>
      <c r="AO69" s="57"/>
      <c r="AP69" s="57"/>
      <c r="AQ69" s="57"/>
      <c r="AR69" s="57"/>
      <c r="AS69" s="57"/>
      <c r="AT69" s="57"/>
      <c r="AU69" s="57">
        <v>3</v>
      </c>
      <c r="AV69" s="57">
        <v>1</v>
      </c>
      <c r="AW69" s="57"/>
      <c r="AX69" s="57"/>
      <c r="AY69" s="57" t="s">
        <v>1003</v>
      </c>
      <c r="AZ69" s="57">
        <f t="shared" si="2"/>
        <v>105121</v>
      </c>
      <c r="BA69" s="57"/>
      <c r="BB69" s="57"/>
      <c r="BC69" s="57"/>
      <c r="BD69" s="57"/>
    </row>
    <row r="70" spans="1:56" ht="16.5">
      <c r="A70" s="57">
        <v>105221</v>
      </c>
      <c r="B70" s="57" t="s">
        <v>566</v>
      </c>
      <c r="C70" s="57">
        <v>1</v>
      </c>
      <c r="D70" s="69" t="s">
        <v>376</v>
      </c>
      <c r="E70" s="57">
        <f>VLOOKUP(B70,[1]装备!$F:$G,2,)</f>
        <v>2</v>
      </c>
      <c r="F70" s="57">
        <f>IF(IF(ISNA(VLOOKUP(B:B,装备说明!A:E,5,FALSE)),0,VLOOKUP(B:B,装备说明!A:E,5,FALSE))="男",1,IF(IF(ISNA(VLOOKUP(B:B,装备说明!A:E,5,FALSE)),0,VLOOKUP(B:B,装备说明!A:E,5,FALSE))="女",2,0))</f>
        <v>2</v>
      </c>
      <c r="G70" s="57">
        <v>0</v>
      </c>
      <c r="H70" s="57">
        <v>1</v>
      </c>
      <c r="I70" s="57">
        <f t="shared" si="0"/>
        <v>500</v>
      </c>
      <c r="J70" s="57">
        <v>1</v>
      </c>
      <c r="K70" s="57">
        <f t="shared" si="1"/>
        <v>167</v>
      </c>
      <c r="L70" s="57">
        <v>1</v>
      </c>
      <c r="M70" s="57">
        <v>1</v>
      </c>
      <c r="N70" s="57">
        <v>1</v>
      </c>
      <c r="O70" s="57">
        <v>0</v>
      </c>
      <c r="P70" s="57">
        <f>VLOOKUP(D70,物品类型说明!$H:$I,2,FALSE)</f>
        <v>5</v>
      </c>
      <c r="Q70" s="61">
        <f t="shared" si="3"/>
        <v>10</v>
      </c>
      <c r="R70" s="61">
        <v>10</v>
      </c>
      <c r="S70" s="61">
        <v>5</v>
      </c>
      <c r="T70" s="62">
        <v>0</v>
      </c>
      <c r="U70" s="62">
        <v>38</v>
      </c>
      <c r="V70" s="62">
        <v>0</v>
      </c>
      <c r="W70" s="62">
        <v>0</v>
      </c>
      <c r="X70" s="62">
        <v>0</v>
      </c>
      <c r="Y70" s="62">
        <v>0</v>
      </c>
      <c r="Z70" s="62">
        <v>0</v>
      </c>
      <c r="AA70" s="62">
        <v>0</v>
      </c>
      <c r="AB70" s="62">
        <v>0</v>
      </c>
      <c r="AC70" s="62">
        <v>0</v>
      </c>
      <c r="AD70" s="57">
        <v>0</v>
      </c>
      <c r="AE70" s="57">
        <v>0</v>
      </c>
      <c r="AF70" s="57">
        <v>0</v>
      </c>
      <c r="AG70" s="57">
        <v>0</v>
      </c>
      <c r="AH70" s="57">
        <v>0</v>
      </c>
      <c r="AI70" s="57">
        <v>0</v>
      </c>
      <c r="AJ70" s="57">
        <v>0</v>
      </c>
      <c r="AK70" s="57">
        <v>0</v>
      </c>
      <c r="AL70" s="57">
        <v>0</v>
      </c>
      <c r="AM70" s="57"/>
      <c r="AN70" s="72"/>
      <c r="AO70" s="57"/>
      <c r="AP70" s="57"/>
      <c r="AQ70" s="57"/>
      <c r="AR70" s="57"/>
      <c r="AS70" s="57"/>
      <c r="AT70" s="57"/>
      <c r="AU70" s="57">
        <v>4</v>
      </c>
      <c r="AV70" s="57">
        <v>1</v>
      </c>
      <c r="AW70" s="57"/>
      <c r="AX70" s="57"/>
      <c r="AY70" s="57" t="s">
        <v>1003</v>
      </c>
      <c r="AZ70" s="57">
        <f t="shared" si="2"/>
        <v>105221</v>
      </c>
      <c r="BA70" s="57"/>
      <c r="BB70" s="57"/>
      <c r="BC70" s="57"/>
      <c r="BD70" s="57"/>
    </row>
    <row r="71" spans="1:56" ht="16.5">
      <c r="A71" s="57">
        <v>105321</v>
      </c>
      <c r="B71" s="57" t="s">
        <v>567</v>
      </c>
      <c r="C71" s="57">
        <v>1</v>
      </c>
      <c r="D71" s="69" t="s">
        <v>376</v>
      </c>
      <c r="E71" s="57">
        <f>VLOOKUP(B71,[1]装备!$F:$G,2,)</f>
        <v>3</v>
      </c>
      <c r="F71" s="57">
        <f>IF(IF(ISNA(VLOOKUP(B:B,装备说明!A:E,5,FALSE)),0,VLOOKUP(B:B,装备说明!A:E,5,FALSE))="男",1,IF(IF(ISNA(VLOOKUP(B:B,装备说明!A:E,5,FALSE)),0,VLOOKUP(B:B,装备说明!A:E,5,FALSE))="女",2,0))</f>
        <v>2</v>
      </c>
      <c r="G71" s="57">
        <v>0</v>
      </c>
      <c r="H71" s="57">
        <v>1</v>
      </c>
      <c r="I71" s="57">
        <f t="shared" ref="I71:I134" si="4">IF(E71=1,150,IF(E71=2,500,IF(E71=3,3000,IF(E71=4,5000,IF(E71=5,15000,IF(E71=6,30000,IF(E71=7,50000,IF(E71=0,200,0))))))))</f>
        <v>3000</v>
      </c>
      <c r="J71" s="57">
        <v>1</v>
      </c>
      <c r="K71" s="57">
        <f t="shared" ref="K71:K134" si="5">ROUNDUP(I71/3,0)</f>
        <v>1000</v>
      </c>
      <c r="L71" s="57">
        <v>1</v>
      </c>
      <c r="M71" s="57">
        <v>1</v>
      </c>
      <c r="N71" s="57">
        <v>1</v>
      </c>
      <c r="O71" s="57">
        <v>0</v>
      </c>
      <c r="P71" s="57">
        <f>VLOOKUP(D71,物品类型说明!$H:$I,2,FALSE)</f>
        <v>5</v>
      </c>
      <c r="Q71" s="61">
        <f t="shared" ref="Q71:Q134" si="6">IF(E71=1,1,IF(E71=2,10,IF(E71=3,20,IF(E71=4,40,IF(E71=5,60,IF(E71=6,80,IF(E71=7,100,0)))))))</f>
        <v>20</v>
      </c>
      <c r="R71" s="61">
        <v>10</v>
      </c>
      <c r="S71" s="61">
        <v>5</v>
      </c>
      <c r="T71" s="62">
        <v>0</v>
      </c>
      <c r="U71" s="62">
        <v>74</v>
      </c>
      <c r="V71" s="62">
        <v>0</v>
      </c>
      <c r="W71" s="62">
        <v>0</v>
      </c>
      <c r="X71" s="62">
        <v>0</v>
      </c>
      <c r="Y71" s="62">
        <v>0</v>
      </c>
      <c r="Z71" s="62">
        <v>0</v>
      </c>
      <c r="AA71" s="62">
        <v>0</v>
      </c>
      <c r="AB71" s="62">
        <v>0</v>
      </c>
      <c r="AC71" s="62">
        <v>0</v>
      </c>
      <c r="AD71" s="57">
        <v>0</v>
      </c>
      <c r="AE71" s="57">
        <v>0</v>
      </c>
      <c r="AF71" s="57">
        <v>0</v>
      </c>
      <c r="AG71" s="57">
        <v>0</v>
      </c>
      <c r="AH71" s="57">
        <v>0</v>
      </c>
      <c r="AI71" s="57">
        <v>0</v>
      </c>
      <c r="AJ71" s="57">
        <v>0</v>
      </c>
      <c r="AK71" s="57">
        <v>0</v>
      </c>
      <c r="AL71" s="57">
        <v>0</v>
      </c>
      <c r="AM71" s="57"/>
      <c r="AN71" s="72"/>
      <c r="AO71" s="57"/>
      <c r="AP71" s="57"/>
      <c r="AQ71" s="57"/>
      <c r="AR71" s="57"/>
      <c r="AS71" s="57"/>
      <c r="AT71" s="57"/>
      <c r="AU71" s="57">
        <v>0</v>
      </c>
      <c r="AV71" s="57">
        <v>1</v>
      </c>
      <c r="AW71" s="57"/>
      <c r="AX71" s="57"/>
      <c r="AY71" s="57" t="s">
        <v>1003</v>
      </c>
      <c r="AZ71" s="57">
        <f t="shared" ref="AZ71:AZ134" si="7">A71</f>
        <v>105321</v>
      </c>
      <c r="BA71" s="57"/>
      <c r="BB71" s="57"/>
      <c r="BC71" s="57"/>
      <c r="BD71" s="57"/>
    </row>
    <row r="72" spans="1:56" ht="16.5">
      <c r="A72" s="57">
        <v>105421</v>
      </c>
      <c r="B72" s="57" t="s">
        <v>568</v>
      </c>
      <c r="C72" s="57">
        <v>1</v>
      </c>
      <c r="D72" s="69" t="s">
        <v>376</v>
      </c>
      <c r="E72" s="57">
        <f>VLOOKUP(B72,[1]装备!$F:$G,2,)</f>
        <v>4</v>
      </c>
      <c r="F72" s="57">
        <f>IF(IF(ISNA(VLOOKUP(B:B,装备说明!A:E,5,FALSE)),0,VLOOKUP(B:B,装备说明!A:E,5,FALSE))="男",1,IF(IF(ISNA(VLOOKUP(B:B,装备说明!A:E,5,FALSE)),0,VLOOKUP(B:B,装备说明!A:E,5,FALSE))="女",2,0))</f>
        <v>2</v>
      </c>
      <c r="G72" s="57">
        <v>0</v>
      </c>
      <c r="H72" s="57">
        <v>1</v>
      </c>
      <c r="I72" s="57">
        <f t="shared" si="4"/>
        <v>5000</v>
      </c>
      <c r="J72" s="57">
        <v>1</v>
      </c>
      <c r="K72" s="57">
        <f t="shared" si="5"/>
        <v>1667</v>
      </c>
      <c r="L72" s="57">
        <v>1</v>
      </c>
      <c r="M72" s="57">
        <v>1</v>
      </c>
      <c r="N72" s="57">
        <v>1</v>
      </c>
      <c r="O72" s="57">
        <v>0</v>
      </c>
      <c r="P72" s="57">
        <f>VLOOKUP(D72,物品类型说明!$H:$I,2,FALSE)</f>
        <v>5</v>
      </c>
      <c r="Q72" s="61">
        <f t="shared" si="6"/>
        <v>40</v>
      </c>
      <c r="R72" s="61">
        <v>10</v>
      </c>
      <c r="S72" s="61">
        <v>5</v>
      </c>
      <c r="T72" s="62">
        <v>0</v>
      </c>
      <c r="U72" s="62">
        <v>132</v>
      </c>
      <c r="V72" s="62">
        <v>0</v>
      </c>
      <c r="W72" s="62">
        <v>0</v>
      </c>
      <c r="X72" s="62">
        <v>0</v>
      </c>
      <c r="Y72" s="62">
        <v>0</v>
      </c>
      <c r="Z72" s="62">
        <v>0</v>
      </c>
      <c r="AA72" s="62">
        <v>0</v>
      </c>
      <c r="AB72" s="62">
        <v>0</v>
      </c>
      <c r="AC72" s="62">
        <v>0</v>
      </c>
      <c r="AD72" s="57">
        <v>0</v>
      </c>
      <c r="AE72" s="57">
        <v>0</v>
      </c>
      <c r="AF72" s="57">
        <v>0</v>
      </c>
      <c r="AG72" s="57">
        <v>0</v>
      </c>
      <c r="AH72" s="57">
        <v>0</v>
      </c>
      <c r="AI72" s="57">
        <v>0</v>
      </c>
      <c r="AJ72" s="57">
        <v>0</v>
      </c>
      <c r="AK72" s="57">
        <v>0</v>
      </c>
      <c r="AL72" s="57">
        <v>0</v>
      </c>
      <c r="AM72" s="57"/>
      <c r="AN72" s="72"/>
      <c r="AO72" s="57"/>
      <c r="AP72" s="57"/>
      <c r="AQ72" s="57"/>
      <c r="AR72" s="57"/>
      <c r="AS72" s="57"/>
      <c r="AT72" s="57"/>
      <c r="AU72" s="57">
        <v>1</v>
      </c>
      <c r="AV72" s="57">
        <v>1</v>
      </c>
      <c r="AW72" s="57"/>
      <c r="AX72" s="57"/>
      <c r="AY72" s="57" t="s">
        <v>1003</v>
      </c>
      <c r="AZ72" s="57">
        <f t="shared" si="7"/>
        <v>105421</v>
      </c>
      <c r="BA72" s="57"/>
      <c r="BB72" s="57"/>
      <c r="BC72" s="57"/>
      <c r="BD72" s="57"/>
    </row>
    <row r="73" spans="1:56" ht="16.5">
      <c r="A73" s="57">
        <v>105521</v>
      </c>
      <c r="B73" s="57" t="s">
        <v>569</v>
      </c>
      <c r="C73" s="57">
        <v>1</v>
      </c>
      <c r="D73" s="69" t="s">
        <v>376</v>
      </c>
      <c r="E73" s="57">
        <f>VLOOKUP(B73,[1]装备!$F:$G,2,)</f>
        <v>5</v>
      </c>
      <c r="F73" s="57">
        <f>IF(IF(ISNA(VLOOKUP(B:B,装备说明!A:E,5,FALSE)),0,VLOOKUP(B:B,装备说明!A:E,5,FALSE))="男",1,IF(IF(ISNA(VLOOKUP(B:B,装备说明!A:E,5,FALSE)),0,VLOOKUP(B:B,装备说明!A:E,5,FALSE))="女",2,0))</f>
        <v>2</v>
      </c>
      <c r="G73" s="57">
        <v>0</v>
      </c>
      <c r="H73" s="57">
        <v>1</v>
      </c>
      <c r="I73" s="57">
        <f t="shared" si="4"/>
        <v>15000</v>
      </c>
      <c r="J73" s="57">
        <v>1</v>
      </c>
      <c r="K73" s="57">
        <f t="shared" si="5"/>
        <v>5000</v>
      </c>
      <c r="L73" s="57">
        <v>1</v>
      </c>
      <c r="M73" s="57">
        <v>1</v>
      </c>
      <c r="N73" s="57">
        <v>1</v>
      </c>
      <c r="O73" s="57">
        <v>0</v>
      </c>
      <c r="P73" s="57">
        <f>VLOOKUP(D73,物品类型说明!$H:$I,2,FALSE)</f>
        <v>5</v>
      </c>
      <c r="Q73" s="61">
        <f t="shared" si="6"/>
        <v>60</v>
      </c>
      <c r="R73" s="61">
        <v>10</v>
      </c>
      <c r="S73" s="61">
        <v>5</v>
      </c>
      <c r="T73" s="62">
        <v>0</v>
      </c>
      <c r="U73" s="62">
        <v>202</v>
      </c>
      <c r="V73" s="62">
        <v>0</v>
      </c>
      <c r="W73" s="62">
        <v>0</v>
      </c>
      <c r="X73" s="62">
        <v>0</v>
      </c>
      <c r="Y73" s="62">
        <v>0</v>
      </c>
      <c r="Z73" s="62">
        <v>0</v>
      </c>
      <c r="AA73" s="62">
        <v>0</v>
      </c>
      <c r="AB73" s="62">
        <v>0</v>
      </c>
      <c r="AC73" s="62">
        <v>0</v>
      </c>
      <c r="AD73" s="57">
        <v>0</v>
      </c>
      <c r="AE73" s="57">
        <v>0</v>
      </c>
      <c r="AF73" s="57">
        <v>0</v>
      </c>
      <c r="AG73" s="57">
        <v>0</v>
      </c>
      <c r="AH73" s="57">
        <v>0</v>
      </c>
      <c r="AI73" s="57">
        <v>0</v>
      </c>
      <c r="AJ73" s="57">
        <v>0</v>
      </c>
      <c r="AK73" s="57">
        <v>0</v>
      </c>
      <c r="AL73" s="57">
        <v>0</v>
      </c>
      <c r="AM73" s="57"/>
      <c r="AN73" s="72"/>
      <c r="AO73" s="57"/>
      <c r="AP73" s="57"/>
      <c r="AQ73" s="57"/>
      <c r="AR73" s="57"/>
      <c r="AS73" s="57"/>
      <c r="AT73" s="57"/>
      <c r="AU73" s="57">
        <v>2</v>
      </c>
      <c r="AV73" s="57">
        <v>1</v>
      </c>
      <c r="AW73" s="57"/>
      <c r="AX73" s="57"/>
      <c r="AY73" s="57" t="s">
        <v>1003</v>
      </c>
      <c r="AZ73" s="57">
        <f t="shared" si="7"/>
        <v>105521</v>
      </c>
      <c r="BA73" s="57"/>
      <c r="BB73" s="57"/>
      <c r="BC73" s="57"/>
      <c r="BD73" s="57"/>
    </row>
    <row r="74" spans="1:56" ht="16.5">
      <c r="A74" s="57">
        <v>105621</v>
      </c>
      <c r="B74" s="57" t="s">
        <v>570</v>
      </c>
      <c r="C74" s="57">
        <v>1</v>
      </c>
      <c r="D74" s="69" t="s">
        <v>376</v>
      </c>
      <c r="E74" s="57">
        <f>VLOOKUP(B74,[1]装备!$F:$G,2,)</f>
        <v>6</v>
      </c>
      <c r="F74" s="57">
        <f>IF(IF(ISNA(VLOOKUP(B:B,装备说明!A:E,5,FALSE)),0,VLOOKUP(B:B,装备说明!A:E,5,FALSE))="男",1,IF(IF(ISNA(VLOOKUP(B:B,装备说明!A:E,5,FALSE)),0,VLOOKUP(B:B,装备说明!A:E,5,FALSE))="女",2,0))</f>
        <v>2</v>
      </c>
      <c r="G74" s="57">
        <v>0</v>
      </c>
      <c r="H74" s="57">
        <v>1</v>
      </c>
      <c r="I74" s="57">
        <f t="shared" si="4"/>
        <v>30000</v>
      </c>
      <c r="J74" s="57">
        <v>1</v>
      </c>
      <c r="K74" s="57">
        <f t="shared" si="5"/>
        <v>10000</v>
      </c>
      <c r="L74" s="57">
        <v>1</v>
      </c>
      <c r="M74" s="57">
        <v>1</v>
      </c>
      <c r="N74" s="57">
        <v>1</v>
      </c>
      <c r="O74" s="57">
        <v>0</v>
      </c>
      <c r="P74" s="57">
        <f>VLOOKUP(D74,物品类型说明!$H:$I,2,FALSE)</f>
        <v>5</v>
      </c>
      <c r="Q74" s="61">
        <f t="shared" si="6"/>
        <v>80</v>
      </c>
      <c r="R74" s="61">
        <v>10</v>
      </c>
      <c r="S74" s="61">
        <v>5</v>
      </c>
      <c r="T74" s="62">
        <v>0</v>
      </c>
      <c r="U74" s="62">
        <v>344</v>
      </c>
      <c r="V74" s="62">
        <v>0</v>
      </c>
      <c r="W74" s="62">
        <v>0</v>
      </c>
      <c r="X74" s="62">
        <v>0</v>
      </c>
      <c r="Y74" s="62">
        <v>0</v>
      </c>
      <c r="Z74" s="62">
        <v>0</v>
      </c>
      <c r="AA74" s="62">
        <v>0</v>
      </c>
      <c r="AB74" s="62">
        <v>0</v>
      </c>
      <c r="AC74" s="62">
        <v>0</v>
      </c>
      <c r="AD74" s="57">
        <v>0</v>
      </c>
      <c r="AE74" s="57">
        <v>0</v>
      </c>
      <c r="AF74" s="57">
        <v>0</v>
      </c>
      <c r="AG74" s="57">
        <v>0</v>
      </c>
      <c r="AH74" s="57">
        <v>0</v>
      </c>
      <c r="AI74" s="57">
        <v>0</v>
      </c>
      <c r="AJ74" s="57">
        <v>0</v>
      </c>
      <c r="AK74" s="57">
        <v>0</v>
      </c>
      <c r="AL74" s="57">
        <v>0</v>
      </c>
      <c r="AM74" s="57"/>
      <c r="AN74" s="72"/>
      <c r="AO74" s="57"/>
      <c r="AP74" s="57"/>
      <c r="AQ74" s="57"/>
      <c r="AR74" s="57"/>
      <c r="AS74" s="57"/>
      <c r="AT74" s="57"/>
      <c r="AU74" s="57">
        <v>3</v>
      </c>
      <c r="AV74" s="57">
        <v>1</v>
      </c>
      <c r="AW74" s="57"/>
      <c r="AX74" s="57"/>
      <c r="AY74" s="57" t="s">
        <v>1003</v>
      </c>
      <c r="AZ74" s="57">
        <f t="shared" si="7"/>
        <v>105621</v>
      </c>
      <c r="BA74" s="57"/>
      <c r="BB74" s="57"/>
      <c r="BC74" s="57"/>
      <c r="BD74" s="57"/>
    </row>
    <row r="75" spans="1:56" ht="16.5">
      <c r="A75" s="57">
        <v>105721</v>
      </c>
      <c r="B75" s="57" t="s">
        <v>571</v>
      </c>
      <c r="C75" s="57">
        <v>1</v>
      </c>
      <c r="D75" s="69" t="s">
        <v>376</v>
      </c>
      <c r="E75" s="57">
        <f>VLOOKUP(B75,[1]装备!$F:$G,2,)</f>
        <v>7</v>
      </c>
      <c r="F75" s="57">
        <f>IF(IF(ISNA(VLOOKUP(B:B,装备说明!A:E,5,FALSE)),0,VLOOKUP(B:B,装备说明!A:E,5,FALSE))="男",1,IF(IF(ISNA(VLOOKUP(B:B,装备说明!A:E,5,FALSE)),0,VLOOKUP(B:B,装备说明!A:E,5,FALSE))="女",2,0))</f>
        <v>2</v>
      </c>
      <c r="G75" s="57">
        <v>0</v>
      </c>
      <c r="H75" s="57">
        <v>1</v>
      </c>
      <c r="I75" s="57">
        <f t="shared" si="4"/>
        <v>50000</v>
      </c>
      <c r="J75" s="57">
        <v>1</v>
      </c>
      <c r="K75" s="57">
        <f t="shared" si="5"/>
        <v>16667</v>
      </c>
      <c r="L75" s="57">
        <v>1</v>
      </c>
      <c r="M75" s="57">
        <v>1</v>
      </c>
      <c r="N75" s="57">
        <v>1</v>
      </c>
      <c r="O75" s="57">
        <v>0</v>
      </c>
      <c r="P75" s="57">
        <f>VLOOKUP(D75,物品类型说明!$H:$I,2,FALSE)</f>
        <v>5</v>
      </c>
      <c r="Q75" s="61">
        <f t="shared" si="6"/>
        <v>100</v>
      </c>
      <c r="R75" s="61">
        <v>10</v>
      </c>
      <c r="S75" s="61">
        <v>5</v>
      </c>
      <c r="T75" s="62">
        <v>0</v>
      </c>
      <c r="U75" s="62">
        <v>500</v>
      </c>
      <c r="V75" s="62">
        <v>0</v>
      </c>
      <c r="W75" s="62">
        <v>0</v>
      </c>
      <c r="X75" s="62">
        <v>0</v>
      </c>
      <c r="Y75" s="62">
        <v>0</v>
      </c>
      <c r="Z75" s="62">
        <v>0</v>
      </c>
      <c r="AA75" s="62">
        <v>0</v>
      </c>
      <c r="AB75" s="62">
        <v>0</v>
      </c>
      <c r="AC75" s="62">
        <v>0</v>
      </c>
      <c r="AD75" s="57">
        <v>0</v>
      </c>
      <c r="AE75" s="57">
        <v>0</v>
      </c>
      <c r="AF75" s="57">
        <v>0</v>
      </c>
      <c r="AG75" s="57">
        <v>0</v>
      </c>
      <c r="AH75" s="57">
        <v>0</v>
      </c>
      <c r="AI75" s="57">
        <v>0</v>
      </c>
      <c r="AJ75" s="57">
        <v>0</v>
      </c>
      <c r="AK75" s="57">
        <v>0</v>
      </c>
      <c r="AL75" s="57">
        <v>0</v>
      </c>
      <c r="AM75" s="57"/>
      <c r="AN75" s="72"/>
      <c r="AO75" s="57"/>
      <c r="AP75" s="57"/>
      <c r="AQ75" s="57"/>
      <c r="AR75" s="57"/>
      <c r="AS75" s="57"/>
      <c r="AT75" s="57"/>
      <c r="AU75" s="57">
        <v>4</v>
      </c>
      <c r="AV75" s="57">
        <v>1</v>
      </c>
      <c r="AW75" s="57"/>
      <c r="AX75" s="57"/>
      <c r="AY75" s="57" t="s">
        <v>1003</v>
      </c>
      <c r="AZ75" s="57">
        <f t="shared" si="7"/>
        <v>105721</v>
      </c>
      <c r="BA75" s="57"/>
      <c r="BB75" s="57"/>
      <c r="BC75" s="57"/>
      <c r="BD75" s="57"/>
    </row>
    <row r="76" spans="1:56" ht="16.5">
      <c r="A76" s="57">
        <v>106121</v>
      </c>
      <c r="B76" s="57" t="s">
        <v>572</v>
      </c>
      <c r="C76" s="57">
        <v>1</v>
      </c>
      <c r="D76" s="69" t="s">
        <v>377</v>
      </c>
      <c r="E76" s="57">
        <f>VLOOKUP(B76,[1]装备!$F:$G,2,)</f>
        <v>1</v>
      </c>
      <c r="F76" s="57">
        <f>IF(IF(ISNA(VLOOKUP(B:B,装备说明!A:E,5,FALSE)),0,VLOOKUP(B:B,装备说明!A:E,5,FALSE))="男",1,IF(IF(ISNA(VLOOKUP(B:B,装备说明!A:E,5,FALSE)),0,VLOOKUP(B:B,装备说明!A:E,5,FALSE))="女",2,0))</f>
        <v>2</v>
      </c>
      <c r="G76" s="57">
        <v>0</v>
      </c>
      <c r="H76" s="57">
        <v>1</v>
      </c>
      <c r="I76" s="57">
        <f t="shared" si="4"/>
        <v>150</v>
      </c>
      <c r="J76" s="57">
        <v>1</v>
      </c>
      <c r="K76" s="57">
        <f t="shared" si="5"/>
        <v>50</v>
      </c>
      <c r="L76" s="57">
        <v>1</v>
      </c>
      <c r="M76" s="57">
        <v>1</v>
      </c>
      <c r="N76" s="57">
        <v>1</v>
      </c>
      <c r="O76" s="57">
        <v>0</v>
      </c>
      <c r="P76" s="57">
        <f>VLOOKUP(D76,物品类型说明!$H:$I,2,FALSE)</f>
        <v>6</v>
      </c>
      <c r="Q76" s="61">
        <f t="shared" si="6"/>
        <v>1</v>
      </c>
      <c r="R76" s="61">
        <v>10</v>
      </c>
      <c r="S76" s="61">
        <v>5</v>
      </c>
      <c r="T76" s="62">
        <v>0</v>
      </c>
      <c r="U76" s="62">
        <v>14</v>
      </c>
      <c r="V76" s="62">
        <v>0</v>
      </c>
      <c r="W76" s="62">
        <v>0</v>
      </c>
      <c r="X76" s="62">
        <v>0</v>
      </c>
      <c r="Y76" s="62">
        <v>0</v>
      </c>
      <c r="Z76" s="62">
        <v>0</v>
      </c>
      <c r="AA76" s="62">
        <v>0</v>
      </c>
      <c r="AB76" s="62">
        <v>0</v>
      </c>
      <c r="AC76" s="62">
        <v>0</v>
      </c>
      <c r="AD76" s="57">
        <v>0</v>
      </c>
      <c r="AE76" s="57">
        <v>0</v>
      </c>
      <c r="AF76" s="57">
        <v>0</v>
      </c>
      <c r="AG76" s="57">
        <v>0</v>
      </c>
      <c r="AH76" s="57">
        <v>0</v>
      </c>
      <c r="AI76" s="57">
        <v>0</v>
      </c>
      <c r="AJ76" s="57">
        <v>0</v>
      </c>
      <c r="AK76" s="57">
        <v>0</v>
      </c>
      <c r="AL76" s="57">
        <v>0</v>
      </c>
      <c r="AM76" s="57"/>
      <c r="AN76" s="72"/>
      <c r="AO76" s="57"/>
      <c r="AP76" s="57"/>
      <c r="AQ76" s="57"/>
      <c r="AR76" s="57"/>
      <c r="AS76" s="57"/>
      <c r="AT76" s="57"/>
      <c r="AU76" s="57">
        <v>0</v>
      </c>
      <c r="AV76" s="57">
        <v>1</v>
      </c>
      <c r="AW76" s="57"/>
      <c r="AX76" s="57"/>
      <c r="AY76" s="57" t="s">
        <v>1003</v>
      </c>
      <c r="AZ76" s="57">
        <f t="shared" si="7"/>
        <v>106121</v>
      </c>
      <c r="BA76" s="57"/>
      <c r="BB76" s="57"/>
      <c r="BC76" s="57"/>
      <c r="BD76" s="57"/>
    </row>
    <row r="77" spans="1:56" ht="16.5">
      <c r="A77" s="57">
        <v>106221</v>
      </c>
      <c r="B77" s="57" t="s">
        <v>573</v>
      </c>
      <c r="C77" s="57">
        <v>1</v>
      </c>
      <c r="D77" s="69" t="s">
        <v>377</v>
      </c>
      <c r="E77" s="57">
        <f>VLOOKUP(B77,[1]装备!$F:$G,2,)</f>
        <v>2</v>
      </c>
      <c r="F77" s="57">
        <f>IF(IF(ISNA(VLOOKUP(B:B,装备说明!A:E,5,FALSE)),0,VLOOKUP(B:B,装备说明!A:E,5,FALSE))="男",1,IF(IF(ISNA(VLOOKUP(B:B,装备说明!A:E,5,FALSE)),0,VLOOKUP(B:B,装备说明!A:E,5,FALSE))="女",2,0))</f>
        <v>2</v>
      </c>
      <c r="G77" s="57">
        <v>0</v>
      </c>
      <c r="H77" s="57">
        <v>1</v>
      </c>
      <c r="I77" s="57">
        <f t="shared" si="4"/>
        <v>500</v>
      </c>
      <c r="J77" s="57">
        <v>1</v>
      </c>
      <c r="K77" s="57">
        <f t="shared" si="5"/>
        <v>167</v>
      </c>
      <c r="L77" s="57">
        <v>1</v>
      </c>
      <c r="M77" s="57">
        <v>1</v>
      </c>
      <c r="N77" s="57">
        <v>1</v>
      </c>
      <c r="O77" s="57">
        <v>0</v>
      </c>
      <c r="P77" s="57">
        <f>VLOOKUP(D77,物品类型说明!$H:$I,2,FALSE)</f>
        <v>6</v>
      </c>
      <c r="Q77" s="61">
        <f t="shared" si="6"/>
        <v>10</v>
      </c>
      <c r="R77" s="61">
        <v>10</v>
      </c>
      <c r="S77" s="61">
        <v>5</v>
      </c>
      <c r="T77" s="62">
        <v>0</v>
      </c>
      <c r="U77" s="62">
        <v>38</v>
      </c>
      <c r="V77" s="62">
        <v>0</v>
      </c>
      <c r="W77" s="62">
        <v>0</v>
      </c>
      <c r="X77" s="62">
        <v>0</v>
      </c>
      <c r="Y77" s="62">
        <v>0</v>
      </c>
      <c r="Z77" s="62">
        <v>0</v>
      </c>
      <c r="AA77" s="62">
        <v>0</v>
      </c>
      <c r="AB77" s="62">
        <v>0</v>
      </c>
      <c r="AC77" s="62">
        <v>0</v>
      </c>
      <c r="AD77" s="57">
        <v>0</v>
      </c>
      <c r="AE77" s="57">
        <v>0</v>
      </c>
      <c r="AF77" s="57">
        <v>0</v>
      </c>
      <c r="AG77" s="57">
        <v>0</v>
      </c>
      <c r="AH77" s="57">
        <v>0</v>
      </c>
      <c r="AI77" s="57">
        <v>0</v>
      </c>
      <c r="AJ77" s="57">
        <v>0</v>
      </c>
      <c r="AK77" s="57">
        <v>0</v>
      </c>
      <c r="AL77" s="57">
        <v>0</v>
      </c>
      <c r="AM77" s="57"/>
      <c r="AN77" s="72"/>
      <c r="AO77" s="57"/>
      <c r="AP77" s="57"/>
      <c r="AQ77" s="57"/>
      <c r="AR77" s="57"/>
      <c r="AS77" s="57"/>
      <c r="AT77" s="57"/>
      <c r="AU77" s="57">
        <v>1</v>
      </c>
      <c r="AV77" s="57">
        <v>1</v>
      </c>
      <c r="AW77" s="57"/>
      <c r="AX77" s="57"/>
      <c r="AY77" s="57" t="s">
        <v>1003</v>
      </c>
      <c r="AZ77" s="57">
        <f t="shared" si="7"/>
        <v>106221</v>
      </c>
      <c r="BA77" s="57"/>
      <c r="BB77" s="57"/>
      <c r="BC77" s="57"/>
      <c r="BD77" s="57"/>
    </row>
    <row r="78" spans="1:56" ht="16.5">
      <c r="A78" s="57">
        <v>106321</v>
      </c>
      <c r="B78" s="57" t="s">
        <v>916</v>
      </c>
      <c r="C78" s="57">
        <v>1</v>
      </c>
      <c r="D78" s="69" t="s">
        <v>377</v>
      </c>
      <c r="E78" s="57">
        <f>VLOOKUP(B78,[1]装备!$F:$G,2,)</f>
        <v>3</v>
      </c>
      <c r="F78" s="57">
        <f>IF(IF(ISNA(VLOOKUP(B:B,装备说明!A:E,5,FALSE)),0,VLOOKUP(B:B,装备说明!A:E,5,FALSE))="男",1,IF(IF(ISNA(VLOOKUP(B:B,装备说明!A:E,5,FALSE)),0,VLOOKUP(B:B,装备说明!A:E,5,FALSE))="女",2,0))</f>
        <v>2</v>
      </c>
      <c r="G78" s="57">
        <v>0</v>
      </c>
      <c r="H78" s="57">
        <v>1</v>
      </c>
      <c r="I78" s="57">
        <f t="shared" si="4"/>
        <v>3000</v>
      </c>
      <c r="J78" s="57">
        <v>1</v>
      </c>
      <c r="K78" s="57">
        <f t="shared" si="5"/>
        <v>1000</v>
      </c>
      <c r="L78" s="57">
        <v>1</v>
      </c>
      <c r="M78" s="57">
        <v>1</v>
      </c>
      <c r="N78" s="57">
        <v>1</v>
      </c>
      <c r="O78" s="57">
        <v>0</v>
      </c>
      <c r="P78" s="57">
        <f>VLOOKUP(D78,物品类型说明!$H:$I,2,FALSE)</f>
        <v>6</v>
      </c>
      <c r="Q78" s="61">
        <f t="shared" si="6"/>
        <v>20</v>
      </c>
      <c r="R78" s="61">
        <v>10</v>
      </c>
      <c r="S78" s="61">
        <v>5</v>
      </c>
      <c r="T78" s="62">
        <v>0</v>
      </c>
      <c r="U78" s="62">
        <v>74</v>
      </c>
      <c r="V78" s="62">
        <v>0</v>
      </c>
      <c r="W78" s="62">
        <v>0</v>
      </c>
      <c r="X78" s="62">
        <v>0</v>
      </c>
      <c r="Y78" s="62">
        <v>0</v>
      </c>
      <c r="Z78" s="62">
        <v>0</v>
      </c>
      <c r="AA78" s="62">
        <v>0</v>
      </c>
      <c r="AB78" s="62">
        <v>0</v>
      </c>
      <c r="AC78" s="62">
        <v>0</v>
      </c>
      <c r="AD78" s="57">
        <v>0</v>
      </c>
      <c r="AE78" s="57">
        <v>0</v>
      </c>
      <c r="AF78" s="57">
        <v>0</v>
      </c>
      <c r="AG78" s="57">
        <v>0</v>
      </c>
      <c r="AH78" s="57">
        <v>0</v>
      </c>
      <c r="AI78" s="57">
        <v>0</v>
      </c>
      <c r="AJ78" s="57">
        <v>0</v>
      </c>
      <c r="AK78" s="57">
        <v>0</v>
      </c>
      <c r="AL78" s="57">
        <v>0</v>
      </c>
      <c r="AM78" s="57"/>
      <c r="AN78" s="72"/>
      <c r="AO78" s="57"/>
      <c r="AP78" s="57"/>
      <c r="AQ78" s="57"/>
      <c r="AR78" s="57"/>
      <c r="AS78" s="57"/>
      <c r="AT78" s="57"/>
      <c r="AU78" s="57">
        <v>2</v>
      </c>
      <c r="AV78" s="57">
        <v>1</v>
      </c>
      <c r="AW78" s="57"/>
      <c r="AX78" s="57"/>
      <c r="AY78" s="57" t="s">
        <v>1003</v>
      </c>
      <c r="AZ78" s="57">
        <f t="shared" si="7"/>
        <v>106321</v>
      </c>
      <c r="BA78" s="57"/>
      <c r="BB78" s="57"/>
      <c r="BC78" s="57"/>
      <c r="BD78" s="57"/>
    </row>
    <row r="79" spans="1:56" ht="16.5">
      <c r="A79" s="57">
        <v>106421</v>
      </c>
      <c r="B79" s="57" t="s">
        <v>574</v>
      </c>
      <c r="C79" s="57">
        <v>1</v>
      </c>
      <c r="D79" s="69" t="s">
        <v>377</v>
      </c>
      <c r="E79" s="57">
        <f>VLOOKUP(B79,[1]装备!$F:$G,2,)</f>
        <v>4</v>
      </c>
      <c r="F79" s="57">
        <f>IF(IF(ISNA(VLOOKUP(B:B,装备说明!A:E,5,FALSE)),0,VLOOKUP(B:B,装备说明!A:E,5,FALSE))="男",1,IF(IF(ISNA(VLOOKUP(B:B,装备说明!A:E,5,FALSE)),0,VLOOKUP(B:B,装备说明!A:E,5,FALSE))="女",2,0))</f>
        <v>2</v>
      </c>
      <c r="G79" s="57">
        <v>0</v>
      </c>
      <c r="H79" s="57">
        <v>1</v>
      </c>
      <c r="I79" s="57">
        <f t="shared" si="4"/>
        <v>5000</v>
      </c>
      <c r="J79" s="57">
        <v>1</v>
      </c>
      <c r="K79" s="57">
        <f t="shared" si="5"/>
        <v>1667</v>
      </c>
      <c r="L79" s="57">
        <v>1</v>
      </c>
      <c r="M79" s="57">
        <v>1</v>
      </c>
      <c r="N79" s="57">
        <v>1</v>
      </c>
      <c r="O79" s="57">
        <v>0</v>
      </c>
      <c r="P79" s="57">
        <f>VLOOKUP(D79,物品类型说明!$H:$I,2,FALSE)</f>
        <v>6</v>
      </c>
      <c r="Q79" s="61">
        <f t="shared" si="6"/>
        <v>40</v>
      </c>
      <c r="R79" s="61">
        <v>10</v>
      </c>
      <c r="S79" s="61">
        <v>5</v>
      </c>
      <c r="T79" s="62">
        <v>0</v>
      </c>
      <c r="U79" s="62">
        <v>132</v>
      </c>
      <c r="V79" s="62">
        <v>0</v>
      </c>
      <c r="W79" s="62">
        <v>0</v>
      </c>
      <c r="X79" s="62">
        <v>0</v>
      </c>
      <c r="Y79" s="62">
        <v>0</v>
      </c>
      <c r="Z79" s="62">
        <v>0</v>
      </c>
      <c r="AA79" s="62">
        <v>0</v>
      </c>
      <c r="AB79" s="62">
        <v>0</v>
      </c>
      <c r="AC79" s="62">
        <v>0</v>
      </c>
      <c r="AD79" s="57">
        <v>0</v>
      </c>
      <c r="AE79" s="57">
        <v>0</v>
      </c>
      <c r="AF79" s="57">
        <v>0</v>
      </c>
      <c r="AG79" s="57">
        <v>0</v>
      </c>
      <c r="AH79" s="57">
        <v>0</v>
      </c>
      <c r="AI79" s="57">
        <v>0</v>
      </c>
      <c r="AJ79" s="57">
        <v>0</v>
      </c>
      <c r="AK79" s="57">
        <v>0</v>
      </c>
      <c r="AL79" s="57">
        <v>0</v>
      </c>
      <c r="AM79" s="57"/>
      <c r="AN79" s="72"/>
      <c r="AO79" s="57"/>
      <c r="AP79" s="57"/>
      <c r="AQ79" s="57"/>
      <c r="AR79" s="57"/>
      <c r="AS79" s="57"/>
      <c r="AT79" s="57"/>
      <c r="AU79" s="57">
        <v>3</v>
      </c>
      <c r="AV79" s="57">
        <v>1</v>
      </c>
      <c r="AW79" s="57"/>
      <c r="AX79" s="57"/>
      <c r="AY79" s="57" t="s">
        <v>1003</v>
      </c>
      <c r="AZ79" s="57">
        <f t="shared" si="7"/>
        <v>106421</v>
      </c>
      <c r="BA79" s="57"/>
      <c r="BB79" s="57"/>
      <c r="BC79" s="57"/>
      <c r="BD79" s="57"/>
    </row>
    <row r="80" spans="1:56" ht="16.5">
      <c r="A80" s="57">
        <v>106521</v>
      </c>
      <c r="B80" s="57" t="s">
        <v>575</v>
      </c>
      <c r="C80" s="57">
        <v>1</v>
      </c>
      <c r="D80" s="69" t="s">
        <v>377</v>
      </c>
      <c r="E80" s="57">
        <f>VLOOKUP(B80,[1]装备!$F:$G,2,)</f>
        <v>5</v>
      </c>
      <c r="F80" s="57">
        <f>IF(IF(ISNA(VLOOKUP(B:B,装备说明!A:E,5,FALSE)),0,VLOOKUP(B:B,装备说明!A:E,5,FALSE))="男",1,IF(IF(ISNA(VLOOKUP(B:B,装备说明!A:E,5,FALSE)),0,VLOOKUP(B:B,装备说明!A:E,5,FALSE))="女",2,0))</f>
        <v>2</v>
      </c>
      <c r="G80" s="57">
        <v>0</v>
      </c>
      <c r="H80" s="57">
        <v>1</v>
      </c>
      <c r="I80" s="57">
        <f t="shared" si="4"/>
        <v>15000</v>
      </c>
      <c r="J80" s="57">
        <v>1</v>
      </c>
      <c r="K80" s="57">
        <f t="shared" si="5"/>
        <v>5000</v>
      </c>
      <c r="L80" s="57">
        <v>1</v>
      </c>
      <c r="M80" s="57">
        <v>1</v>
      </c>
      <c r="N80" s="57">
        <v>1</v>
      </c>
      <c r="O80" s="57">
        <v>0</v>
      </c>
      <c r="P80" s="57">
        <f>VLOOKUP(D80,物品类型说明!$H:$I,2,FALSE)</f>
        <v>6</v>
      </c>
      <c r="Q80" s="61">
        <f t="shared" si="6"/>
        <v>60</v>
      </c>
      <c r="R80" s="61">
        <v>10</v>
      </c>
      <c r="S80" s="61">
        <v>5</v>
      </c>
      <c r="T80" s="62">
        <v>0</v>
      </c>
      <c r="U80" s="62">
        <v>202</v>
      </c>
      <c r="V80" s="62">
        <v>0</v>
      </c>
      <c r="W80" s="62">
        <v>0</v>
      </c>
      <c r="X80" s="62">
        <v>0</v>
      </c>
      <c r="Y80" s="62">
        <v>0</v>
      </c>
      <c r="Z80" s="62">
        <v>0</v>
      </c>
      <c r="AA80" s="62">
        <v>0</v>
      </c>
      <c r="AB80" s="62">
        <v>0</v>
      </c>
      <c r="AC80" s="62">
        <v>0</v>
      </c>
      <c r="AD80" s="57">
        <v>0</v>
      </c>
      <c r="AE80" s="57">
        <v>0</v>
      </c>
      <c r="AF80" s="57">
        <v>0</v>
      </c>
      <c r="AG80" s="57">
        <v>0</v>
      </c>
      <c r="AH80" s="57">
        <v>0</v>
      </c>
      <c r="AI80" s="57">
        <v>0</v>
      </c>
      <c r="AJ80" s="57">
        <v>0</v>
      </c>
      <c r="AK80" s="57">
        <v>0</v>
      </c>
      <c r="AL80" s="57">
        <v>0</v>
      </c>
      <c r="AM80" s="57"/>
      <c r="AN80" s="72"/>
      <c r="AO80" s="57"/>
      <c r="AP80" s="57"/>
      <c r="AQ80" s="57"/>
      <c r="AR80" s="57"/>
      <c r="AS80" s="57"/>
      <c r="AT80" s="57"/>
      <c r="AU80" s="57">
        <v>4</v>
      </c>
      <c r="AV80" s="57">
        <v>1</v>
      </c>
      <c r="AW80" s="57"/>
      <c r="AX80" s="57"/>
      <c r="AY80" s="57" t="s">
        <v>1003</v>
      </c>
      <c r="AZ80" s="57">
        <f t="shared" si="7"/>
        <v>106521</v>
      </c>
      <c r="BA80" s="57"/>
      <c r="BB80" s="57"/>
      <c r="BC80" s="57"/>
      <c r="BD80" s="57"/>
    </row>
    <row r="81" spans="1:56" ht="16.5">
      <c r="A81" s="57">
        <v>106621</v>
      </c>
      <c r="B81" s="57" t="s">
        <v>576</v>
      </c>
      <c r="C81" s="57">
        <v>1</v>
      </c>
      <c r="D81" s="69" t="s">
        <v>377</v>
      </c>
      <c r="E81" s="57">
        <f>VLOOKUP(B81,[1]装备!$F:$G,2,)</f>
        <v>6</v>
      </c>
      <c r="F81" s="57">
        <f>IF(IF(ISNA(VLOOKUP(B:B,装备说明!A:E,5,FALSE)),0,VLOOKUP(B:B,装备说明!A:E,5,FALSE))="男",1,IF(IF(ISNA(VLOOKUP(B:B,装备说明!A:E,5,FALSE)),0,VLOOKUP(B:B,装备说明!A:E,5,FALSE))="女",2,0))</f>
        <v>2</v>
      </c>
      <c r="G81" s="57">
        <v>0</v>
      </c>
      <c r="H81" s="57">
        <v>1</v>
      </c>
      <c r="I81" s="57">
        <f t="shared" si="4"/>
        <v>30000</v>
      </c>
      <c r="J81" s="57">
        <v>1</v>
      </c>
      <c r="K81" s="57">
        <f t="shared" si="5"/>
        <v>10000</v>
      </c>
      <c r="L81" s="57">
        <v>1</v>
      </c>
      <c r="M81" s="57">
        <v>1</v>
      </c>
      <c r="N81" s="57">
        <v>1</v>
      </c>
      <c r="O81" s="57">
        <v>0</v>
      </c>
      <c r="P81" s="57">
        <f>VLOOKUP(D81,物品类型说明!$H:$I,2,FALSE)</f>
        <v>6</v>
      </c>
      <c r="Q81" s="61">
        <f t="shared" si="6"/>
        <v>80</v>
      </c>
      <c r="R81" s="61">
        <v>10</v>
      </c>
      <c r="S81" s="61">
        <v>5</v>
      </c>
      <c r="T81" s="62">
        <v>0</v>
      </c>
      <c r="U81" s="62">
        <v>344</v>
      </c>
      <c r="V81" s="62">
        <v>0</v>
      </c>
      <c r="W81" s="62">
        <v>0</v>
      </c>
      <c r="X81" s="62">
        <v>0</v>
      </c>
      <c r="Y81" s="62">
        <v>0</v>
      </c>
      <c r="Z81" s="62">
        <v>0</v>
      </c>
      <c r="AA81" s="62">
        <v>0</v>
      </c>
      <c r="AB81" s="62">
        <v>0</v>
      </c>
      <c r="AC81" s="62">
        <v>0</v>
      </c>
      <c r="AD81" s="57">
        <v>0</v>
      </c>
      <c r="AE81" s="57">
        <v>0</v>
      </c>
      <c r="AF81" s="57">
        <v>0</v>
      </c>
      <c r="AG81" s="57">
        <v>0</v>
      </c>
      <c r="AH81" s="57">
        <v>0</v>
      </c>
      <c r="AI81" s="57">
        <v>0</v>
      </c>
      <c r="AJ81" s="57">
        <v>0</v>
      </c>
      <c r="AK81" s="57">
        <v>0</v>
      </c>
      <c r="AL81" s="57">
        <v>0</v>
      </c>
      <c r="AM81" s="57"/>
      <c r="AN81" s="72"/>
      <c r="AO81" s="57"/>
      <c r="AP81" s="57"/>
      <c r="AQ81" s="57"/>
      <c r="AR81" s="57"/>
      <c r="AS81" s="57"/>
      <c r="AT81" s="57"/>
      <c r="AU81" s="57">
        <v>0</v>
      </c>
      <c r="AV81" s="57">
        <v>1</v>
      </c>
      <c r="AW81" s="57"/>
      <c r="AX81" s="57"/>
      <c r="AY81" s="57" t="s">
        <v>1003</v>
      </c>
      <c r="AZ81" s="57">
        <f t="shared" si="7"/>
        <v>106621</v>
      </c>
      <c r="BA81" s="57"/>
      <c r="BB81" s="57"/>
      <c r="BC81" s="57"/>
      <c r="BD81" s="57"/>
    </row>
    <row r="82" spans="1:56" ht="16.5">
      <c r="A82" s="57">
        <v>106721</v>
      </c>
      <c r="B82" s="57" t="s">
        <v>577</v>
      </c>
      <c r="C82" s="57">
        <v>1</v>
      </c>
      <c r="D82" s="69" t="s">
        <v>377</v>
      </c>
      <c r="E82" s="57">
        <f>VLOOKUP(B82,[1]装备!$F:$G,2,)</f>
        <v>7</v>
      </c>
      <c r="F82" s="57">
        <f>IF(IF(ISNA(VLOOKUP(B:B,装备说明!A:E,5,FALSE)),0,VLOOKUP(B:B,装备说明!A:E,5,FALSE))="男",1,IF(IF(ISNA(VLOOKUP(B:B,装备说明!A:E,5,FALSE)),0,VLOOKUP(B:B,装备说明!A:E,5,FALSE))="女",2,0))</f>
        <v>2</v>
      </c>
      <c r="G82" s="57">
        <v>0</v>
      </c>
      <c r="H82" s="57">
        <v>1</v>
      </c>
      <c r="I82" s="57">
        <f t="shared" si="4"/>
        <v>50000</v>
      </c>
      <c r="J82" s="57">
        <v>1</v>
      </c>
      <c r="K82" s="57">
        <f t="shared" si="5"/>
        <v>16667</v>
      </c>
      <c r="L82" s="57">
        <v>1</v>
      </c>
      <c r="M82" s="57">
        <v>1</v>
      </c>
      <c r="N82" s="57">
        <v>1</v>
      </c>
      <c r="O82" s="57">
        <v>0</v>
      </c>
      <c r="P82" s="57">
        <f>VLOOKUP(D82,物品类型说明!$H:$I,2,FALSE)</f>
        <v>6</v>
      </c>
      <c r="Q82" s="61">
        <f t="shared" si="6"/>
        <v>100</v>
      </c>
      <c r="R82" s="61">
        <v>10</v>
      </c>
      <c r="S82" s="61">
        <v>5</v>
      </c>
      <c r="T82" s="62">
        <v>0</v>
      </c>
      <c r="U82" s="62">
        <v>500</v>
      </c>
      <c r="V82" s="62">
        <v>0</v>
      </c>
      <c r="W82" s="62">
        <v>0</v>
      </c>
      <c r="X82" s="62">
        <v>0</v>
      </c>
      <c r="Y82" s="62">
        <v>0</v>
      </c>
      <c r="Z82" s="62">
        <v>0</v>
      </c>
      <c r="AA82" s="62">
        <v>0</v>
      </c>
      <c r="AB82" s="62">
        <v>0</v>
      </c>
      <c r="AC82" s="62">
        <v>0</v>
      </c>
      <c r="AD82" s="57">
        <v>0</v>
      </c>
      <c r="AE82" s="57">
        <v>0</v>
      </c>
      <c r="AF82" s="57">
        <v>0</v>
      </c>
      <c r="AG82" s="57">
        <v>0</v>
      </c>
      <c r="AH82" s="57">
        <v>0</v>
      </c>
      <c r="AI82" s="57">
        <v>0</v>
      </c>
      <c r="AJ82" s="57">
        <v>0</v>
      </c>
      <c r="AK82" s="57">
        <v>0</v>
      </c>
      <c r="AL82" s="57">
        <v>0</v>
      </c>
      <c r="AM82" s="57"/>
      <c r="AN82" s="72"/>
      <c r="AO82" s="57"/>
      <c r="AP82" s="57"/>
      <c r="AQ82" s="57"/>
      <c r="AR82" s="57"/>
      <c r="AS82" s="57"/>
      <c r="AT82" s="57"/>
      <c r="AU82" s="57">
        <v>1</v>
      </c>
      <c r="AV82" s="57">
        <v>1</v>
      </c>
      <c r="AW82" s="57"/>
      <c r="AX82" s="57"/>
      <c r="AY82" s="57" t="s">
        <v>1003</v>
      </c>
      <c r="AZ82" s="57">
        <f t="shared" si="7"/>
        <v>106721</v>
      </c>
      <c r="BA82" s="57"/>
      <c r="BB82" s="57"/>
      <c r="BC82" s="57"/>
      <c r="BD82" s="57"/>
    </row>
    <row r="83" spans="1:56" ht="16.5">
      <c r="A83" s="57">
        <v>110121</v>
      </c>
      <c r="B83" s="57" t="s">
        <v>578</v>
      </c>
      <c r="C83" s="57">
        <v>1</v>
      </c>
      <c r="D83" s="69" t="s">
        <v>245</v>
      </c>
      <c r="E83" s="57">
        <f>VLOOKUP(B83,[1]装备!$F:$G,2,)</f>
        <v>1</v>
      </c>
      <c r="F83" s="57">
        <f>IF(IF(ISNA(VLOOKUP(B:B,装备说明!A:E,5,FALSE)),0,VLOOKUP(B:B,装备说明!A:E,5,FALSE))="男",1,IF(IF(ISNA(VLOOKUP(B:B,装备说明!A:E,5,FALSE)),0,VLOOKUP(B:B,装备说明!A:E,5,FALSE))="女",2,0))</f>
        <v>2</v>
      </c>
      <c r="G83" s="57">
        <v>0</v>
      </c>
      <c r="H83" s="57">
        <v>1</v>
      </c>
      <c r="I83" s="57">
        <f t="shared" si="4"/>
        <v>150</v>
      </c>
      <c r="J83" s="57">
        <v>1</v>
      </c>
      <c r="K83" s="57">
        <f t="shared" si="5"/>
        <v>50</v>
      </c>
      <c r="L83" s="57">
        <v>1</v>
      </c>
      <c r="M83" s="57">
        <v>1</v>
      </c>
      <c r="N83" s="57">
        <v>1</v>
      </c>
      <c r="O83" s="57">
        <v>0</v>
      </c>
      <c r="P83" s="57">
        <f>VLOOKUP(D83,物品类型说明!$H:$I,2,FALSE)</f>
        <v>10</v>
      </c>
      <c r="Q83" s="61">
        <f t="shared" si="6"/>
        <v>1</v>
      </c>
      <c r="R83" s="61">
        <v>10</v>
      </c>
      <c r="S83" s="61">
        <v>5</v>
      </c>
      <c r="T83" s="62">
        <v>0</v>
      </c>
      <c r="U83" s="62">
        <v>0</v>
      </c>
      <c r="V83" s="62">
        <v>0</v>
      </c>
      <c r="W83" s="62">
        <v>0</v>
      </c>
      <c r="X83" s="62">
        <v>0</v>
      </c>
      <c r="Y83" s="62">
        <v>0</v>
      </c>
      <c r="Z83" s="62">
        <v>0</v>
      </c>
      <c r="AA83" s="62">
        <v>0</v>
      </c>
      <c r="AB83" s="62">
        <v>6</v>
      </c>
      <c r="AC83" s="62">
        <v>0</v>
      </c>
      <c r="AD83" s="57">
        <v>0</v>
      </c>
      <c r="AE83" s="57">
        <v>0</v>
      </c>
      <c r="AF83" s="57">
        <v>0</v>
      </c>
      <c r="AG83" s="57">
        <v>0</v>
      </c>
      <c r="AH83" s="57">
        <v>0</v>
      </c>
      <c r="AI83" s="57">
        <v>0</v>
      </c>
      <c r="AJ83" s="57">
        <v>0</v>
      </c>
      <c r="AK83" s="57">
        <v>0</v>
      </c>
      <c r="AL83" s="57">
        <v>0</v>
      </c>
      <c r="AM83" s="57"/>
      <c r="AN83" s="72"/>
      <c r="AO83" s="57"/>
      <c r="AP83" s="57"/>
      <c r="AQ83" s="57"/>
      <c r="AR83" s="57"/>
      <c r="AS83" s="57"/>
      <c r="AT83" s="57"/>
      <c r="AU83" s="57">
        <v>2</v>
      </c>
      <c r="AV83" s="57">
        <v>1</v>
      </c>
      <c r="AW83" s="57"/>
      <c r="AX83" s="57"/>
      <c r="AY83" s="57" t="s">
        <v>1003</v>
      </c>
      <c r="AZ83" s="57">
        <f t="shared" si="7"/>
        <v>110121</v>
      </c>
      <c r="BA83" s="57"/>
      <c r="BB83" s="57"/>
      <c r="BC83" s="57"/>
      <c r="BD83" s="57"/>
    </row>
    <row r="84" spans="1:56" ht="16.5">
      <c r="A84" s="57">
        <v>110221</v>
      </c>
      <c r="B84" s="57" t="s">
        <v>579</v>
      </c>
      <c r="C84" s="57">
        <v>1</v>
      </c>
      <c r="D84" s="69" t="s">
        <v>245</v>
      </c>
      <c r="E84" s="57">
        <f>VLOOKUP(B84,[1]装备!$F:$G,2,)</f>
        <v>2</v>
      </c>
      <c r="F84" s="57">
        <f>IF(IF(ISNA(VLOOKUP(B:B,装备说明!A:E,5,FALSE)),0,VLOOKUP(B:B,装备说明!A:E,5,FALSE))="男",1,IF(IF(ISNA(VLOOKUP(B:B,装备说明!A:E,5,FALSE)),0,VLOOKUP(B:B,装备说明!A:E,5,FALSE))="女",2,0))</f>
        <v>2</v>
      </c>
      <c r="G84" s="57">
        <v>0</v>
      </c>
      <c r="H84" s="57">
        <v>1</v>
      </c>
      <c r="I84" s="57">
        <f t="shared" si="4"/>
        <v>500</v>
      </c>
      <c r="J84" s="57">
        <v>1</v>
      </c>
      <c r="K84" s="57">
        <f t="shared" si="5"/>
        <v>167</v>
      </c>
      <c r="L84" s="57">
        <v>1</v>
      </c>
      <c r="M84" s="57">
        <v>1</v>
      </c>
      <c r="N84" s="57">
        <v>1</v>
      </c>
      <c r="O84" s="57">
        <v>0</v>
      </c>
      <c r="P84" s="57">
        <f>VLOOKUP(D84,物品类型说明!$H:$I,2,FALSE)</f>
        <v>10</v>
      </c>
      <c r="Q84" s="61">
        <f t="shared" si="6"/>
        <v>10</v>
      </c>
      <c r="R84" s="61">
        <v>10</v>
      </c>
      <c r="S84" s="61">
        <v>5</v>
      </c>
      <c r="T84" s="62">
        <v>0</v>
      </c>
      <c r="U84" s="62">
        <v>0</v>
      </c>
      <c r="V84" s="62">
        <v>0</v>
      </c>
      <c r="W84" s="62">
        <v>0</v>
      </c>
      <c r="X84" s="62">
        <v>0</v>
      </c>
      <c r="Y84" s="62">
        <v>0</v>
      </c>
      <c r="Z84" s="62">
        <v>0</v>
      </c>
      <c r="AA84" s="62">
        <v>0</v>
      </c>
      <c r="AB84" s="62">
        <v>17</v>
      </c>
      <c r="AC84" s="62">
        <v>0</v>
      </c>
      <c r="AD84" s="57">
        <v>0</v>
      </c>
      <c r="AE84" s="57">
        <v>0</v>
      </c>
      <c r="AF84" s="57">
        <v>0</v>
      </c>
      <c r="AG84" s="57">
        <v>0</v>
      </c>
      <c r="AH84" s="57">
        <v>0</v>
      </c>
      <c r="AI84" s="57">
        <v>0</v>
      </c>
      <c r="AJ84" s="57">
        <v>0</v>
      </c>
      <c r="AK84" s="57">
        <v>0</v>
      </c>
      <c r="AL84" s="57">
        <v>0</v>
      </c>
      <c r="AM84" s="57"/>
      <c r="AN84" s="72"/>
      <c r="AO84" s="57"/>
      <c r="AP84" s="57"/>
      <c r="AQ84" s="57"/>
      <c r="AR84" s="57"/>
      <c r="AS84" s="57"/>
      <c r="AT84" s="57"/>
      <c r="AU84" s="57">
        <v>3</v>
      </c>
      <c r="AV84" s="57">
        <v>1</v>
      </c>
      <c r="AW84" s="57"/>
      <c r="AX84" s="57"/>
      <c r="AY84" s="57" t="s">
        <v>1003</v>
      </c>
      <c r="AZ84" s="57">
        <f t="shared" si="7"/>
        <v>110221</v>
      </c>
      <c r="BA84" s="57"/>
      <c r="BB84" s="57"/>
      <c r="BC84" s="57"/>
      <c r="BD84" s="57"/>
    </row>
    <row r="85" spans="1:56" ht="16.5">
      <c r="A85" s="57">
        <v>110321</v>
      </c>
      <c r="B85" s="57" t="s">
        <v>580</v>
      </c>
      <c r="C85" s="57">
        <v>1</v>
      </c>
      <c r="D85" s="69" t="s">
        <v>245</v>
      </c>
      <c r="E85" s="57">
        <f>VLOOKUP(B85,[1]装备!$F:$G,2,)</f>
        <v>3</v>
      </c>
      <c r="F85" s="57">
        <f>IF(IF(ISNA(VLOOKUP(B:B,装备说明!A:E,5,FALSE)),0,VLOOKUP(B:B,装备说明!A:E,5,FALSE))="男",1,IF(IF(ISNA(VLOOKUP(B:B,装备说明!A:E,5,FALSE)),0,VLOOKUP(B:B,装备说明!A:E,5,FALSE))="女",2,0))</f>
        <v>2</v>
      </c>
      <c r="G85" s="57">
        <v>0</v>
      </c>
      <c r="H85" s="57">
        <v>1</v>
      </c>
      <c r="I85" s="57">
        <f t="shared" si="4"/>
        <v>3000</v>
      </c>
      <c r="J85" s="57">
        <v>1</v>
      </c>
      <c r="K85" s="57">
        <f t="shared" si="5"/>
        <v>1000</v>
      </c>
      <c r="L85" s="57">
        <v>1</v>
      </c>
      <c r="M85" s="57">
        <v>1</v>
      </c>
      <c r="N85" s="57">
        <v>1</v>
      </c>
      <c r="O85" s="57">
        <v>0</v>
      </c>
      <c r="P85" s="57">
        <f>VLOOKUP(D85,物品类型说明!$H:$I,2,FALSE)</f>
        <v>10</v>
      </c>
      <c r="Q85" s="61">
        <f t="shared" si="6"/>
        <v>20</v>
      </c>
      <c r="R85" s="61">
        <v>10</v>
      </c>
      <c r="S85" s="61">
        <v>5</v>
      </c>
      <c r="T85" s="62">
        <v>0</v>
      </c>
      <c r="U85" s="62">
        <v>0</v>
      </c>
      <c r="V85" s="62">
        <v>0</v>
      </c>
      <c r="W85" s="62">
        <v>0</v>
      </c>
      <c r="X85" s="62">
        <v>0</v>
      </c>
      <c r="Y85" s="62">
        <v>0</v>
      </c>
      <c r="Z85" s="62">
        <v>0</v>
      </c>
      <c r="AA85" s="62">
        <v>0</v>
      </c>
      <c r="AB85" s="62">
        <v>33</v>
      </c>
      <c r="AC85" s="62">
        <v>0</v>
      </c>
      <c r="AD85" s="57">
        <v>0</v>
      </c>
      <c r="AE85" s="57">
        <v>0</v>
      </c>
      <c r="AF85" s="57">
        <v>0</v>
      </c>
      <c r="AG85" s="57">
        <v>0</v>
      </c>
      <c r="AH85" s="57">
        <v>0</v>
      </c>
      <c r="AI85" s="57">
        <v>0</v>
      </c>
      <c r="AJ85" s="57">
        <v>0</v>
      </c>
      <c r="AK85" s="57">
        <v>0</v>
      </c>
      <c r="AL85" s="57">
        <v>0</v>
      </c>
      <c r="AM85" s="57"/>
      <c r="AN85" s="72"/>
      <c r="AO85" s="57"/>
      <c r="AP85" s="57"/>
      <c r="AQ85" s="57"/>
      <c r="AR85" s="57"/>
      <c r="AS85" s="57"/>
      <c r="AT85" s="57"/>
      <c r="AU85" s="57">
        <v>4</v>
      </c>
      <c r="AV85" s="57">
        <v>1</v>
      </c>
      <c r="AW85" s="57"/>
      <c r="AX85" s="57"/>
      <c r="AY85" s="57" t="s">
        <v>1003</v>
      </c>
      <c r="AZ85" s="57">
        <f t="shared" si="7"/>
        <v>110321</v>
      </c>
      <c r="BA85" s="57"/>
      <c r="BB85" s="57"/>
      <c r="BC85" s="57"/>
      <c r="BD85" s="57"/>
    </row>
    <row r="86" spans="1:56" ht="16.5">
      <c r="A86" s="57">
        <v>110421</v>
      </c>
      <c r="B86" s="57" t="s">
        <v>581</v>
      </c>
      <c r="C86" s="57">
        <v>1</v>
      </c>
      <c r="D86" s="69" t="s">
        <v>245</v>
      </c>
      <c r="E86" s="57">
        <f>VLOOKUP(B86,[1]装备!$F:$G,2,)</f>
        <v>4</v>
      </c>
      <c r="F86" s="57">
        <f>IF(IF(ISNA(VLOOKUP(B:B,装备说明!A:E,5,FALSE)),0,VLOOKUP(B:B,装备说明!A:E,5,FALSE))="男",1,IF(IF(ISNA(VLOOKUP(B:B,装备说明!A:E,5,FALSE)),0,VLOOKUP(B:B,装备说明!A:E,5,FALSE))="女",2,0))</f>
        <v>2</v>
      </c>
      <c r="G86" s="57">
        <v>0</v>
      </c>
      <c r="H86" s="57">
        <v>1</v>
      </c>
      <c r="I86" s="57">
        <f t="shared" si="4"/>
        <v>5000</v>
      </c>
      <c r="J86" s="57">
        <v>1</v>
      </c>
      <c r="K86" s="57">
        <f t="shared" si="5"/>
        <v>1667</v>
      </c>
      <c r="L86" s="57">
        <v>1</v>
      </c>
      <c r="M86" s="57">
        <v>1</v>
      </c>
      <c r="N86" s="57">
        <v>1</v>
      </c>
      <c r="O86" s="57">
        <v>0</v>
      </c>
      <c r="P86" s="57">
        <f>VLOOKUP(D86,物品类型说明!$H:$I,2,FALSE)</f>
        <v>10</v>
      </c>
      <c r="Q86" s="61">
        <f t="shared" si="6"/>
        <v>40</v>
      </c>
      <c r="R86" s="61">
        <v>10</v>
      </c>
      <c r="S86" s="61">
        <v>5</v>
      </c>
      <c r="T86" s="62">
        <v>0</v>
      </c>
      <c r="U86" s="62">
        <v>0</v>
      </c>
      <c r="V86" s="62">
        <v>0</v>
      </c>
      <c r="W86" s="62">
        <v>0</v>
      </c>
      <c r="X86" s="62">
        <v>0</v>
      </c>
      <c r="Y86" s="62">
        <v>0</v>
      </c>
      <c r="Z86" s="62">
        <v>0</v>
      </c>
      <c r="AA86" s="62">
        <v>0</v>
      </c>
      <c r="AB86" s="62">
        <v>59</v>
      </c>
      <c r="AC86" s="62">
        <v>0</v>
      </c>
      <c r="AD86" s="57">
        <v>0</v>
      </c>
      <c r="AE86" s="57">
        <v>0</v>
      </c>
      <c r="AF86" s="57">
        <v>0</v>
      </c>
      <c r="AG86" s="57">
        <v>0</v>
      </c>
      <c r="AH86" s="57">
        <v>0</v>
      </c>
      <c r="AI86" s="57">
        <v>0</v>
      </c>
      <c r="AJ86" s="57">
        <v>0</v>
      </c>
      <c r="AK86" s="57">
        <v>0</v>
      </c>
      <c r="AL86" s="57">
        <v>0</v>
      </c>
      <c r="AM86" s="57"/>
      <c r="AN86" s="72"/>
      <c r="AO86" s="57"/>
      <c r="AP86" s="57"/>
      <c r="AQ86" s="57"/>
      <c r="AR86" s="57"/>
      <c r="AS86" s="57"/>
      <c r="AT86" s="57"/>
      <c r="AU86" s="57">
        <v>0</v>
      </c>
      <c r="AV86" s="57">
        <v>1</v>
      </c>
      <c r="AW86" s="57"/>
      <c r="AX86" s="57"/>
      <c r="AY86" s="57" t="s">
        <v>1003</v>
      </c>
      <c r="AZ86" s="57">
        <f t="shared" si="7"/>
        <v>110421</v>
      </c>
      <c r="BA86" s="57"/>
      <c r="BB86" s="57"/>
      <c r="BC86" s="57"/>
      <c r="BD86" s="57"/>
    </row>
    <row r="87" spans="1:56" ht="16.5">
      <c r="A87" s="57">
        <v>110521</v>
      </c>
      <c r="B87" s="57" t="s">
        <v>582</v>
      </c>
      <c r="C87" s="57">
        <v>1</v>
      </c>
      <c r="D87" s="69" t="s">
        <v>245</v>
      </c>
      <c r="E87" s="57">
        <f>VLOOKUP(B87,[1]装备!$F:$G,2,)</f>
        <v>5</v>
      </c>
      <c r="F87" s="57">
        <f>IF(IF(ISNA(VLOOKUP(B:B,装备说明!A:E,5,FALSE)),0,VLOOKUP(B:B,装备说明!A:E,5,FALSE))="男",1,IF(IF(ISNA(VLOOKUP(B:B,装备说明!A:E,5,FALSE)),0,VLOOKUP(B:B,装备说明!A:E,5,FALSE))="女",2,0))</f>
        <v>2</v>
      </c>
      <c r="G87" s="57">
        <v>0</v>
      </c>
      <c r="H87" s="57">
        <v>1</v>
      </c>
      <c r="I87" s="57">
        <f t="shared" si="4"/>
        <v>15000</v>
      </c>
      <c r="J87" s="57">
        <v>1</v>
      </c>
      <c r="K87" s="57">
        <f t="shared" si="5"/>
        <v>5000</v>
      </c>
      <c r="L87" s="57">
        <v>1</v>
      </c>
      <c r="M87" s="57">
        <v>1</v>
      </c>
      <c r="N87" s="57">
        <v>1</v>
      </c>
      <c r="O87" s="57">
        <v>0</v>
      </c>
      <c r="P87" s="57">
        <f>VLOOKUP(D87,物品类型说明!$H:$I,2,FALSE)</f>
        <v>10</v>
      </c>
      <c r="Q87" s="61">
        <f t="shared" si="6"/>
        <v>60</v>
      </c>
      <c r="R87" s="61">
        <v>10</v>
      </c>
      <c r="S87" s="61">
        <v>5</v>
      </c>
      <c r="T87" s="62">
        <v>0</v>
      </c>
      <c r="U87" s="62">
        <v>0</v>
      </c>
      <c r="V87" s="62">
        <v>0</v>
      </c>
      <c r="W87" s="62">
        <v>0</v>
      </c>
      <c r="X87" s="62">
        <v>0</v>
      </c>
      <c r="Y87" s="62">
        <v>0</v>
      </c>
      <c r="Z87" s="62">
        <v>0</v>
      </c>
      <c r="AA87" s="62">
        <v>0</v>
      </c>
      <c r="AB87" s="62">
        <v>90</v>
      </c>
      <c r="AC87" s="62">
        <v>0</v>
      </c>
      <c r="AD87" s="57">
        <v>0</v>
      </c>
      <c r="AE87" s="57">
        <v>0</v>
      </c>
      <c r="AF87" s="57">
        <v>0</v>
      </c>
      <c r="AG87" s="57">
        <v>0</v>
      </c>
      <c r="AH87" s="57">
        <v>0</v>
      </c>
      <c r="AI87" s="57">
        <v>0</v>
      </c>
      <c r="AJ87" s="57">
        <v>0</v>
      </c>
      <c r="AK87" s="57">
        <v>0</v>
      </c>
      <c r="AL87" s="57">
        <v>0</v>
      </c>
      <c r="AM87" s="57"/>
      <c r="AN87" s="72"/>
      <c r="AO87" s="57"/>
      <c r="AP87" s="57"/>
      <c r="AQ87" s="57"/>
      <c r="AR87" s="57"/>
      <c r="AS87" s="57"/>
      <c r="AT87" s="57"/>
      <c r="AU87" s="57">
        <v>1</v>
      </c>
      <c r="AV87" s="57">
        <v>1</v>
      </c>
      <c r="AW87" s="57"/>
      <c r="AX87" s="57"/>
      <c r="AY87" s="57" t="s">
        <v>1003</v>
      </c>
      <c r="AZ87" s="57">
        <f t="shared" si="7"/>
        <v>110521</v>
      </c>
      <c r="BA87" s="57"/>
      <c r="BB87" s="57"/>
      <c r="BC87" s="57"/>
      <c r="BD87" s="57"/>
    </row>
    <row r="88" spans="1:56" ht="16.5">
      <c r="A88" s="57">
        <v>110621</v>
      </c>
      <c r="B88" s="57" t="s">
        <v>583</v>
      </c>
      <c r="C88" s="57">
        <v>1</v>
      </c>
      <c r="D88" s="69" t="s">
        <v>245</v>
      </c>
      <c r="E88" s="57">
        <f>VLOOKUP(B88,[1]装备!$F:$G,2,)</f>
        <v>6</v>
      </c>
      <c r="F88" s="57">
        <f>IF(IF(ISNA(VLOOKUP(B:B,装备说明!A:E,5,FALSE)),0,VLOOKUP(B:B,装备说明!A:E,5,FALSE))="男",1,IF(IF(ISNA(VLOOKUP(B:B,装备说明!A:E,5,FALSE)),0,VLOOKUP(B:B,装备说明!A:E,5,FALSE))="女",2,0))</f>
        <v>2</v>
      </c>
      <c r="G88" s="57">
        <v>0</v>
      </c>
      <c r="H88" s="57">
        <v>1</v>
      </c>
      <c r="I88" s="57">
        <f t="shared" si="4"/>
        <v>30000</v>
      </c>
      <c r="J88" s="57">
        <v>1</v>
      </c>
      <c r="K88" s="57">
        <f t="shared" si="5"/>
        <v>10000</v>
      </c>
      <c r="L88" s="57">
        <v>1</v>
      </c>
      <c r="M88" s="57">
        <v>1</v>
      </c>
      <c r="N88" s="57">
        <v>1</v>
      </c>
      <c r="O88" s="57">
        <v>0</v>
      </c>
      <c r="P88" s="57">
        <f>VLOOKUP(D88,物品类型说明!$H:$I,2,FALSE)</f>
        <v>10</v>
      </c>
      <c r="Q88" s="61">
        <f t="shared" si="6"/>
        <v>80</v>
      </c>
      <c r="R88" s="61">
        <v>10</v>
      </c>
      <c r="S88" s="61">
        <v>5</v>
      </c>
      <c r="T88" s="62">
        <v>0</v>
      </c>
      <c r="U88" s="62">
        <v>0</v>
      </c>
      <c r="V88" s="62">
        <v>0</v>
      </c>
      <c r="W88" s="62">
        <v>0</v>
      </c>
      <c r="X88" s="62">
        <v>0</v>
      </c>
      <c r="Y88" s="62">
        <v>0</v>
      </c>
      <c r="Z88" s="62">
        <v>0</v>
      </c>
      <c r="AA88" s="62">
        <v>0</v>
      </c>
      <c r="AB88" s="62">
        <v>154</v>
      </c>
      <c r="AC88" s="62">
        <v>0</v>
      </c>
      <c r="AD88" s="57">
        <v>0</v>
      </c>
      <c r="AE88" s="57">
        <v>0</v>
      </c>
      <c r="AF88" s="57">
        <v>0</v>
      </c>
      <c r="AG88" s="57">
        <v>0</v>
      </c>
      <c r="AH88" s="57">
        <v>0</v>
      </c>
      <c r="AI88" s="57">
        <v>0</v>
      </c>
      <c r="AJ88" s="57">
        <v>0</v>
      </c>
      <c r="AK88" s="57">
        <v>0</v>
      </c>
      <c r="AL88" s="57">
        <v>0</v>
      </c>
      <c r="AM88" s="57"/>
      <c r="AN88" s="72"/>
      <c r="AO88" s="57"/>
      <c r="AP88" s="57"/>
      <c r="AQ88" s="57"/>
      <c r="AR88" s="57"/>
      <c r="AS88" s="57"/>
      <c r="AT88" s="57"/>
      <c r="AU88" s="57">
        <v>2</v>
      </c>
      <c r="AV88" s="57">
        <v>1</v>
      </c>
      <c r="AW88" s="57"/>
      <c r="AX88" s="57"/>
      <c r="AY88" s="57" t="s">
        <v>1003</v>
      </c>
      <c r="AZ88" s="57">
        <f t="shared" si="7"/>
        <v>110621</v>
      </c>
      <c r="BA88" s="57"/>
      <c r="BB88" s="57"/>
      <c r="BC88" s="57"/>
      <c r="BD88" s="57"/>
    </row>
    <row r="89" spans="1:56" ht="16.5">
      <c r="A89" s="57">
        <v>110721</v>
      </c>
      <c r="B89" s="57" t="s">
        <v>584</v>
      </c>
      <c r="C89" s="57">
        <v>1</v>
      </c>
      <c r="D89" s="69" t="s">
        <v>245</v>
      </c>
      <c r="E89" s="57">
        <f>VLOOKUP(B89,[1]装备!$F:$G,2,)</f>
        <v>7</v>
      </c>
      <c r="F89" s="57">
        <f>IF(IF(ISNA(VLOOKUP(B:B,装备说明!A:E,5,FALSE)),0,VLOOKUP(B:B,装备说明!A:E,5,FALSE))="男",1,IF(IF(ISNA(VLOOKUP(B:B,装备说明!A:E,5,FALSE)),0,VLOOKUP(B:B,装备说明!A:E,5,FALSE))="女",2,0))</f>
        <v>2</v>
      </c>
      <c r="G89" s="57">
        <v>0</v>
      </c>
      <c r="H89" s="57">
        <v>1</v>
      </c>
      <c r="I89" s="57">
        <f t="shared" si="4"/>
        <v>50000</v>
      </c>
      <c r="J89" s="57">
        <v>1</v>
      </c>
      <c r="K89" s="57">
        <f t="shared" si="5"/>
        <v>16667</v>
      </c>
      <c r="L89" s="57">
        <v>1</v>
      </c>
      <c r="M89" s="57">
        <v>1</v>
      </c>
      <c r="N89" s="57">
        <v>1</v>
      </c>
      <c r="O89" s="57">
        <v>0</v>
      </c>
      <c r="P89" s="57">
        <f>VLOOKUP(D89,物品类型说明!$H:$I,2,FALSE)</f>
        <v>10</v>
      </c>
      <c r="Q89" s="61">
        <f t="shared" si="6"/>
        <v>100</v>
      </c>
      <c r="R89" s="61">
        <v>10</v>
      </c>
      <c r="S89" s="61">
        <v>5</v>
      </c>
      <c r="T89" s="62">
        <v>0</v>
      </c>
      <c r="U89" s="62">
        <v>0</v>
      </c>
      <c r="V89" s="62">
        <v>0</v>
      </c>
      <c r="W89" s="62">
        <v>0</v>
      </c>
      <c r="X89" s="62">
        <v>0</v>
      </c>
      <c r="Y89" s="62">
        <v>0</v>
      </c>
      <c r="Z89" s="62">
        <v>0</v>
      </c>
      <c r="AA89" s="62">
        <v>0</v>
      </c>
      <c r="AB89" s="62">
        <v>225</v>
      </c>
      <c r="AC89" s="62">
        <v>0</v>
      </c>
      <c r="AD89" s="57">
        <v>0</v>
      </c>
      <c r="AE89" s="57">
        <v>0</v>
      </c>
      <c r="AF89" s="57">
        <v>0</v>
      </c>
      <c r="AG89" s="57">
        <v>0</v>
      </c>
      <c r="AH89" s="57">
        <v>0</v>
      </c>
      <c r="AI89" s="57">
        <v>0</v>
      </c>
      <c r="AJ89" s="57">
        <v>0</v>
      </c>
      <c r="AK89" s="57">
        <v>0</v>
      </c>
      <c r="AL89" s="57">
        <v>0</v>
      </c>
      <c r="AM89" s="57"/>
      <c r="AN89" s="72"/>
      <c r="AO89" s="57"/>
      <c r="AP89" s="57"/>
      <c r="AQ89" s="57"/>
      <c r="AR89" s="57"/>
      <c r="AS89" s="57"/>
      <c r="AT89" s="57"/>
      <c r="AU89" s="57">
        <v>3</v>
      </c>
      <c r="AV89" s="57">
        <v>1</v>
      </c>
      <c r="AW89" s="57"/>
      <c r="AX89" s="57"/>
      <c r="AY89" s="57" t="s">
        <v>1003</v>
      </c>
      <c r="AZ89" s="57">
        <f t="shared" si="7"/>
        <v>110721</v>
      </c>
      <c r="BA89" s="57"/>
      <c r="BB89" s="57"/>
      <c r="BC89" s="57"/>
      <c r="BD89" s="57"/>
    </row>
    <row r="90" spans="1:56" ht="16.5">
      <c r="A90" s="57">
        <v>103101</v>
      </c>
      <c r="B90" s="57" t="s">
        <v>585</v>
      </c>
      <c r="C90" s="57">
        <v>1</v>
      </c>
      <c r="D90" s="69" t="s">
        <v>240</v>
      </c>
      <c r="E90" s="57">
        <f>VLOOKUP(B90,[1]装备!$F:$G,2,)</f>
        <v>1</v>
      </c>
      <c r="F90" s="57">
        <f>IF(IF(ISNA(VLOOKUP(B:B,装备说明!A:E,5,FALSE)),0,VLOOKUP(B:B,装备说明!A:E,5,FALSE))="男",1,IF(IF(ISNA(VLOOKUP(B:B,装备说明!A:E,5,FALSE)),0,VLOOKUP(B:B,装备说明!A:E,5,FALSE))="女",2,0))</f>
        <v>0</v>
      </c>
      <c r="G90" s="57">
        <v>0</v>
      </c>
      <c r="H90" s="57">
        <v>1</v>
      </c>
      <c r="I90" s="57">
        <f t="shared" si="4"/>
        <v>150</v>
      </c>
      <c r="J90" s="57">
        <v>1</v>
      </c>
      <c r="K90" s="57">
        <f t="shared" si="5"/>
        <v>50</v>
      </c>
      <c r="L90" s="57">
        <v>1</v>
      </c>
      <c r="M90" s="57">
        <v>1</v>
      </c>
      <c r="N90" s="57">
        <v>1</v>
      </c>
      <c r="O90" s="57">
        <v>0</v>
      </c>
      <c r="P90" s="57">
        <f>VLOOKUP(D90,物品类型说明!$H:$I,2,FALSE)</f>
        <v>3</v>
      </c>
      <c r="Q90" s="61">
        <f t="shared" si="6"/>
        <v>1</v>
      </c>
      <c r="R90" s="61">
        <v>10</v>
      </c>
      <c r="S90" s="61">
        <v>5</v>
      </c>
      <c r="T90" s="62">
        <v>0</v>
      </c>
      <c r="U90" s="62">
        <v>0</v>
      </c>
      <c r="V90" s="62">
        <v>7</v>
      </c>
      <c r="W90" s="62">
        <v>0</v>
      </c>
      <c r="X90" s="62">
        <v>0</v>
      </c>
      <c r="Y90" s="62">
        <v>0</v>
      </c>
      <c r="Z90" s="62">
        <v>0</v>
      </c>
      <c r="AA90" s="62">
        <v>0</v>
      </c>
      <c r="AB90" s="62">
        <v>0</v>
      </c>
      <c r="AC90" s="62">
        <v>0</v>
      </c>
      <c r="AD90" s="57">
        <v>0</v>
      </c>
      <c r="AE90" s="57">
        <v>0</v>
      </c>
      <c r="AF90" s="57">
        <v>0</v>
      </c>
      <c r="AG90" s="57">
        <v>0</v>
      </c>
      <c r="AH90" s="57">
        <v>0</v>
      </c>
      <c r="AI90" s="57">
        <v>0</v>
      </c>
      <c r="AJ90" s="57">
        <v>0</v>
      </c>
      <c r="AK90" s="57">
        <v>0</v>
      </c>
      <c r="AL90" s="57">
        <v>0</v>
      </c>
      <c r="AM90" s="57"/>
      <c r="AN90" s="72"/>
      <c r="AO90" s="57"/>
      <c r="AP90" s="57"/>
      <c r="AQ90" s="57"/>
      <c r="AR90" s="57"/>
      <c r="AS90" s="57"/>
      <c r="AT90" s="57"/>
      <c r="AU90" s="57">
        <v>4</v>
      </c>
      <c r="AV90" s="57">
        <v>1</v>
      </c>
      <c r="AW90" s="57"/>
      <c r="AX90" s="57"/>
      <c r="AY90" s="57" t="s">
        <v>1003</v>
      </c>
      <c r="AZ90" s="57">
        <f t="shared" si="7"/>
        <v>103101</v>
      </c>
      <c r="BA90" s="57"/>
      <c r="BB90" s="57"/>
      <c r="BC90" s="57"/>
      <c r="BD90" s="57"/>
    </row>
    <row r="91" spans="1:56" ht="16.5">
      <c r="A91" s="57">
        <v>103201</v>
      </c>
      <c r="B91" s="57" t="s">
        <v>586</v>
      </c>
      <c r="C91" s="57">
        <v>1</v>
      </c>
      <c r="D91" s="69" t="s">
        <v>240</v>
      </c>
      <c r="E91" s="57">
        <f>VLOOKUP(B91,[1]装备!$F:$G,2,)</f>
        <v>2</v>
      </c>
      <c r="F91" s="57">
        <f>IF(IF(ISNA(VLOOKUP(B:B,装备说明!A:E,5,FALSE)),0,VLOOKUP(B:B,装备说明!A:E,5,FALSE))="男",1,IF(IF(ISNA(VLOOKUP(B:B,装备说明!A:E,5,FALSE)),0,VLOOKUP(B:B,装备说明!A:E,5,FALSE))="女",2,0))</f>
        <v>0</v>
      </c>
      <c r="G91" s="57">
        <v>0</v>
      </c>
      <c r="H91" s="57">
        <v>1</v>
      </c>
      <c r="I91" s="57">
        <f t="shared" si="4"/>
        <v>500</v>
      </c>
      <c r="J91" s="57">
        <v>1</v>
      </c>
      <c r="K91" s="57">
        <f t="shared" si="5"/>
        <v>167</v>
      </c>
      <c r="L91" s="57">
        <v>1</v>
      </c>
      <c r="M91" s="57">
        <v>1</v>
      </c>
      <c r="N91" s="57">
        <v>1</v>
      </c>
      <c r="O91" s="57">
        <v>0</v>
      </c>
      <c r="P91" s="57">
        <f>VLOOKUP(D91,物品类型说明!$H:$I,2,FALSE)</f>
        <v>3</v>
      </c>
      <c r="Q91" s="61">
        <f t="shared" si="6"/>
        <v>10</v>
      </c>
      <c r="R91" s="61">
        <v>10</v>
      </c>
      <c r="S91" s="61">
        <v>5</v>
      </c>
      <c r="T91" s="62">
        <v>0</v>
      </c>
      <c r="U91" s="62">
        <v>0</v>
      </c>
      <c r="V91" s="62">
        <v>19</v>
      </c>
      <c r="W91" s="62">
        <v>0</v>
      </c>
      <c r="X91" s="62">
        <v>0</v>
      </c>
      <c r="Y91" s="62">
        <v>0</v>
      </c>
      <c r="Z91" s="62">
        <v>0</v>
      </c>
      <c r="AA91" s="62">
        <v>0</v>
      </c>
      <c r="AB91" s="62">
        <v>0</v>
      </c>
      <c r="AC91" s="62">
        <v>0</v>
      </c>
      <c r="AD91" s="57">
        <v>0</v>
      </c>
      <c r="AE91" s="57">
        <v>0</v>
      </c>
      <c r="AF91" s="57">
        <v>0</v>
      </c>
      <c r="AG91" s="57">
        <v>0</v>
      </c>
      <c r="AH91" s="57">
        <v>0</v>
      </c>
      <c r="AI91" s="57">
        <v>0</v>
      </c>
      <c r="AJ91" s="57">
        <v>0</v>
      </c>
      <c r="AK91" s="57">
        <v>0</v>
      </c>
      <c r="AL91" s="57">
        <v>0</v>
      </c>
      <c r="AM91" s="57"/>
      <c r="AN91" s="72"/>
      <c r="AO91" s="57"/>
      <c r="AP91" s="57"/>
      <c r="AQ91" s="57"/>
      <c r="AR91" s="57"/>
      <c r="AS91" s="57"/>
      <c r="AT91" s="57"/>
      <c r="AU91" s="57">
        <v>0</v>
      </c>
      <c r="AV91" s="57">
        <v>1</v>
      </c>
      <c r="AW91" s="57"/>
      <c r="AX91" s="57"/>
      <c r="AY91" s="57" t="s">
        <v>1003</v>
      </c>
      <c r="AZ91" s="57">
        <f t="shared" si="7"/>
        <v>103201</v>
      </c>
      <c r="BA91" s="57"/>
      <c r="BB91" s="57"/>
      <c r="BC91" s="57"/>
      <c r="BD91" s="57"/>
    </row>
    <row r="92" spans="1:56" ht="16.5">
      <c r="A92" s="57">
        <v>103301</v>
      </c>
      <c r="B92" s="57" t="s">
        <v>587</v>
      </c>
      <c r="C92" s="57">
        <v>1</v>
      </c>
      <c r="D92" s="69" t="s">
        <v>240</v>
      </c>
      <c r="E92" s="57">
        <f>VLOOKUP(B92,[1]装备!$F:$G,2,)</f>
        <v>3</v>
      </c>
      <c r="F92" s="57">
        <f>IF(IF(ISNA(VLOOKUP(B:B,装备说明!A:E,5,FALSE)),0,VLOOKUP(B:B,装备说明!A:E,5,FALSE))="男",1,IF(IF(ISNA(VLOOKUP(B:B,装备说明!A:E,5,FALSE)),0,VLOOKUP(B:B,装备说明!A:E,5,FALSE))="女",2,0))</f>
        <v>0</v>
      </c>
      <c r="G92" s="57">
        <v>0</v>
      </c>
      <c r="H92" s="57">
        <v>1</v>
      </c>
      <c r="I92" s="57">
        <f t="shared" si="4"/>
        <v>3000</v>
      </c>
      <c r="J92" s="57">
        <v>1</v>
      </c>
      <c r="K92" s="57">
        <f t="shared" si="5"/>
        <v>1000</v>
      </c>
      <c r="L92" s="57">
        <v>1</v>
      </c>
      <c r="M92" s="57">
        <v>1</v>
      </c>
      <c r="N92" s="57">
        <v>1</v>
      </c>
      <c r="O92" s="57">
        <v>0</v>
      </c>
      <c r="P92" s="57">
        <f>VLOOKUP(D92,物品类型说明!$H:$I,2,FALSE)</f>
        <v>3</v>
      </c>
      <c r="Q92" s="61">
        <f t="shared" si="6"/>
        <v>20</v>
      </c>
      <c r="R92" s="61">
        <v>10</v>
      </c>
      <c r="S92" s="61">
        <v>5</v>
      </c>
      <c r="T92" s="62">
        <v>0</v>
      </c>
      <c r="U92" s="62">
        <v>0</v>
      </c>
      <c r="V92" s="62">
        <v>37</v>
      </c>
      <c r="W92" s="62">
        <v>0</v>
      </c>
      <c r="X92" s="62">
        <v>0</v>
      </c>
      <c r="Y92" s="62">
        <v>0</v>
      </c>
      <c r="Z92" s="62">
        <v>0</v>
      </c>
      <c r="AA92" s="62">
        <v>0</v>
      </c>
      <c r="AB92" s="62">
        <v>0</v>
      </c>
      <c r="AC92" s="62">
        <v>0</v>
      </c>
      <c r="AD92" s="57">
        <v>0</v>
      </c>
      <c r="AE92" s="57">
        <v>0</v>
      </c>
      <c r="AF92" s="57">
        <v>0</v>
      </c>
      <c r="AG92" s="57">
        <v>0</v>
      </c>
      <c r="AH92" s="57">
        <v>0</v>
      </c>
      <c r="AI92" s="57">
        <v>0</v>
      </c>
      <c r="AJ92" s="57">
        <v>0</v>
      </c>
      <c r="AK92" s="57">
        <v>0</v>
      </c>
      <c r="AL92" s="57">
        <v>0</v>
      </c>
      <c r="AM92" s="57"/>
      <c r="AN92" s="72"/>
      <c r="AO92" s="57"/>
      <c r="AP92" s="57"/>
      <c r="AQ92" s="57"/>
      <c r="AR92" s="57"/>
      <c r="AS92" s="57"/>
      <c r="AT92" s="57"/>
      <c r="AU92" s="57">
        <v>1</v>
      </c>
      <c r="AV92" s="57">
        <v>1</v>
      </c>
      <c r="AW92" s="57"/>
      <c r="AX92" s="57"/>
      <c r="AY92" s="57" t="s">
        <v>1003</v>
      </c>
      <c r="AZ92" s="57">
        <f t="shared" si="7"/>
        <v>103301</v>
      </c>
      <c r="BA92" s="57"/>
      <c r="BB92" s="57"/>
      <c r="BC92" s="57"/>
      <c r="BD92" s="57"/>
    </row>
    <row r="93" spans="1:56" ht="16.5">
      <c r="A93" s="57">
        <v>103401</v>
      </c>
      <c r="B93" s="57" t="s">
        <v>588</v>
      </c>
      <c r="C93" s="57">
        <v>1</v>
      </c>
      <c r="D93" s="69" t="s">
        <v>240</v>
      </c>
      <c r="E93" s="57">
        <f>VLOOKUP(B93,[1]装备!$F:$G,2,)</f>
        <v>4</v>
      </c>
      <c r="F93" s="57">
        <f>IF(IF(ISNA(VLOOKUP(B:B,装备说明!A:E,5,FALSE)),0,VLOOKUP(B:B,装备说明!A:E,5,FALSE))="男",1,IF(IF(ISNA(VLOOKUP(B:B,装备说明!A:E,5,FALSE)),0,VLOOKUP(B:B,装备说明!A:E,5,FALSE))="女",2,0))</f>
        <v>0</v>
      </c>
      <c r="G93" s="57">
        <v>0</v>
      </c>
      <c r="H93" s="57">
        <v>1</v>
      </c>
      <c r="I93" s="57">
        <f t="shared" si="4"/>
        <v>5000</v>
      </c>
      <c r="J93" s="57">
        <v>1</v>
      </c>
      <c r="K93" s="57">
        <f t="shared" si="5"/>
        <v>1667</v>
      </c>
      <c r="L93" s="57">
        <v>1</v>
      </c>
      <c r="M93" s="57">
        <v>1</v>
      </c>
      <c r="N93" s="57">
        <v>1</v>
      </c>
      <c r="O93" s="57">
        <v>0</v>
      </c>
      <c r="P93" s="57">
        <f>VLOOKUP(D93,物品类型说明!$H:$I,2,FALSE)</f>
        <v>3</v>
      </c>
      <c r="Q93" s="61">
        <f t="shared" si="6"/>
        <v>40</v>
      </c>
      <c r="R93" s="61">
        <v>10</v>
      </c>
      <c r="S93" s="61">
        <v>5</v>
      </c>
      <c r="T93" s="62">
        <v>0</v>
      </c>
      <c r="U93" s="62">
        <v>0</v>
      </c>
      <c r="V93" s="62">
        <v>66</v>
      </c>
      <c r="W93" s="62">
        <v>0</v>
      </c>
      <c r="X93" s="62">
        <v>0</v>
      </c>
      <c r="Y93" s="62">
        <v>0</v>
      </c>
      <c r="Z93" s="62">
        <v>0</v>
      </c>
      <c r="AA93" s="62">
        <v>0</v>
      </c>
      <c r="AB93" s="62">
        <v>0</v>
      </c>
      <c r="AC93" s="62">
        <v>0</v>
      </c>
      <c r="AD93" s="57">
        <v>0</v>
      </c>
      <c r="AE93" s="57">
        <v>0</v>
      </c>
      <c r="AF93" s="57">
        <v>0</v>
      </c>
      <c r="AG93" s="57">
        <v>0</v>
      </c>
      <c r="AH93" s="57">
        <v>0</v>
      </c>
      <c r="AI93" s="57">
        <v>0</v>
      </c>
      <c r="AJ93" s="57">
        <v>0</v>
      </c>
      <c r="AK93" s="57">
        <v>0</v>
      </c>
      <c r="AL93" s="57">
        <v>0</v>
      </c>
      <c r="AM93" s="57"/>
      <c r="AN93" s="72"/>
      <c r="AO93" s="57"/>
      <c r="AP93" s="57"/>
      <c r="AQ93" s="57"/>
      <c r="AR93" s="57"/>
      <c r="AS93" s="57"/>
      <c r="AT93" s="57"/>
      <c r="AU93" s="57">
        <v>2</v>
      </c>
      <c r="AV93" s="57">
        <v>1</v>
      </c>
      <c r="AW93" s="57"/>
      <c r="AX93" s="57"/>
      <c r="AY93" s="57" t="s">
        <v>1003</v>
      </c>
      <c r="AZ93" s="57">
        <f t="shared" si="7"/>
        <v>103401</v>
      </c>
      <c r="BA93" s="57"/>
      <c r="BB93" s="57"/>
      <c r="BC93" s="57"/>
      <c r="BD93" s="57"/>
    </row>
    <row r="94" spans="1:56" ht="16.5">
      <c r="A94" s="57">
        <v>103501</v>
      </c>
      <c r="B94" s="57" t="s">
        <v>589</v>
      </c>
      <c r="C94" s="57">
        <v>1</v>
      </c>
      <c r="D94" s="69" t="s">
        <v>240</v>
      </c>
      <c r="E94" s="57">
        <f>VLOOKUP(B94,[1]装备!$F:$G,2,)</f>
        <v>5</v>
      </c>
      <c r="F94" s="57">
        <f>IF(IF(ISNA(VLOOKUP(B:B,装备说明!A:E,5,FALSE)),0,VLOOKUP(B:B,装备说明!A:E,5,FALSE))="男",1,IF(IF(ISNA(VLOOKUP(B:B,装备说明!A:E,5,FALSE)),0,VLOOKUP(B:B,装备说明!A:E,5,FALSE))="女",2,0))</f>
        <v>0</v>
      </c>
      <c r="G94" s="57">
        <v>0</v>
      </c>
      <c r="H94" s="57">
        <v>1</v>
      </c>
      <c r="I94" s="57">
        <f t="shared" si="4"/>
        <v>15000</v>
      </c>
      <c r="J94" s="57">
        <v>1</v>
      </c>
      <c r="K94" s="57">
        <f t="shared" si="5"/>
        <v>5000</v>
      </c>
      <c r="L94" s="57">
        <v>1</v>
      </c>
      <c r="M94" s="57">
        <v>1</v>
      </c>
      <c r="N94" s="57">
        <v>1</v>
      </c>
      <c r="O94" s="57">
        <v>0</v>
      </c>
      <c r="P94" s="57">
        <f>VLOOKUP(D94,物品类型说明!$H:$I,2,FALSE)</f>
        <v>3</v>
      </c>
      <c r="Q94" s="61">
        <f t="shared" si="6"/>
        <v>60</v>
      </c>
      <c r="R94" s="61">
        <v>10</v>
      </c>
      <c r="S94" s="61">
        <v>5</v>
      </c>
      <c r="T94" s="62">
        <v>0</v>
      </c>
      <c r="U94" s="62">
        <v>0</v>
      </c>
      <c r="V94" s="62">
        <v>101</v>
      </c>
      <c r="W94" s="62">
        <v>0</v>
      </c>
      <c r="X94" s="62">
        <v>0</v>
      </c>
      <c r="Y94" s="62">
        <v>0</v>
      </c>
      <c r="Z94" s="62">
        <v>0</v>
      </c>
      <c r="AA94" s="62">
        <v>0</v>
      </c>
      <c r="AB94" s="62">
        <v>0</v>
      </c>
      <c r="AC94" s="62">
        <v>0</v>
      </c>
      <c r="AD94" s="57">
        <v>0</v>
      </c>
      <c r="AE94" s="57">
        <v>0</v>
      </c>
      <c r="AF94" s="57">
        <v>0</v>
      </c>
      <c r="AG94" s="57">
        <v>0</v>
      </c>
      <c r="AH94" s="57">
        <v>0</v>
      </c>
      <c r="AI94" s="57">
        <v>0</v>
      </c>
      <c r="AJ94" s="57">
        <v>0</v>
      </c>
      <c r="AK94" s="57">
        <v>0</v>
      </c>
      <c r="AL94" s="57">
        <v>0</v>
      </c>
      <c r="AM94" s="57"/>
      <c r="AN94" s="72"/>
      <c r="AO94" s="57"/>
      <c r="AP94" s="57"/>
      <c r="AQ94" s="57"/>
      <c r="AR94" s="57"/>
      <c r="AS94" s="57"/>
      <c r="AT94" s="57"/>
      <c r="AU94" s="57">
        <v>3</v>
      </c>
      <c r="AV94" s="57">
        <v>1</v>
      </c>
      <c r="AW94" s="57"/>
      <c r="AX94" s="57"/>
      <c r="AY94" s="57" t="s">
        <v>1003</v>
      </c>
      <c r="AZ94" s="57">
        <f t="shared" si="7"/>
        <v>103501</v>
      </c>
      <c r="BA94" s="57"/>
      <c r="BB94" s="57"/>
      <c r="BC94" s="57"/>
      <c r="BD94" s="57"/>
    </row>
    <row r="95" spans="1:56" ht="16.5">
      <c r="A95" s="57">
        <v>103601</v>
      </c>
      <c r="B95" s="57" t="s">
        <v>590</v>
      </c>
      <c r="C95" s="57">
        <v>1</v>
      </c>
      <c r="D95" s="69" t="s">
        <v>240</v>
      </c>
      <c r="E95" s="57">
        <f>VLOOKUP(B95,[1]装备!$F:$G,2,)</f>
        <v>6</v>
      </c>
      <c r="F95" s="57">
        <f>IF(IF(ISNA(VLOOKUP(B:B,装备说明!A:E,5,FALSE)),0,VLOOKUP(B:B,装备说明!A:E,5,FALSE))="男",1,IF(IF(ISNA(VLOOKUP(B:B,装备说明!A:E,5,FALSE)),0,VLOOKUP(B:B,装备说明!A:E,5,FALSE))="女",2,0))</f>
        <v>0</v>
      </c>
      <c r="G95" s="57">
        <v>0</v>
      </c>
      <c r="H95" s="57">
        <v>1</v>
      </c>
      <c r="I95" s="57">
        <f t="shared" si="4"/>
        <v>30000</v>
      </c>
      <c r="J95" s="57">
        <v>1</v>
      </c>
      <c r="K95" s="57">
        <f t="shared" si="5"/>
        <v>10000</v>
      </c>
      <c r="L95" s="57">
        <v>1</v>
      </c>
      <c r="M95" s="57">
        <v>1</v>
      </c>
      <c r="N95" s="57">
        <v>1</v>
      </c>
      <c r="O95" s="57">
        <v>0</v>
      </c>
      <c r="P95" s="57">
        <f>VLOOKUP(D95,物品类型说明!$H:$I,2,FALSE)</f>
        <v>3</v>
      </c>
      <c r="Q95" s="61">
        <f t="shared" si="6"/>
        <v>80</v>
      </c>
      <c r="R95" s="61">
        <v>10</v>
      </c>
      <c r="S95" s="61">
        <v>5</v>
      </c>
      <c r="T95" s="62">
        <v>0</v>
      </c>
      <c r="U95" s="62">
        <v>0</v>
      </c>
      <c r="V95" s="62">
        <v>172</v>
      </c>
      <c r="W95" s="62">
        <v>0</v>
      </c>
      <c r="X95" s="62">
        <v>0</v>
      </c>
      <c r="Y95" s="62">
        <v>0</v>
      </c>
      <c r="Z95" s="62">
        <v>0</v>
      </c>
      <c r="AA95" s="62">
        <v>0</v>
      </c>
      <c r="AB95" s="62">
        <v>0</v>
      </c>
      <c r="AC95" s="62">
        <v>0</v>
      </c>
      <c r="AD95" s="57">
        <v>0</v>
      </c>
      <c r="AE95" s="57">
        <v>0</v>
      </c>
      <c r="AF95" s="57">
        <v>0</v>
      </c>
      <c r="AG95" s="57">
        <v>0</v>
      </c>
      <c r="AH95" s="57">
        <v>0</v>
      </c>
      <c r="AI95" s="57">
        <v>0</v>
      </c>
      <c r="AJ95" s="57">
        <v>0</v>
      </c>
      <c r="AK95" s="57">
        <v>0</v>
      </c>
      <c r="AL95" s="57">
        <v>0</v>
      </c>
      <c r="AM95" s="57"/>
      <c r="AN95" s="72"/>
      <c r="AO95" s="57"/>
      <c r="AP95" s="57"/>
      <c r="AQ95" s="57"/>
      <c r="AR95" s="57"/>
      <c r="AS95" s="57"/>
      <c r="AT95" s="57"/>
      <c r="AU95" s="57">
        <v>4</v>
      </c>
      <c r="AV95" s="57">
        <v>1</v>
      </c>
      <c r="AW95" s="57"/>
      <c r="AX95" s="57"/>
      <c r="AY95" s="57" t="s">
        <v>1003</v>
      </c>
      <c r="AZ95" s="57">
        <f t="shared" si="7"/>
        <v>103601</v>
      </c>
      <c r="BA95" s="57"/>
      <c r="BB95" s="57"/>
      <c r="BC95" s="57"/>
      <c r="BD95" s="57"/>
    </row>
    <row r="96" spans="1:56" ht="16.5">
      <c r="A96" s="57">
        <v>103701</v>
      </c>
      <c r="B96" s="57" t="s">
        <v>591</v>
      </c>
      <c r="C96" s="57">
        <v>1</v>
      </c>
      <c r="D96" s="69" t="s">
        <v>240</v>
      </c>
      <c r="E96" s="57">
        <f>VLOOKUP(B96,[1]装备!$F:$G,2,)</f>
        <v>7</v>
      </c>
      <c r="F96" s="57">
        <f>IF(IF(ISNA(VLOOKUP(B:B,装备说明!A:E,5,FALSE)),0,VLOOKUP(B:B,装备说明!A:E,5,FALSE))="男",1,IF(IF(ISNA(VLOOKUP(B:B,装备说明!A:E,5,FALSE)),0,VLOOKUP(B:B,装备说明!A:E,5,FALSE))="女",2,0))</f>
        <v>0</v>
      </c>
      <c r="G96" s="57">
        <v>0</v>
      </c>
      <c r="H96" s="57">
        <v>1</v>
      </c>
      <c r="I96" s="57">
        <f t="shared" si="4"/>
        <v>50000</v>
      </c>
      <c r="J96" s="57">
        <v>1</v>
      </c>
      <c r="K96" s="57">
        <f t="shared" si="5"/>
        <v>16667</v>
      </c>
      <c r="L96" s="57">
        <v>1</v>
      </c>
      <c r="M96" s="57">
        <v>1</v>
      </c>
      <c r="N96" s="57">
        <v>1</v>
      </c>
      <c r="O96" s="57">
        <v>0</v>
      </c>
      <c r="P96" s="57">
        <f>VLOOKUP(D96,物品类型说明!$H:$I,2,FALSE)</f>
        <v>3</v>
      </c>
      <c r="Q96" s="61">
        <f t="shared" si="6"/>
        <v>100</v>
      </c>
      <c r="R96" s="61">
        <v>10</v>
      </c>
      <c r="S96" s="61">
        <v>5</v>
      </c>
      <c r="T96" s="62">
        <v>0</v>
      </c>
      <c r="U96" s="62">
        <v>0</v>
      </c>
      <c r="V96" s="62">
        <v>250</v>
      </c>
      <c r="W96" s="62">
        <v>0</v>
      </c>
      <c r="X96" s="62">
        <v>0</v>
      </c>
      <c r="Y96" s="62">
        <v>0</v>
      </c>
      <c r="Z96" s="62">
        <v>0</v>
      </c>
      <c r="AA96" s="62">
        <v>0</v>
      </c>
      <c r="AB96" s="62">
        <v>0</v>
      </c>
      <c r="AC96" s="62">
        <v>0</v>
      </c>
      <c r="AD96" s="57">
        <v>0</v>
      </c>
      <c r="AE96" s="57">
        <v>0</v>
      </c>
      <c r="AF96" s="57">
        <v>0</v>
      </c>
      <c r="AG96" s="57">
        <v>0</v>
      </c>
      <c r="AH96" s="57">
        <v>0</v>
      </c>
      <c r="AI96" s="57">
        <v>0</v>
      </c>
      <c r="AJ96" s="57">
        <v>0</v>
      </c>
      <c r="AK96" s="57">
        <v>0</v>
      </c>
      <c r="AL96" s="57">
        <v>0</v>
      </c>
      <c r="AM96" s="57"/>
      <c r="AN96" s="72"/>
      <c r="AO96" s="57"/>
      <c r="AP96" s="57"/>
      <c r="AQ96" s="57"/>
      <c r="AR96" s="57"/>
      <c r="AS96" s="57"/>
      <c r="AT96" s="57"/>
      <c r="AU96" s="57">
        <v>0</v>
      </c>
      <c r="AV96" s="57">
        <v>1</v>
      </c>
      <c r="AW96" s="57"/>
      <c r="AX96" s="57"/>
      <c r="AY96" s="57" t="s">
        <v>1003</v>
      </c>
      <c r="AZ96" s="57">
        <f t="shared" si="7"/>
        <v>103701</v>
      </c>
      <c r="BA96" s="57"/>
      <c r="BB96" s="57"/>
      <c r="BC96" s="57"/>
      <c r="BD96" s="57"/>
    </row>
    <row r="97" spans="1:56" ht="16.5">
      <c r="A97" s="57">
        <v>104101</v>
      </c>
      <c r="B97" s="57" t="s">
        <v>592</v>
      </c>
      <c r="C97" s="57">
        <v>1</v>
      </c>
      <c r="D97" s="69" t="s">
        <v>241</v>
      </c>
      <c r="E97" s="57">
        <f>VLOOKUP(B97,[1]装备!$F:$G,2,)</f>
        <v>1</v>
      </c>
      <c r="F97" s="57">
        <f>IF(IF(ISNA(VLOOKUP(B:B,装备说明!A:E,5,FALSE)),0,VLOOKUP(B:B,装备说明!A:E,5,FALSE))="男",1,IF(IF(ISNA(VLOOKUP(B:B,装备说明!A:E,5,FALSE)),0,VLOOKUP(B:B,装备说明!A:E,5,FALSE))="女",2,0))</f>
        <v>0</v>
      </c>
      <c r="G97" s="57">
        <v>0</v>
      </c>
      <c r="H97" s="57">
        <v>1</v>
      </c>
      <c r="I97" s="57">
        <f t="shared" si="4"/>
        <v>150</v>
      </c>
      <c r="J97" s="57">
        <v>1</v>
      </c>
      <c r="K97" s="57">
        <f t="shared" si="5"/>
        <v>50</v>
      </c>
      <c r="L97" s="57">
        <v>1</v>
      </c>
      <c r="M97" s="57">
        <v>1</v>
      </c>
      <c r="N97" s="57">
        <v>1</v>
      </c>
      <c r="O97" s="57">
        <v>0</v>
      </c>
      <c r="P97" s="57">
        <f>VLOOKUP(D97,物品类型说明!$H:$I,2,FALSE)</f>
        <v>4</v>
      </c>
      <c r="Q97" s="61">
        <f t="shared" si="6"/>
        <v>1</v>
      </c>
      <c r="R97" s="61">
        <v>10</v>
      </c>
      <c r="S97" s="61">
        <v>5</v>
      </c>
      <c r="T97" s="62">
        <v>0</v>
      </c>
      <c r="U97" s="62">
        <v>0</v>
      </c>
      <c r="V97" s="62">
        <v>0</v>
      </c>
      <c r="W97" s="62">
        <v>7</v>
      </c>
      <c r="X97" s="62">
        <v>0</v>
      </c>
      <c r="Y97" s="62">
        <v>0</v>
      </c>
      <c r="Z97" s="62">
        <v>0</v>
      </c>
      <c r="AA97" s="62">
        <v>0</v>
      </c>
      <c r="AB97" s="62">
        <v>0</v>
      </c>
      <c r="AC97" s="62">
        <v>0</v>
      </c>
      <c r="AD97" s="57">
        <v>0</v>
      </c>
      <c r="AE97" s="57">
        <v>0</v>
      </c>
      <c r="AF97" s="57">
        <v>0</v>
      </c>
      <c r="AG97" s="57">
        <v>0</v>
      </c>
      <c r="AH97" s="57">
        <v>0</v>
      </c>
      <c r="AI97" s="57">
        <v>0</v>
      </c>
      <c r="AJ97" s="57">
        <v>0</v>
      </c>
      <c r="AK97" s="57">
        <v>0</v>
      </c>
      <c r="AL97" s="57">
        <v>0</v>
      </c>
      <c r="AM97" s="57"/>
      <c r="AN97" s="72"/>
      <c r="AO97" s="57"/>
      <c r="AP97" s="57"/>
      <c r="AQ97" s="57"/>
      <c r="AR97" s="57"/>
      <c r="AS97" s="57"/>
      <c r="AT97" s="57"/>
      <c r="AU97" s="57">
        <v>1</v>
      </c>
      <c r="AV97" s="57">
        <v>1</v>
      </c>
      <c r="AW97" s="57"/>
      <c r="AX97" s="57"/>
      <c r="AY97" s="57" t="s">
        <v>1003</v>
      </c>
      <c r="AZ97" s="57">
        <f t="shared" si="7"/>
        <v>104101</v>
      </c>
      <c r="BA97" s="57"/>
      <c r="BB97" s="57"/>
      <c r="BC97" s="57"/>
      <c r="BD97" s="57"/>
    </row>
    <row r="98" spans="1:56" ht="16.5">
      <c r="A98" s="57">
        <v>104201</v>
      </c>
      <c r="B98" s="57" t="s">
        <v>593</v>
      </c>
      <c r="C98" s="57">
        <v>1</v>
      </c>
      <c r="D98" s="69" t="s">
        <v>241</v>
      </c>
      <c r="E98" s="57">
        <f>VLOOKUP(B98,[1]装备!$F:$G,2,)</f>
        <v>2</v>
      </c>
      <c r="F98" s="57">
        <f>IF(IF(ISNA(VLOOKUP(B:B,装备说明!A:E,5,FALSE)),0,VLOOKUP(B:B,装备说明!A:E,5,FALSE))="男",1,IF(IF(ISNA(VLOOKUP(B:B,装备说明!A:E,5,FALSE)),0,VLOOKUP(B:B,装备说明!A:E,5,FALSE))="女",2,0))</f>
        <v>0</v>
      </c>
      <c r="G98" s="57">
        <v>0</v>
      </c>
      <c r="H98" s="57">
        <v>1</v>
      </c>
      <c r="I98" s="57">
        <f t="shared" si="4"/>
        <v>500</v>
      </c>
      <c r="J98" s="57">
        <v>1</v>
      </c>
      <c r="K98" s="57">
        <f t="shared" si="5"/>
        <v>167</v>
      </c>
      <c r="L98" s="57">
        <v>1</v>
      </c>
      <c r="M98" s="57">
        <v>1</v>
      </c>
      <c r="N98" s="57">
        <v>1</v>
      </c>
      <c r="O98" s="57">
        <v>0</v>
      </c>
      <c r="P98" s="57">
        <f>VLOOKUP(D98,物品类型说明!$H:$I,2,FALSE)</f>
        <v>4</v>
      </c>
      <c r="Q98" s="61">
        <f t="shared" si="6"/>
        <v>10</v>
      </c>
      <c r="R98" s="61">
        <v>10</v>
      </c>
      <c r="S98" s="61">
        <v>5</v>
      </c>
      <c r="T98" s="62">
        <v>0</v>
      </c>
      <c r="U98" s="62">
        <v>0</v>
      </c>
      <c r="V98" s="62">
        <v>0</v>
      </c>
      <c r="W98" s="62">
        <v>19</v>
      </c>
      <c r="X98" s="62">
        <v>0</v>
      </c>
      <c r="Y98" s="62">
        <v>0</v>
      </c>
      <c r="Z98" s="62">
        <v>0</v>
      </c>
      <c r="AA98" s="62">
        <v>0</v>
      </c>
      <c r="AB98" s="62">
        <v>0</v>
      </c>
      <c r="AC98" s="62">
        <v>0</v>
      </c>
      <c r="AD98" s="57">
        <v>0</v>
      </c>
      <c r="AE98" s="57">
        <v>0</v>
      </c>
      <c r="AF98" s="57">
        <v>0</v>
      </c>
      <c r="AG98" s="57">
        <v>0</v>
      </c>
      <c r="AH98" s="57">
        <v>0</v>
      </c>
      <c r="AI98" s="57">
        <v>0</v>
      </c>
      <c r="AJ98" s="57">
        <v>0</v>
      </c>
      <c r="AK98" s="57">
        <v>0</v>
      </c>
      <c r="AL98" s="57">
        <v>0</v>
      </c>
      <c r="AM98" s="57"/>
      <c r="AN98" s="72"/>
      <c r="AO98" s="57"/>
      <c r="AP98" s="57"/>
      <c r="AQ98" s="57"/>
      <c r="AR98" s="57"/>
      <c r="AS98" s="57"/>
      <c r="AT98" s="57"/>
      <c r="AU98" s="57">
        <v>2</v>
      </c>
      <c r="AV98" s="57">
        <v>1</v>
      </c>
      <c r="AW98" s="57"/>
      <c r="AX98" s="57"/>
      <c r="AY98" s="57" t="s">
        <v>1003</v>
      </c>
      <c r="AZ98" s="57">
        <f t="shared" si="7"/>
        <v>104201</v>
      </c>
      <c r="BA98" s="57"/>
      <c r="BB98" s="57"/>
      <c r="BC98" s="57"/>
      <c r="BD98" s="57"/>
    </row>
    <row r="99" spans="1:56" ht="16.5">
      <c r="A99" s="57">
        <v>104301</v>
      </c>
      <c r="B99" s="57" t="s">
        <v>594</v>
      </c>
      <c r="C99" s="57">
        <v>1</v>
      </c>
      <c r="D99" s="69" t="s">
        <v>241</v>
      </c>
      <c r="E99" s="57">
        <f>VLOOKUP(B99,[1]装备!$F:$G,2,)</f>
        <v>3</v>
      </c>
      <c r="F99" s="57">
        <f>IF(IF(ISNA(VLOOKUP(B:B,装备说明!A:E,5,FALSE)),0,VLOOKUP(B:B,装备说明!A:E,5,FALSE))="男",1,IF(IF(ISNA(VLOOKUP(B:B,装备说明!A:E,5,FALSE)),0,VLOOKUP(B:B,装备说明!A:E,5,FALSE))="女",2,0))</f>
        <v>0</v>
      </c>
      <c r="G99" s="57">
        <v>0</v>
      </c>
      <c r="H99" s="57">
        <v>1</v>
      </c>
      <c r="I99" s="57">
        <f t="shared" si="4"/>
        <v>3000</v>
      </c>
      <c r="J99" s="57">
        <v>1</v>
      </c>
      <c r="K99" s="57">
        <f t="shared" si="5"/>
        <v>1000</v>
      </c>
      <c r="L99" s="57">
        <v>1</v>
      </c>
      <c r="M99" s="57">
        <v>1</v>
      </c>
      <c r="N99" s="57">
        <v>1</v>
      </c>
      <c r="O99" s="57">
        <v>0</v>
      </c>
      <c r="P99" s="57">
        <f>VLOOKUP(D99,物品类型说明!$H:$I,2,FALSE)</f>
        <v>4</v>
      </c>
      <c r="Q99" s="61">
        <f t="shared" si="6"/>
        <v>20</v>
      </c>
      <c r="R99" s="61">
        <v>10</v>
      </c>
      <c r="S99" s="61">
        <v>5</v>
      </c>
      <c r="T99" s="62">
        <v>0</v>
      </c>
      <c r="U99" s="62">
        <v>0</v>
      </c>
      <c r="V99" s="62">
        <v>0</v>
      </c>
      <c r="W99" s="62">
        <v>37</v>
      </c>
      <c r="X99" s="62">
        <v>0</v>
      </c>
      <c r="Y99" s="62">
        <v>0</v>
      </c>
      <c r="Z99" s="62">
        <v>0</v>
      </c>
      <c r="AA99" s="62">
        <v>0</v>
      </c>
      <c r="AB99" s="62">
        <v>0</v>
      </c>
      <c r="AC99" s="62">
        <v>0</v>
      </c>
      <c r="AD99" s="57">
        <v>0</v>
      </c>
      <c r="AE99" s="57">
        <v>0</v>
      </c>
      <c r="AF99" s="57">
        <v>0</v>
      </c>
      <c r="AG99" s="57">
        <v>0</v>
      </c>
      <c r="AH99" s="57">
        <v>0</v>
      </c>
      <c r="AI99" s="57">
        <v>0</v>
      </c>
      <c r="AJ99" s="57">
        <v>0</v>
      </c>
      <c r="AK99" s="57">
        <v>0</v>
      </c>
      <c r="AL99" s="57">
        <v>0</v>
      </c>
      <c r="AM99" s="57"/>
      <c r="AN99" s="72"/>
      <c r="AO99" s="57"/>
      <c r="AP99" s="57"/>
      <c r="AQ99" s="57"/>
      <c r="AR99" s="57"/>
      <c r="AS99" s="57"/>
      <c r="AT99" s="57"/>
      <c r="AU99" s="57">
        <v>3</v>
      </c>
      <c r="AV99" s="57">
        <v>1</v>
      </c>
      <c r="AW99" s="57"/>
      <c r="AX99" s="57"/>
      <c r="AY99" s="57" t="s">
        <v>1003</v>
      </c>
      <c r="AZ99" s="57">
        <f t="shared" si="7"/>
        <v>104301</v>
      </c>
      <c r="BA99" s="57"/>
      <c r="BB99" s="57"/>
      <c r="BC99" s="57"/>
      <c r="BD99" s="57"/>
    </row>
    <row r="100" spans="1:56" ht="16.5">
      <c r="A100" s="57">
        <v>104401</v>
      </c>
      <c r="B100" s="57" t="s">
        <v>595</v>
      </c>
      <c r="C100" s="57">
        <v>1</v>
      </c>
      <c r="D100" s="69" t="s">
        <v>241</v>
      </c>
      <c r="E100" s="57">
        <f>VLOOKUP(B100,[1]装备!$F:$G,2,)</f>
        <v>4</v>
      </c>
      <c r="F100" s="57">
        <f>IF(IF(ISNA(VLOOKUP(B:B,装备说明!A:E,5,FALSE)),0,VLOOKUP(B:B,装备说明!A:E,5,FALSE))="男",1,IF(IF(ISNA(VLOOKUP(B:B,装备说明!A:E,5,FALSE)),0,VLOOKUP(B:B,装备说明!A:E,5,FALSE))="女",2,0))</f>
        <v>0</v>
      </c>
      <c r="G100" s="57">
        <v>0</v>
      </c>
      <c r="H100" s="57">
        <v>1</v>
      </c>
      <c r="I100" s="57">
        <f t="shared" si="4"/>
        <v>5000</v>
      </c>
      <c r="J100" s="57">
        <v>1</v>
      </c>
      <c r="K100" s="57">
        <f t="shared" si="5"/>
        <v>1667</v>
      </c>
      <c r="L100" s="57">
        <v>1</v>
      </c>
      <c r="M100" s="57">
        <v>1</v>
      </c>
      <c r="N100" s="57">
        <v>1</v>
      </c>
      <c r="O100" s="57">
        <v>0</v>
      </c>
      <c r="P100" s="57">
        <f>VLOOKUP(D100,物品类型说明!$H:$I,2,FALSE)</f>
        <v>4</v>
      </c>
      <c r="Q100" s="61">
        <f t="shared" si="6"/>
        <v>40</v>
      </c>
      <c r="R100" s="61">
        <v>10</v>
      </c>
      <c r="S100" s="61">
        <v>5</v>
      </c>
      <c r="T100" s="62">
        <v>0</v>
      </c>
      <c r="U100" s="62">
        <v>0</v>
      </c>
      <c r="V100" s="62">
        <v>0</v>
      </c>
      <c r="W100" s="62">
        <v>66</v>
      </c>
      <c r="X100" s="62">
        <v>0</v>
      </c>
      <c r="Y100" s="62">
        <v>0</v>
      </c>
      <c r="Z100" s="62">
        <v>0</v>
      </c>
      <c r="AA100" s="62">
        <v>0</v>
      </c>
      <c r="AB100" s="62">
        <v>0</v>
      </c>
      <c r="AC100" s="62">
        <v>0</v>
      </c>
      <c r="AD100" s="57">
        <v>0</v>
      </c>
      <c r="AE100" s="57">
        <v>0</v>
      </c>
      <c r="AF100" s="57">
        <v>0</v>
      </c>
      <c r="AG100" s="57">
        <v>0</v>
      </c>
      <c r="AH100" s="57">
        <v>0</v>
      </c>
      <c r="AI100" s="57">
        <v>0</v>
      </c>
      <c r="AJ100" s="57">
        <v>0</v>
      </c>
      <c r="AK100" s="57">
        <v>0</v>
      </c>
      <c r="AL100" s="57">
        <v>0</v>
      </c>
      <c r="AM100" s="57"/>
      <c r="AN100" s="72"/>
      <c r="AO100" s="57"/>
      <c r="AP100" s="57"/>
      <c r="AQ100" s="57"/>
      <c r="AR100" s="57"/>
      <c r="AS100" s="57"/>
      <c r="AT100" s="57"/>
      <c r="AU100" s="57">
        <v>4</v>
      </c>
      <c r="AV100" s="57">
        <v>1</v>
      </c>
      <c r="AW100" s="57"/>
      <c r="AX100" s="57"/>
      <c r="AY100" s="57" t="s">
        <v>1003</v>
      </c>
      <c r="AZ100" s="57">
        <f t="shared" si="7"/>
        <v>104401</v>
      </c>
      <c r="BA100" s="57"/>
      <c r="BB100" s="57"/>
      <c r="BC100" s="57"/>
      <c r="BD100" s="57"/>
    </row>
    <row r="101" spans="1:56" ht="16.5">
      <c r="A101" s="57">
        <v>104501</v>
      </c>
      <c r="B101" s="57" t="s">
        <v>596</v>
      </c>
      <c r="C101" s="57">
        <v>1</v>
      </c>
      <c r="D101" s="69" t="s">
        <v>241</v>
      </c>
      <c r="E101" s="57">
        <f>VLOOKUP(B101,[1]装备!$F:$G,2,)</f>
        <v>5</v>
      </c>
      <c r="F101" s="57">
        <f>IF(IF(ISNA(VLOOKUP(B:B,装备说明!A:E,5,FALSE)),0,VLOOKUP(B:B,装备说明!A:E,5,FALSE))="男",1,IF(IF(ISNA(VLOOKUP(B:B,装备说明!A:E,5,FALSE)),0,VLOOKUP(B:B,装备说明!A:E,5,FALSE))="女",2,0))</f>
        <v>0</v>
      </c>
      <c r="G101" s="57">
        <v>0</v>
      </c>
      <c r="H101" s="57">
        <v>1</v>
      </c>
      <c r="I101" s="57">
        <f t="shared" si="4"/>
        <v>15000</v>
      </c>
      <c r="J101" s="57">
        <v>1</v>
      </c>
      <c r="K101" s="57">
        <f t="shared" si="5"/>
        <v>5000</v>
      </c>
      <c r="L101" s="57">
        <v>1</v>
      </c>
      <c r="M101" s="57">
        <v>1</v>
      </c>
      <c r="N101" s="57">
        <v>1</v>
      </c>
      <c r="O101" s="57">
        <v>0</v>
      </c>
      <c r="P101" s="57">
        <f>VLOOKUP(D101,物品类型说明!$H:$I,2,FALSE)</f>
        <v>4</v>
      </c>
      <c r="Q101" s="61">
        <f t="shared" si="6"/>
        <v>60</v>
      </c>
      <c r="R101" s="61">
        <v>10</v>
      </c>
      <c r="S101" s="61">
        <v>5</v>
      </c>
      <c r="T101" s="62">
        <v>0</v>
      </c>
      <c r="U101" s="62">
        <v>0</v>
      </c>
      <c r="V101" s="62">
        <v>0</v>
      </c>
      <c r="W101" s="62">
        <v>101</v>
      </c>
      <c r="X101" s="62">
        <v>0</v>
      </c>
      <c r="Y101" s="62">
        <v>0</v>
      </c>
      <c r="Z101" s="62">
        <v>0</v>
      </c>
      <c r="AA101" s="62">
        <v>0</v>
      </c>
      <c r="AB101" s="62">
        <v>0</v>
      </c>
      <c r="AC101" s="62">
        <v>0</v>
      </c>
      <c r="AD101" s="57">
        <v>0</v>
      </c>
      <c r="AE101" s="57">
        <v>0</v>
      </c>
      <c r="AF101" s="57">
        <v>0</v>
      </c>
      <c r="AG101" s="57">
        <v>0</v>
      </c>
      <c r="AH101" s="57">
        <v>0</v>
      </c>
      <c r="AI101" s="57">
        <v>0</v>
      </c>
      <c r="AJ101" s="57">
        <v>0</v>
      </c>
      <c r="AK101" s="57">
        <v>0</v>
      </c>
      <c r="AL101" s="57">
        <v>0</v>
      </c>
      <c r="AM101" s="57"/>
      <c r="AN101" s="72"/>
      <c r="AO101" s="57"/>
      <c r="AP101" s="57"/>
      <c r="AQ101" s="57"/>
      <c r="AR101" s="57"/>
      <c r="AS101" s="57"/>
      <c r="AT101" s="57"/>
      <c r="AU101" s="57">
        <v>0</v>
      </c>
      <c r="AV101" s="57">
        <v>1</v>
      </c>
      <c r="AW101" s="57"/>
      <c r="AX101" s="57"/>
      <c r="AY101" s="57" t="s">
        <v>1003</v>
      </c>
      <c r="AZ101" s="57">
        <f t="shared" si="7"/>
        <v>104501</v>
      </c>
      <c r="BA101" s="57"/>
      <c r="BB101" s="57"/>
      <c r="BC101" s="57"/>
      <c r="BD101" s="57"/>
    </row>
    <row r="102" spans="1:56" ht="16.5">
      <c r="A102" s="57">
        <v>104601</v>
      </c>
      <c r="B102" s="57" t="s">
        <v>597</v>
      </c>
      <c r="C102" s="57">
        <v>1</v>
      </c>
      <c r="D102" s="69" t="s">
        <v>241</v>
      </c>
      <c r="E102" s="57">
        <f>VLOOKUP(B102,[1]装备!$F:$G,2,)</f>
        <v>6</v>
      </c>
      <c r="F102" s="57">
        <f>IF(IF(ISNA(VLOOKUP(B:B,装备说明!A:E,5,FALSE)),0,VLOOKUP(B:B,装备说明!A:E,5,FALSE))="男",1,IF(IF(ISNA(VLOOKUP(B:B,装备说明!A:E,5,FALSE)),0,VLOOKUP(B:B,装备说明!A:E,5,FALSE))="女",2,0))</f>
        <v>0</v>
      </c>
      <c r="G102" s="57">
        <v>0</v>
      </c>
      <c r="H102" s="57">
        <v>1</v>
      </c>
      <c r="I102" s="57">
        <f t="shared" si="4"/>
        <v>30000</v>
      </c>
      <c r="J102" s="57">
        <v>1</v>
      </c>
      <c r="K102" s="57">
        <f t="shared" si="5"/>
        <v>10000</v>
      </c>
      <c r="L102" s="57">
        <v>1</v>
      </c>
      <c r="M102" s="57">
        <v>1</v>
      </c>
      <c r="N102" s="57">
        <v>1</v>
      </c>
      <c r="O102" s="57">
        <v>0</v>
      </c>
      <c r="P102" s="57">
        <f>VLOOKUP(D102,物品类型说明!$H:$I,2,FALSE)</f>
        <v>4</v>
      </c>
      <c r="Q102" s="61">
        <f t="shared" si="6"/>
        <v>80</v>
      </c>
      <c r="R102" s="61">
        <v>10</v>
      </c>
      <c r="S102" s="61">
        <v>5</v>
      </c>
      <c r="T102" s="62">
        <v>0</v>
      </c>
      <c r="U102" s="62">
        <v>0</v>
      </c>
      <c r="V102" s="62">
        <v>0</v>
      </c>
      <c r="W102" s="62">
        <v>172</v>
      </c>
      <c r="X102" s="62">
        <v>0</v>
      </c>
      <c r="Y102" s="62">
        <v>0</v>
      </c>
      <c r="Z102" s="62">
        <v>0</v>
      </c>
      <c r="AA102" s="62">
        <v>0</v>
      </c>
      <c r="AB102" s="62">
        <v>0</v>
      </c>
      <c r="AC102" s="62">
        <v>0</v>
      </c>
      <c r="AD102" s="57">
        <v>0</v>
      </c>
      <c r="AE102" s="57">
        <v>0</v>
      </c>
      <c r="AF102" s="57">
        <v>0</v>
      </c>
      <c r="AG102" s="57">
        <v>0</v>
      </c>
      <c r="AH102" s="57">
        <v>0</v>
      </c>
      <c r="AI102" s="57">
        <v>0</v>
      </c>
      <c r="AJ102" s="57">
        <v>0</v>
      </c>
      <c r="AK102" s="57">
        <v>0</v>
      </c>
      <c r="AL102" s="57">
        <v>0</v>
      </c>
      <c r="AM102" s="57"/>
      <c r="AN102" s="72"/>
      <c r="AO102" s="57"/>
      <c r="AP102" s="57"/>
      <c r="AQ102" s="57"/>
      <c r="AR102" s="57"/>
      <c r="AS102" s="57"/>
      <c r="AT102" s="57"/>
      <c r="AU102" s="57">
        <v>1</v>
      </c>
      <c r="AV102" s="57">
        <v>1</v>
      </c>
      <c r="AW102" s="57"/>
      <c r="AX102" s="57"/>
      <c r="AY102" s="57" t="s">
        <v>1003</v>
      </c>
      <c r="AZ102" s="57">
        <f t="shared" si="7"/>
        <v>104601</v>
      </c>
      <c r="BA102" s="57"/>
      <c r="BB102" s="57"/>
      <c r="BC102" s="57"/>
      <c r="BD102" s="57"/>
    </row>
    <row r="103" spans="1:56" ht="16.5">
      <c r="A103" s="57">
        <v>104701</v>
      </c>
      <c r="B103" s="57" t="s">
        <v>598</v>
      </c>
      <c r="C103" s="57">
        <v>1</v>
      </c>
      <c r="D103" s="69" t="s">
        <v>241</v>
      </c>
      <c r="E103" s="57">
        <f>VLOOKUP(B103,[1]装备!$F:$G,2,)</f>
        <v>7</v>
      </c>
      <c r="F103" s="57">
        <f>IF(IF(ISNA(VLOOKUP(B:B,装备说明!A:E,5,FALSE)),0,VLOOKUP(B:B,装备说明!A:E,5,FALSE))="男",1,IF(IF(ISNA(VLOOKUP(B:B,装备说明!A:E,5,FALSE)),0,VLOOKUP(B:B,装备说明!A:E,5,FALSE))="女",2,0))</f>
        <v>0</v>
      </c>
      <c r="G103" s="57">
        <v>0</v>
      </c>
      <c r="H103" s="57">
        <v>1</v>
      </c>
      <c r="I103" s="57">
        <f t="shared" si="4"/>
        <v>50000</v>
      </c>
      <c r="J103" s="57">
        <v>1</v>
      </c>
      <c r="K103" s="57">
        <f t="shared" si="5"/>
        <v>16667</v>
      </c>
      <c r="L103" s="57">
        <v>1</v>
      </c>
      <c r="M103" s="57">
        <v>1</v>
      </c>
      <c r="N103" s="57">
        <v>1</v>
      </c>
      <c r="O103" s="57">
        <v>0</v>
      </c>
      <c r="P103" s="57">
        <f>VLOOKUP(D103,物品类型说明!$H:$I,2,FALSE)</f>
        <v>4</v>
      </c>
      <c r="Q103" s="61">
        <f t="shared" si="6"/>
        <v>100</v>
      </c>
      <c r="R103" s="61">
        <v>10</v>
      </c>
      <c r="S103" s="61">
        <v>5</v>
      </c>
      <c r="T103" s="62">
        <v>0</v>
      </c>
      <c r="U103" s="62">
        <v>0</v>
      </c>
      <c r="V103" s="62">
        <v>0</v>
      </c>
      <c r="W103" s="62">
        <v>250</v>
      </c>
      <c r="X103" s="62">
        <v>0</v>
      </c>
      <c r="Y103" s="62">
        <v>0</v>
      </c>
      <c r="Z103" s="62">
        <v>0</v>
      </c>
      <c r="AA103" s="62">
        <v>0</v>
      </c>
      <c r="AB103" s="62">
        <v>0</v>
      </c>
      <c r="AC103" s="62">
        <v>0</v>
      </c>
      <c r="AD103" s="57">
        <v>0</v>
      </c>
      <c r="AE103" s="57">
        <v>0</v>
      </c>
      <c r="AF103" s="57">
        <v>0</v>
      </c>
      <c r="AG103" s="57">
        <v>0</v>
      </c>
      <c r="AH103" s="57">
        <v>0</v>
      </c>
      <c r="AI103" s="57">
        <v>0</v>
      </c>
      <c r="AJ103" s="57">
        <v>0</v>
      </c>
      <c r="AK103" s="57">
        <v>0</v>
      </c>
      <c r="AL103" s="57">
        <v>0</v>
      </c>
      <c r="AM103" s="57"/>
      <c r="AN103" s="72"/>
      <c r="AO103" s="57"/>
      <c r="AP103" s="57"/>
      <c r="AQ103" s="57"/>
      <c r="AR103" s="57"/>
      <c r="AS103" s="57"/>
      <c r="AT103" s="57"/>
      <c r="AU103" s="57">
        <v>2</v>
      </c>
      <c r="AV103" s="57">
        <v>1</v>
      </c>
      <c r="AW103" s="57"/>
      <c r="AX103" s="57"/>
      <c r="AY103" s="57" t="s">
        <v>1003</v>
      </c>
      <c r="AZ103" s="57">
        <f t="shared" si="7"/>
        <v>104701</v>
      </c>
      <c r="BA103" s="57"/>
      <c r="BB103" s="57"/>
      <c r="BC103" s="57"/>
      <c r="BD103" s="57"/>
    </row>
    <row r="104" spans="1:56" ht="16.5">
      <c r="A104" s="57">
        <v>107101</v>
      </c>
      <c r="B104" s="57" t="s">
        <v>599</v>
      </c>
      <c r="C104" s="57">
        <v>1</v>
      </c>
      <c r="D104" s="69" t="s">
        <v>378</v>
      </c>
      <c r="E104" s="57">
        <f>VLOOKUP(B104,[1]装备!$F:$G,2,)</f>
        <v>1</v>
      </c>
      <c r="F104" s="57">
        <f>IF(IF(ISNA(VLOOKUP(B:B,装备说明!A:E,5,FALSE)),0,VLOOKUP(B:B,装备说明!A:E,5,FALSE))="男",1,IF(IF(ISNA(VLOOKUP(B:B,装备说明!A:E,5,FALSE)),0,VLOOKUP(B:B,装备说明!A:E,5,FALSE))="女",2,0))</f>
        <v>0</v>
      </c>
      <c r="G104" s="57">
        <v>0</v>
      </c>
      <c r="H104" s="57">
        <v>1</v>
      </c>
      <c r="I104" s="57">
        <f t="shared" si="4"/>
        <v>150</v>
      </c>
      <c r="J104" s="57">
        <v>1</v>
      </c>
      <c r="K104" s="57">
        <f t="shared" si="5"/>
        <v>50</v>
      </c>
      <c r="L104" s="57">
        <v>1</v>
      </c>
      <c r="M104" s="57">
        <v>1</v>
      </c>
      <c r="N104" s="57">
        <v>1</v>
      </c>
      <c r="O104" s="57">
        <v>0</v>
      </c>
      <c r="P104" s="57">
        <f>VLOOKUP(D104,物品类型说明!$H:$I,2,FALSE)</f>
        <v>7</v>
      </c>
      <c r="Q104" s="61">
        <f t="shared" si="6"/>
        <v>1</v>
      </c>
      <c r="R104" s="61">
        <v>10</v>
      </c>
      <c r="S104" s="61">
        <v>5</v>
      </c>
      <c r="T104" s="62">
        <v>17</v>
      </c>
      <c r="U104" s="62">
        <v>0</v>
      </c>
      <c r="V104" s="62">
        <v>0</v>
      </c>
      <c r="W104" s="62">
        <v>0</v>
      </c>
      <c r="X104" s="62">
        <v>0</v>
      </c>
      <c r="Y104" s="62">
        <v>0</v>
      </c>
      <c r="Z104" s="62">
        <v>0</v>
      </c>
      <c r="AA104" s="62">
        <v>0</v>
      </c>
      <c r="AB104" s="62">
        <v>0</v>
      </c>
      <c r="AC104" s="62">
        <v>0</v>
      </c>
      <c r="AD104" s="57">
        <v>0</v>
      </c>
      <c r="AE104" s="57">
        <v>0</v>
      </c>
      <c r="AF104" s="57">
        <v>0</v>
      </c>
      <c r="AG104" s="57">
        <v>0</v>
      </c>
      <c r="AH104" s="57">
        <v>0</v>
      </c>
      <c r="AI104" s="57">
        <v>0</v>
      </c>
      <c r="AJ104" s="57">
        <v>0</v>
      </c>
      <c r="AK104" s="57">
        <v>0</v>
      </c>
      <c r="AL104" s="57">
        <v>0</v>
      </c>
      <c r="AM104" s="57"/>
      <c r="AN104" s="72"/>
      <c r="AO104" s="57"/>
      <c r="AP104" s="57"/>
      <c r="AQ104" s="57"/>
      <c r="AR104" s="57"/>
      <c r="AS104" s="57"/>
      <c r="AT104" s="57"/>
      <c r="AU104" s="57">
        <v>3</v>
      </c>
      <c r="AV104" s="57">
        <v>1</v>
      </c>
      <c r="AW104" s="57"/>
      <c r="AX104" s="57"/>
      <c r="AY104" s="57" t="s">
        <v>1003</v>
      </c>
      <c r="AZ104" s="57">
        <f t="shared" si="7"/>
        <v>107101</v>
      </c>
      <c r="BA104" s="57"/>
      <c r="BB104" s="57"/>
      <c r="BC104" s="57"/>
      <c r="BD104" s="57"/>
    </row>
    <row r="105" spans="1:56" ht="16.5">
      <c r="A105" s="57">
        <v>107201</v>
      </c>
      <c r="B105" s="57" t="s">
        <v>600</v>
      </c>
      <c r="C105" s="57">
        <v>1</v>
      </c>
      <c r="D105" s="69" t="s">
        <v>378</v>
      </c>
      <c r="E105" s="57">
        <f>VLOOKUP(B105,[1]装备!$F:$G,2,)</f>
        <v>2</v>
      </c>
      <c r="F105" s="57">
        <f>IF(IF(ISNA(VLOOKUP(B:B,装备说明!A:E,5,FALSE)),0,VLOOKUP(B:B,装备说明!A:E,5,FALSE))="男",1,IF(IF(ISNA(VLOOKUP(B:B,装备说明!A:E,5,FALSE)),0,VLOOKUP(B:B,装备说明!A:E,5,FALSE))="女",2,0))</f>
        <v>0</v>
      </c>
      <c r="G105" s="57">
        <v>0</v>
      </c>
      <c r="H105" s="57">
        <v>1</v>
      </c>
      <c r="I105" s="57">
        <f t="shared" si="4"/>
        <v>500</v>
      </c>
      <c r="J105" s="57">
        <v>1</v>
      </c>
      <c r="K105" s="57">
        <f t="shared" si="5"/>
        <v>167</v>
      </c>
      <c r="L105" s="57">
        <v>1</v>
      </c>
      <c r="M105" s="57">
        <v>1</v>
      </c>
      <c r="N105" s="57">
        <v>1</v>
      </c>
      <c r="O105" s="57">
        <v>0</v>
      </c>
      <c r="P105" s="57">
        <f>VLOOKUP(D105,物品类型说明!$H:$I,2,FALSE)</f>
        <v>7</v>
      </c>
      <c r="Q105" s="61">
        <f t="shared" si="6"/>
        <v>10</v>
      </c>
      <c r="R105" s="61">
        <v>10</v>
      </c>
      <c r="S105" s="61">
        <v>5</v>
      </c>
      <c r="T105" s="62">
        <v>47</v>
      </c>
      <c r="U105" s="62">
        <v>0</v>
      </c>
      <c r="V105" s="62">
        <v>0</v>
      </c>
      <c r="W105" s="62">
        <v>0</v>
      </c>
      <c r="X105" s="62">
        <v>0</v>
      </c>
      <c r="Y105" s="62">
        <v>0</v>
      </c>
      <c r="Z105" s="62">
        <v>0</v>
      </c>
      <c r="AA105" s="62">
        <v>0</v>
      </c>
      <c r="AB105" s="62">
        <v>0</v>
      </c>
      <c r="AC105" s="62">
        <v>0</v>
      </c>
      <c r="AD105" s="57">
        <v>0</v>
      </c>
      <c r="AE105" s="57">
        <v>0</v>
      </c>
      <c r="AF105" s="57">
        <v>0</v>
      </c>
      <c r="AG105" s="57">
        <v>0</v>
      </c>
      <c r="AH105" s="57">
        <v>0</v>
      </c>
      <c r="AI105" s="57">
        <v>0</v>
      </c>
      <c r="AJ105" s="57">
        <v>0</v>
      </c>
      <c r="AK105" s="57">
        <v>0</v>
      </c>
      <c r="AL105" s="57">
        <v>0</v>
      </c>
      <c r="AM105" s="57"/>
      <c r="AN105" s="72"/>
      <c r="AO105" s="57"/>
      <c r="AP105" s="57"/>
      <c r="AQ105" s="57"/>
      <c r="AR105" s="57"/>
      <c r="AS105" s="57"/>
      <c r="AT105" s="57"/>
      <c r="AU105" s="57">
        <v>4</v>
      </c>
      <c r="AV105" s="57">
        <v>1</v>
      </c>
      <c r="AW105" s="57"/>
      <c r="AX105" s="57"/>
      <c r="AY105" s="57" t="s">
        <v>1003</v>
      </c>
      <c r="AZ105" s="57">
        <f t="shared" si="7"/>
        <v>107201</v>
      </c>
      <c r="BA105" s="57"/>
      <c r="BB105" s="57"/>
      <c r="BC105" s="57"/>
      <c r="BD105" s="57"/>
    </row>
    <row r="106" spans="1:56" ht="16.5">
      <c r="A106" s="57">
        <v>107301</v>
      </c>
      <c r="B106" s="57" t="s">
        <v>601</v>
      </c>
      <c r="C106" s="57">
        <v>1</v>
      </c>
      <c r="D106" s="69" t="s">
        <v>378</v>
      </c>
      <c r="E106" s="57">
        <f>VLOOKUP(B106,[1]装备!$F:$G,2,)</f>
        <v>3</v>
      </c>
      <c r="F106" s="57">
        <f>IF(IF(ISNA(VLOOKUP(B:B,装备说明!A:E,5,FALSE)),0,VLOOKUP(B:B,装备说明!A:E,5,FALSE))="男",1,IF(IF(ISNA(VLOOKUP(B:B,装备说明!A:E,5,FALSE)),0,VLOOKUP(B:B,装备说明!A:E,5,FALSE))="女",2,0))</f>
        <v>0</v>
      </c>
      <c r="G106" s="57">
        <v>0</v>
      </c>
      <c r="H106" s="57">
        <v>1</v>
      </c>
      <c r="I106" s="57">
        <f t="shared" si="4"/>
        <v>3000</v>
      </c>
      <c r="J106" s="57">
        <v>1</v>
      </c>
      <c r="K106" s="57">
        <f t="shared" si="5"/>
        <v>1000</v>
      </c>
      <c r="L106" s="57">
        <v>1</v>
      </c>
      <c r="M106" s="57">
        <v>1</v>
      </c>
      <c r="N106" s="57">
        <v>1</v>
      </c>
      <c r="O106" s="57">
        <v>0</v>
      </c>
      <c r="P106" s="57">
        <f>VLOOKUP(D106,物品类型说明!$H:$I,2,FALSE)</f>
        <v>7</v>
      </c>
      <c r="Q106" s="61">
        <f t="shared" si="6"/>
        <v>20</v>
      </c>
      <c r="R106" s="61">
        <v>10</v>
      </c>
      <c r="S106" s="61">
        <v>5</v>
      </c>
      <c r="T106" s="62">
        <v>92</v>
      </c>
      <c r="U106" s="62">
        <v>0</v>
      </c>
      <c r="V106" s="62">
        <v>0</v>
      </c>
      <c r="W106" s="62">
        <v>0</v>
      </c>
      <c r="X106" s="62">
        <v>0</v>
      </c>
      <c r="Y106" s="62">
        <v>0</v>
      </c>
      <c r="Z106" s="62">
        <v>0</v>
      </c>
      <c r="AA106" s="62">
        <v>0</v>
      </c>
      <c r="AB106" s="62">
        <v>0</v>
      </c>
      <c r="AC106" s="62">
        <v>0</v>
      </c>
      <c r="AD106" s="57">
        <v>0</v>
      </c>
      <c r="AE106" s="57">
        <v>0</v>
      </c>
      <c r="AF106" s="57">
        <v>0</v>
      </c>
      <c r="AG106" s="57">
        <v>0</v>
      </c>
      <c r="AH106" s="57">
        <v>0</v>
      </c>
      <c r="AI106" s="57">
        <v>0</v>
      </c>
      <c r="AJ106" s="57">
        <v>0</v>
      </c>
      <c r="AK106" s="57">
        <v>0</v>
      </c>
      <c r="AL106" s="57">
        <v>0</v>
      </c>
      <c r="AM106" s="57"/>
      <c r="AN106" s="72"/>
      <c r="AO106" s="57"/>
      <c r="AP106" s="57"/>
      <c r="AQ106" s="57"/>
      <c r="AR106" s="57"/>
      <c r="AS106" s="57"/>
      <c r="AT106" s="57"/>
      <c r="AU106" s="57">
        <v>0</v>
      </c>
      <c r="AV106" s="57">
        <v>1</v>
      </c>
      <c r="AW106" s="57"/>
      <c r="AX106" s="57"/>
      <c r="AY106" s="57" t="s">
        <v>1003</v>
      </c>
      <c r="AZ106" s="57">
        <f t="shared" si="7"/>
        <v>107301</v>
      </c>
      <c r="BA106" s="57"/>
      <c r="BB106" s="57"/>
      <c r="BC106" s="57"/>
      <c r="BD106" s="57"/>
    </row>
    <row r="107" spans="1:56" ht="16.5">
      <c r="A107" s="57">
        <v>107401</v>
      </c>
      <c r="B107" s="57" t="s">
        <v>602</v>
      </c>
      <c r="C107" s="57">
        <v>1</v>
      </c>
      <c r="D107" s="69" t="s">
        <v>378</v>
      </c>
      <c r="E107" s="57">
        <f>VLOOKUP(B107,[1]装备!$F:$G,2,)</f>
        <v>4</v>
      </c>
      <c r="F107" s="57">
        <f>IF(IF(ISNA(VLOOKUP(B:B,装备说明!A:E,5,FALSE)),0,VLOOKUP(B:B,装备说明!A:E,5,FALSE))="男",1,IF(IF(ISNA(VLOOKUP(B:B,装备说明!A:E,5,FALSE)),0,VLOOKUP(B:B,装备说明!A:E,5,FALSE))="女",2,0))</f>
        <v>0</v>
      </c>
      <c r="G107" s="57">
        <v>0</v>
      </c>
      <c r="H107" s="57">
        <v>1</v>
      </c>
      <c r="I107" s="57">
        <f t="shared" si="4"/>
        <v>5000</v>
      </c>
      <c r="J107" s="57">
        <v>1</v>
      </c>
      <c r="K107" s="57">
        <f t="shared" si="5"/>
        <v>1667</v>
      </c>
      <c r="L107" s="57">
        <v>1</v>
      </c>
      <c r="M107" s="57">
        <v>1</v>
      </c>
      <c r="N107" s="57">
        <v>1</v>
      </c>
      <c r="O107" s="57">
        <v>0</v>
      </c>
      <c r="P107" s="57">
        <f>VLOOKUP(D107,物品类型说明!$H:$I,2,FALSE)</f>
        <v>7</v>
      </c>
      <c r="Q107" s="61">
        <f t="shared" si="6"/>
        <v>40</v>
      </c>
      <c r="R107" s="61">
        <v>10</v>
      </c>
      <c r="S107" s="61">
        <v>5</v>
      </c>
      <c r="T107" s="62">
        <v>165</v>
      </c>
      <c r="U107" s="62">
        <v>0</v>
      </c>
      <c r="V107" s="62">
        <v>0</v>
      </c>
      <c r="W107" s="62">
        <v>0</v>
      </c>
      <c r="X107" s="62">
        <v>0</v>
      </c>
      <c r="Y107" s="62">
        <v>0</v>
      </c>
      <c r="Z107" s="62">
        <v>0</v>
      </c>
      <c r="AA107" s="62">
        <v>0</v>
      </c>
      <c r="AB107" s="62">
        <v>0</v>
      </c>
      <c r="AC107" s="62">
        <v>0</v>
      </c>
      <c r="AD107" s="57">
        <v>0</v>
      </c>
      <c r="AE107" s="57">
        <v>0</v>
      </c>
      <c r="AF107" s="57">
        <v>0</v>
      </c>
      <c r="AG107" s="57">
        <v>0</v>
      </c>
      <c r="AH107" s="57">
        <v>0</v>
      </c>
      <c r="AI107" s="57">
        <v>0</v>
      </c>
      <c r="AJ107" s="57">
        <v>0</v>
      </c>
      <c r="AK107" s="57">
        <v>0</v>
      </c>
      <c r="AL107" s="57">
        <v>0</v>
      </c>
      <c r="AM107" s="57"/>
      <c r="AN107" s="72"/>
      <c r="AO107" s="57"/>
      <c r="AP107" s="57"/>
      <c r="AQ107" s="57"/>
      <c r="AR107" s="57"/>
      <c r="AS107" s="57"/>
      <c r="AT107" s="57"/>
      <c r="AU107" s="57">
        <v>1</v>
      </c>
      <c r="AV107" s="57">
        <v>1</v>
      </c>
      <c r="AW107" s="57"/>
      <c r="AX107" s="57"/>
      <c r="AY107" s="57" t="s">
        <v>1003</v>
      </c>
      <c r="AZ107" s="57">
        <f t="shared" si="7"/>
        <v>107401</v>
      </c>
      <c r="BA107" s="57"/>
      <c r="BB107" s="57"/>
      <c r="BC107" s="57"/>
      <c r="BD107" s="57"/>
    </row>
    <row r="108" spans="1:56" ht="16.5">
      <c r="A108" s="57">
        <v>107501</v>
      </c>
      <c r="B108" s="57" t="s">
        <v>603</v>
      </c>
      <c r="C108" s="57">
        <v>1</v>
      </c>
      <c r="D108" s="69" t="s">
        <v>378</v>
      </c>
      <c r="E108" s="57">
        <f>VLOOKUP(B108,[1]装备!$F:$G,2,)</f>
        <v>5</v>
      </c>
      <c r="F108" s="57">
        <f>IF(IF(ISNA(VLOOKUP(B:B,装备说明!A:E,5,FALSE)),0,VLOOKUP(B:B,装备说明!A:E,5,FALSE))="男",1,IF(IF(ISNA(VLOOKUP(B:B,装备说明!A:E,5,FALSE)),0,VLOOKUP(B:B,装备说明!A:E,5,FALSE))="女",2,0))</f>
        <v>0</v>
      </c>
      <c r="G108" s="57">
        <v>0</v>
      </c>
      <c r="H108" s="57">
        <v>1</v>
      </c>
      <c r="I108" s="57">
        <f t="shared" si="4"/>
        <v>15000</v>
      </c>
      <c r="J108" s="57">
        <v>1</v>
      </c>
      <c r="K108" s="57">
        <f t="shared" si="5"/>
        <v>5000</v>
      </c>
      <c r="L108" s="57">
        <v>1</v>
      </c>
      <c r="M108" s="57">
        <v>1</v>
      </c>
      <c r="N108" s="57">
        <v>1</v>
      </c>
      <c r="O108" s="57">
        <v>0</v>
      </c>
      <c r="P108" s="57">
        <f>VLOOKUP(D108,物品类型说明!$H:$I,2,FALSE)</f>
        <v>7</v>
      </c>
      <c r="Q108" s="61">
        <f t="shared" si="6"/>
        <v>60</v>
      </c>
      <c r="R108" s="61">
        <v>10</v>
      </c>
      <c r="S108" s="61">
        <v>5</v>
      </c>
      <c r="T108" s="62">
        <v>252</v>
      </c>
      <c r="U108" s="62">
        <v>0</v>
      </c>
      <c r="V108" s="62">
        <v>0</v>
      </c>
      <c r="W108" s="62">
        <v>0</v>
      </c>
      <c r="X108" s="62">
        <v>0</v>
      </c>
      <c r="Y108" s="62">
        <v>0</v>
      </c>
      <c r="Z108" s="62">
        <v>0</v>
      </c>
      <c r="AA108" s="62">
        <v>0</v>
      </c>
      <c r="AB108" s="62">
        <v>0</v>
      </c>
      <c r="AC108" s="62">
        <v>0</v>
      </c>
      <c r="AD108" s="57">
        <v>0</v>
      </c>
      <c r="AE108" s="57">
        <v>0</v>
      </c>
      <c r="AF108" s="57">
        <v>0</v>
      </c>
      <c r="AG108" s="57">
        <v>0</v>
      </c>
      <c r="AH108" s="57">
        <v>0</v>
      </c>
      <c r="AI108" s="57">
        <v>0</v>
      </c>
      <c r="AJ108" s="57">
        <v>0</v>
      </c>
      <c r="AK108" s="57">
        <v>0</v>
      </c>
      <c r="AL108" s="57">
        <v>0</v>
      </c>
      <c r="AM108" s="57"/>
      <c r="AN108" s="72"/>
      <c r="AO108" s="57"/>
      <c r="AP108" s="57"/>
      <c r="AQ108" s="57"/>
      <c r="AR108" s="57"/>
      <c r="AS108" s="57"/>
      <c r="AT108" s="57"/>
      <c r="AU108" s="57">
        <v>2</v>
      </c>
      <c r="AV108" s="57">
        <v>1</v>
      </c>
      <c r="AW108" s="57"/>
      <c r="AX108" s="57"/>
      <c r="AY108" s="57" t="s">
        <v>1003</v>
      </c>
      <c r="AZ108" s="57">
        <f t="shared" si="7"/>
        <v>107501</v>
      </c>
      <c r="BA108" s="57"/>
      <c r="BB108" s="57"/>
      <c r="BC108" s="57"/>
      <c r="BD108" s="57"/>
    </row>
    <row r="109" spans="1:56" ht="16.5">
      <c r="A109" s="57">
        <v>107601</v>
      </c>
      <c r="B109" s="57" t="s">
        <v>604</v>
      </c>
      <c r="C109" s="57">
        <v>1</v>
      </c>
      <c r="D109" s="69" t="s">
        <v>378</v>
      </c>
      <c r="E109" s="57">
        <f>VLOOKUP(B109,[1]装备!$F:$G,2,)</f>
        <v>6</v>
      </c>
      <c r="F109" s="57">
        <f>IF(IF(ISNA(VLOOKUP(B:B,装备说明!A:E,5,FALSE)),0,VLOOKUP(B:B,装备说明!A:E,5,FALSE))="男",1,IF(IF(ISNA(VLOOKUP(B:B,装备说明!A:E,5,FALSE)),0,VLOOKUP(B:B,装备说明!A:E,5,FALSE))="女",2,0))</f>
        <v>0</v>
      </c>
      <c r="G109" s="57">
        <v>0</v>
      </c>
      <c r="H109" s="57">
        <v>1</v>
      </c>
      <c r="I109" s="57">
        <f t="shared" si="4"/>
        <v>30000</v>
      </c>
      <c r="J109" s="57">
        <v>1</v>
      </c>
      <c r="K109" s="57">
        <f t="shared" si="5"/>
        <v>10000</v>
      </c>
      <c r="L109" s="57">
        <v>1</v>
      </c>
      <c r="M109" s="57">
        <v>1</v>
      </c>
      <c r="N109" s="57">
        <v>1</v>
      </c>
      <c r="O109" s="57">
        <v>0</v>
      </c>
      <c r="P109" s="57">
        <f>VLOOKUP(D109,物品类型说明!$H:$I,2,FALSE)</f>
        <v>7</v>
      </c>
      <c r="Q109" s="61">
        <f t="shared" si="6"/>
        <v>80</v>
      </c>
      <c r="R109" s="61">
        <v>10</v>
      </c>
      <c r="S109" s="61">
        <v>5</v>
      </c>
      <c r="T109" s="62">
        <v>430</v>
      </c>
      <c r="U109" s="62">
        <v>0</v>
      </c>
      <c r="V109" s="62">
        <v>0</v>
      </c>
      <c r="W109" s="62">
        <v>0</v>
      </c>
      <c r="X109" s="62">
        <v>0</v>
      </c>
      <c r="Y109" s="62">
        <v>0</v>
      </c>
      <c r="Z109" s="62">
        <v>0</v>
      </c>
      <c r="AA109" s="62">
        <v>0</v>
      </c>
      <c r="AB109" s="62">
        <v>0</v>
      </c>
      <c r="AC109" s="62">
        <v>0</v>
      </c>
      <c r="AD109" s="57">
        <v>0</v>
      </c>
      <c r="AE109" s="57">
        <v>0</v>
      </c>
      <c r="AF109" s="57">
        <v>0</v>
      </c>
      <c r="AG109" s="57">
        <v>0</v>
      </c>
      <c r="AH109" s="57">
        <v>0</v>
      </c>
      <c r="AI109" s="57">
        <v>0</v>
      </c>
      <c r="AJ109" s="57">
        <v>0</v>
      </c>
      <c r="AK109" s="57">
        <v>0</v>
      </c>
      <c r="AL109" s="57">
        <v>0</v>
      </c>
      <c r="AM109" s="57"/>
      <c r="AN109" s="72"/>
      <c r="AO109" s="57"/>
      <c r="AP109" s="57"/>
      <c r="AQ109" s="57"/>
      <c r="AR109" s="57"/>
      <c r="AS109" s="57"/>
      <c r="AT109" s="57"/>
      <c r="AU109" s="57">
        <v>3</v>
      </c>
      <c r="AV109" s="57">
        <v>1</v>
      </c>
      <c r="AW109" s="57"/>
      <c r="AX109" s="57"/>
      <c r="AY109" s="57" t="s">
        <v>1003</v>
      </c>
      <c r="AZ109" s="57">
        <f t="shared" si="7"/>
        <v>107601</v>
      </c>
      <c r="BA109" s="57"/>
      <c r="BB109" s="57"/>
      <c r="BC109" s="57"/>
      <c r="BD109" s="57"/>
    </row>
    <row r="110" spans="1:56" ht="16.5">
      <c r="A110" s="57">
        <v>107701</v>
      </c>
      <c r="B110" s="57" t="s">
        <v>605</v>
      </c>
      <c r="C110" s="57">
        <v>1</v>
      </c>
      <c r="D110" s="69" t="s">
        <v>378</v>
      </c>
      <c r="E110" s="57">
        <f>VLOOKUP(B110,[1]装备!$F:$G,2,)</f>
        <v>7</v>
      </c>
      <c r="F110" s="57">
        <f>IF(IF(ISNA(VLOOKUP(B:B,装备说明!A:E,5,FALSE)),0,VLOOKUP(B:B,装备说明!A:E,5,FALSE))="男",1,IF(IF(ISNA(VLOOKUP(B:B,装备说明!A:E,5,FALSE)),0,VLOOKUP(B:B,装备说明!A:E,5,FALSE))="女",2,0))</f>
        <v>0</v>
      </c>
      <c r="G110" s="57">
        <v>0</v>
      </c>
      <c r="H110" s="57">
        <v>1</v>
      </c>
      <c r="I110" s="57">
        <f t="shared" si="4"/>
        <v>50000</v>
      </c>
      <c r="J110" s="57">
        <v>1</v>
      </c>
      <c r="K110" s="57">
        <f t="shared" si="5"/>
        <v>16667</v>
      </c>
      <c r="L110" s="57">
        <v>1</v>
      </c>
      <c r="M110" s="57">
        <v>1</v>
      </c>
      <c r="N110" s="57">
        <v>1</v>
      </c>
      <c r="O110" s="57">
        <v>0</v>
      </c>
      <c r="P110" s="57">
        <f>VLOOKUP(D110,物品类型说明!$H:$I,2,FALSE)</f>
        <v>7</v>
      </c>
      <c r="Q110" s="61">
        <f t="shared" si="6"/>
        <v>100</v>
      </c>
      <c r="R110" s="61">
        <v>10</v>
      </c>
      <c r="S110" s="61">
        <v>5</v>
      </c>
      <c r="T110" s="62">
        <v>625</v>
      </c>
      <c r="U110" s="62">
        <v>0</v>
      </c>
      <c r="V110" s="62">
        <v>0</v>
      </c>
      <c r="W110" s="62">
        <v>0</v>
      </c>
      <c r="X110" s="62">
        <v>0</v>
      </c>
      <c r="Y110" s="62">
        <v>0</v>
      </c>
      <c r="Z110" s="62">
        <v>0</v>
      </c>
      <c r="AA110" s="62">
        <v>0</v>
      </c>
      <c r="AB110" s="62">
        <v>0</v>
      </c>
      <c r="AC110" s="62">
        <v>0</v>
      </c>
      <c r="AD110" s="57">
        <v>0</v>
      </c>
      <c r="AE110" s="57">
        <v>0</v>
      </c>
      <c r="AF110" s="57">
        <v>0</v>
      </c>
      <c r="AG110" s="57">
        <v>0</v>
      </c>
      <c r="AH110" s="57">
        <v>0</v>
      </c>
      <c r="AI110" s="57">
        <v>0</v>
      </c>
      <c r="AJ110" s="57">
        <v>0</v>
      </c>
      <c r="AK110" s="57">
        <v>0</v>
      </c>
      <c r="AL110" s="57">
        <v>0</v>
      </c>
      <c r="AM110" s="57"/>
      <c r="AN110" s="72"/>
      <c r="AO110" s="57"/>
      <c r="AP110" s="57"/>
      <c r="AQ110" s="57"/>
      <c r="AR110" s="57"/>
      <c r="AS110" s="57"/>
      <c r="AT110" s="57"/>
      <c r="AU110" s="57">
        <v>4</v>
      </c>
      <c r="AV110" s="57">
        <v>1</v>
      </c>
      <c r="AW110" s="57"/>
      <c r="AX110" s="57"/>
      <c r="AY110" s="57" t="s">
        <v>1003</v>
      </c>
      <c r="AZ110" s="57">
        <f t="shared" si="7"/>
        <v>107701</v>
      </c>
      <c r="BA110" s="57"/>
      <c r="BB110" s="57"/>
      <c r="BC110" s="57"/>
      <c r="BD110" s="57"/>
    </row>
    <row r="111" spans="1:56" ht="16.5">
      <c r="A111" s="57">
        <v>108101</v>
      </c>
      <c r="B111" s="57" t="s">
        <v>606</v>
      </c>
      <c r="C111" s="57">
        <v>1</v>
      </c>
      <c r="D111" s="69" t="s">
        <v>607</v>
      </c>
      <c r="E111" s="57">
        <f>VLOOKUP(B111,[1]装备!$F:$G,2,)</f>
        <v>1</v>
      </c>
      <c r="F111" s="57">
        <f>IF(IF(ISNA(VLOOKUP(B:B,装备说明!A:E,5,FALSE)),0,VLOOKUP(B:B,装备说明!A:E,5,FALSE))="男",1,IF(IF(ISNA(VLOOKUP(B:B,装备说明!A:E,5,FALSE)),0,VLOOKUP(B:B,装备说明!A:E,5,FALSE))="女",2,0))</f>
        <v>0</v>
      </c>
      <c r="G111" s="57">
        <v>0</v>
      </c>
      <c r="H111" s="57">
        <v>1</v>
      </c>
      <c r="I111" s="57">
        <f t="shared" si="4"/>
        <v>150</v>
      </c>
      <c r="J111" s="57">
        <v>1</v>
      </c>
      <c r="K111" s="57">
        <f t="shared" si="5"/>
        <v>50</v>
      </c>
      <c r="L111" s="57">
        <v>1</v>
      </c>
      <c r="M111" s="57">
        <v>1</v>
      </c>
      <c r="N111" s="57">
        <v>1</v>
      </c>
      <c r="O111" s="57">
        <v>0</v>
      </c>
      <c r="P111" s="57">
        <f>VLOOKUP(D111,物品类型说明!$H:$I,2,FALSE)</f>
        <v>8</v>
      </c>
      <c r="Q111" s="61">
        <f t="shared" si="6"/>
        <v>1</v>
      </c>
      <c r="R111" s="61">
        <v>10</v>
      </c>
      <c r="S111" s="61">
        <v>5</v>
      </c>
      <c r="T111" s="62">
        <v>17</v>
      </c>
      <c r="U111" s="62">
        <v>0</v>
      </c>
      <c r="V111" s="62">
        <v>0</v>
      </c>
      <c r="W111" s="62">
        <v>0</v>
      </c>
      <c r="X111" s="62">
        <v>0</v>
      </c>
      <c r="Y111" s="62">
        <v>0</v>
      </c>
      <c r="Z111" s="62">
        <v>0</v>
      </c>
      <c r="AA111" s="62">
        <v>0</v>
      </c>
      <c r="AB111" s="62">
        <v>0</v>
      </c>
      <c r="AC111" s="62">
        <v>0</v>
      </c>
      <c r="AD111" s="57">
        <v>0</v>
      </c>
      <c r="AE111" s="57">
        <v>0</v>
      </c>
      <c r="AF111" s="57">
        <v>0</v>
      </c>
      <c r="AG111" s="57">
        <v>0</v>
      </c>
      <c r="AH111" s="57">
        <v>0</v>
      </c>
      <c r="AI111" s="57">
        <v>0</v>
      </c>
      <c r="AJ111" s="57">
        <v>0</v>
      </c>
      <c r="AK111" s="57">
        <v>0</v>
      </c>
      <c r="AL111" s="57">
        <v>0</v>
      </c>
      <c r="AM111" s="57"/>
      <c r="AN111" s="72"/>
      <c r="AO111" s="57"/>
      <c r="AP111" s="57"/>
      <c r="AQ111" s="57"/>
      <c r="AR111" s="57"/>
      <c r="AS111" s="57"/>
      <c r="AT111" s="57"/>
      <c r="AU111" s="57">
        <v>0</v>
      </c>
      <c r="AV111" s="57">
        <v>1</v>
      </c>
      <c r="AW111" s="57"/>
      <c r="AX111" s="57"/>
      <c r="AY111" s="57" t="s">
        <v>1003</v>
      </c>
      <c r="AZ111" s="57">
        <f t="shared" si="7"/>
        <v>108101</v>
      </c>
      <c r="BA111" s="57"/>
      <c r="BB111" s="57"/>
      <c r="BC111" s="57"/>
      <c r="BD111" s="57"/>
    </row>
    <row r="112" spans="1:56" ht="16.5">
      <c r="A112" s="57">
        <v>108201</v>
      </c>
      <c r="B112" s="57" t="s">
        <v>608</v>
      </c>
      <c r="C112" s="57">
        <v>1</v>
      </c>
      <c r="D112" s="69" t="s">
        <v>607</v>
      </c>
      <c r="E112" s="57">
        <f>VLOOKUP(B112,[1]装备!$F:$G,2,)</f>
        <v>2</v>
      </c>
      <c r="F112" s="57">
        <f>IF(IF(ISNA(VLOOKUP(B:B,装备说明!A:E,5,FALSE)),0,VLOOKUP(B:B,装备说明!A:E,5,FALSE))="男",1,IF(IF(ISNA(VLOOKUP(B:B,装备说明!A:E,5,FALSE)),0,VLOOKUP(B:B,装备说明!A:E,5,FALSE))="女",2,0))</f>
        <v>0</v>
      </c>
      <c r="G112" s="57">
        <v>0</v>
      </c>
      <c r="H112" s="57">
        <v>1</v>
      </c>
      <c r="I112" s="57">
        <f t="shared" si="4"/>
        <v>500</v>
      </c>
      <c r="J112" s="57">
        <v>1</v>
      </c>
      <c r="K112" s="57">
        <f t="shared" si="5"/>
        <v>167</v>
      </c>
      <c r="L112" s="57">
        <v>1</v>
      </c>
      <c r="M112" s="57">
        <v>1</v>
      </c>
      <c r="N112" s="57">
        <v>1</v>
      </c>
      <c r="O112" s="57">
        <v>0</v>
      </c>
      <c r="P112" s="57">
        <f>VLOOKUP(D112,物品类型说明!$H:$I,2,FALSE)</f>
        <v>8</v>
      </c>
      <c r="Q112" s="61">
        <f t="shared" si="6"/>
        <v>10</v>
      </c>
      <c r="R112" s="61">
        <v>10</v>
      </c>
      <c r="S112" s="61">
        <v>5</v>
      </c>
      <c r="T112" s="62">
        <v>47</v>
      </c>
      <c r="U112" s="62">
        <v>0</v>
      </c>
      <c r="V112" s="62">
        <v>0</v>
      </c>
      <c r="W112" s="62">
        <v>0</v>
      </c>
      <c r="X112" s="62">
        <v>0</v>
      </c>
      <c r="Y112" s="62">
        <v>0</v>
      </c>
      <c r="Z112" s="62">
        <v>0</v>
      </c>
      <c r="AA112" s="62">
        <v>0</v>
      </c>
      <c r="AB112" s="62">
        <v>0</v>
      </c>
      <c r="AC112" s="62">
        <v>0</v>
      </c>
      <c r="AD112" s="57">
        <v>0</v>
      </c>
      <c r="AE112" s="57">
        <v>0</v>
      </c>
      <c r="AF112" s="57">
        <v>0</v>
      </c>
      <c r="AG112" s="57">
        <v>0</v>
      </c>
      <c r="AH112" s="57">
        <v>0</v>
      </c>
      <c r="AI112" s="57">
        <v>0</v>
      </c>
      <c r="AJ112" s="57">
        <v>0</v>
      </c>
      <c r="AK112" s="57">
        <v>0</v>
      </c>
      <c r="AL112" s="57">
        <v>0</v>
      </c>
      <c r="AM112" s="57"/>
      <c r="AN112" s="72"/>
      <c r="AO112" s="57"/>
      <c r="AP112" s="57"/>
      <c r="AQ112" s="57"/>
      <c r="AR112" s="57"/>
      <c r="AS112" s="57"/>
      <c r="AT112" s="57"/>
      <c r="AU112" s="57">
        <v>1</v>
      </c>
      <c r="AV112" s="57">
        <v>1</v>
      </c>
      <c r="AW112" s="57"/>
      <c r="AX112" s="57"/>
      <c r="AY112" s="57" t="s">
        <v>1003</v>
      </c>
      <c r="AZ112" s="57">
        <f t="shared" si="7"/>
        <v>108201</v>
      </c>
      <c r="BA112" s="57"/>
      <c r="BB112" s="57"/>
      <c r="BC112" s="57"/>
      <c r="BD112" s="57"/>
    </row>
    <row r="113" spans="1:56" ht="16.5">
      <c r="A113" s="57">
        <v>108301</v>
      </c>
      <c r="B113" s="57" t="s">
        <v>609</v>
      </c>
      <c r="C113" s="57">
        <v>1</v>
      </c>
      <c r="D113" s="69" t="s">
        <v>607</v>
      </c>
      <c r="E113" s="57">
        <f>VLOOKUP(B113,[1]装备!$F:$G,2,)</f>
        <v>3</v>
      </c>
      <c r="F113" s="57">
        <f>IF(IF(ISNA(VLOOKUP(B:B,装备说明!A:E,5,FALSE)),0,VLOOKUP(B:B,装备说明!A:E,5,FALSE))="男",1,IF(IF(ISNA(VLOOKUP(B:B,装备说明!A:E,5,FALSE)),0,VLOOKUP(B:B,装备说明!A:E,5,FALSE))="女",2,0))</f>
        <v>0</v>
      </c>
      <c r="G113" s="57">
        <v>0</v>
      </c>
      <c r="H113" s="57">
        <v>1</v>
      </c>
      <c r="I113" s="57">
        <f t="shared" si="4"/>
        <v>3000</v>
      </c>
      <c r="J113" s="57">
        <v>1</v>
      </c>
      <c r="K113" s="57">
        <f t="shared" si="5"/>
        <v>1000</v>
      </c>
      <c r="L113" s="57">
        <v>1</v>
      </c>
      <c r="M113" s="57">
        <v>1</v>
      </c>
      <c r="N113" s="57">
        <v>1</v>
      </c>
      <c r="O113" s="57">
        <v>0</v>
      </c>
      <c r="P113" s="57">
        <f>VLOOKUP(D113,物品类型说明!$H:$I,2,FALSE)</f>
        <v>8</v>
      </c>
      <c r="Q113" s="61">
        <f t="shared" si="6"/>
        <v>20</v>
      </c>
      <c r="R113" s="61">
        <v>10</v>
      </c>
      <c r="S113" s="61">
        <v>5</v>
      </c>
      <c r="T113" s="62">
        <v>92</v>
      </c>
      <c r="U113" s="62">
        <v>0</v>
      </c>
      <c r="V113" s="62">
        <v>0</v>
      </c>
      <c r="W113" s="62">
        <v>0</v>
      </c>
      <c r="X113" s="62">
        <v>0</v>
      </c>
      <c r="Y113" s="62">
        <v>0</v>
      </c>
      <c r="Z113" s="62">
        <v>0</v>
      </c>
      <c r="AA113" s="62">
        <v>0</v>
      </c>
      <c r="AB113" s="62">
        <v>0</v>
      </c>
      <c r="AC113" s="62">
        <v>0</v>
      </c>
      <c r="AD113" s="57">
        <v>0</v>
      </c>
      <c r="AE113" s="57">
        <v>0</v>
      </c>
      <c r="AF113" s="57">
        <v>0</v>
      </c>
      <c r="AG113" s="57">
        <v>0</v>
      </c>
      <c r="AH113" s="57">
        <v>0</v>
      </c>
      <c r="AI113" s="57">
        <v>0</v>
      </c>
      <c r="AJ113" s="57">
        <v>0</v>
      </c>
      <c r="AK113" s="57">
        <v>0</v>
      </c>
      <c r="AL113" s="57">
        <v>0</v>
      </c>
      <c r="AM113" s="57"/>
      <c r="AN113" s="72"/>
      <c r="AO113" s="57"/>
      <c r="AP113" s="57"/>
      <c r="AQ113" s="57"/>
      <c r="AR113" s="57"/>
      <c r="AS113" s="57"/>
      <c r="AT113" s="57"/>
      <c r="AU113" s="57">
        <v>2</v>
      </c>
      <c r="AV113" s="57">
        <v>1</v>
      </c>
      <c r="AW113" s="57"/>
      <c r="AX113" s="57"/>
      <c r="AY113" s="57" t="s">
        <v>1003</v>
      </c>
      <c r="AZ113" s="57">
        <f t="shared" si="7"/>
        <v>108301</v>
      </c>
      <c r="BA113" s="57"/>
      <c r="BB113" s="57"/>
      <c r="BC113" s="57"/>
      <c r="BD113" s="57"/>
    </row>
    <row r="114" spans="1:56" ht="16.5">
      <c r="A114" s="57">
        <v>108401</v>
      </c>
      <c r="B114" s="57" t="s">
        <v>610</v>
      </c>
      <c r="C114" s="57">
        <v>1</v>
      </c>
      <c r="D114" s="69" t="s">
        <v>607</v>
      </c>
      <c r="E114" s="57">
        <f>VLOOKUP(B114,[1]装备!$F:$G,2,)</f>
        <v>4</v>
      </c>
      <c r="F114" s="57">
        <f>IF(IF(ISNA(VLOOKUP(B:B,装备说明!A:E,5,FALSE)),0,VLOOKUP(B:B,装备说明!A:E,5,FALSE))="男",1,IF(IF(ISNA(VLOOKUP(B:B,装备说明!A:E,5,FALSE)),0,VLOOKUP(B:B,装备说明!A:E,5,FALSE))="女",2,0))</f>
        <v>0</v>
      </c>
      <c r="G114" s="57">
        <v>0</v>
      </c>
      <c r="H114" s="57">
        <v>1</v>
      </c>
      <c r="I114" s="57">
        <f t="shared" si="4"/>
        <v>5000</v>
      </c>
      <c r="J114" s="57">
        <v>1</v>
      </c>
      <c r="K114" s="57">
        <f t="shared" si="5"/>
        <v>1667</v>
      </c>
      <c r="L114" s="57">
        <v>1</v>
      </c>
      <c r="M114" s="57">
        <v>1</v>
      </c>
      <c r="N114" s="57">
        <v>1</v>
      </c>
      <c r="O114" s="57">
        <v>0</v>
      </c>
      <c r="P114" s="57">
        <f>VLOOKUP(D114,物品类型说明!$H:$I,2,FALSE)</f>
        <v>8</v>
      </c>
      <c r="Q114" s="61">
        <f t="shared" si="6"/>
        <v>40</v>
      </c>
      <c r="R114" s="61">
        <v>10</v>
      </c>
      <c r="S114" s="61">
        <v>5</v>
      </c>
      <c r="T114" s="62">
        <v>165</v>
      </c>
      <c r="U114" s="62">
        <v>0</v>
      </c>
      <c r="V114" s="62">
        <v>0</v>
      </c>
      <c r="W114" s="62">
        <v>0</v>
      </c>
      <c r="X114" s="62">
        <v>0</v>
      </c>
      <c r="Y114" s="62">
        <v>0</v>
      </c>
      <c r="Z114" s="62">
        <v>0</v>
      </c>
      <c r="AA114" s="62">
        <v>0</v>
      </c>
      <c r="AB114" s="62">
        <v>0</v>
      </c>
      <c r="AC114" s="62">
        <v>0</v>
      </c>
      <c r="AD114" s="57">
        <v>0</v>
      </c>
      <c r="AE114" s="57">
        <v>0</v>
      </c>
      <c r="AF114" s="57">
        <v>0</v>
      </c>
      <c r="AG114" s="57">
        <v>0</v>
      </c>
      <c r="AH114" s="57">
        <v>0</v>
      </c>
      <c r="AI114" s="57">
        <v>0</v>
      </c>
      <c r="AJ114" s="57">
        <v>0</v>
      </c>
      <c r="AK114" s="57">
        <v>0</v>
      </c>
      <c r="AL114" s="57">
        <v>0</v>
      </c>
      <c r="AM114" s="57"/>
      <c r="AN114" s="72"/>
      <c r="AO114" s="57"/>
      <c r="AP114" s="57"/>
      <c r="AQ114" s="57"/>
      <c r="AR114" s="57"/>
      <c r="AS114" s="57"/>
      <c r="AT114" s="57"/>
      <c r="AU114" s="57">
        <v>3</v>
      </c>
      <c r="AV114" s="57">
        <v>1</v>
      </c>
      <c r="AW114" s="57"/>
      <c r="AX114" s="57"/>
      <c r="AY114" s="57" t="s">
        <v>1003</v>
      </c>
      <c r="AZ114" s="57">
        <f t="shared" si="7"/>
        <v>108401</v>
      </c>
      <c r="BA114" s="57"/>
      <c r="BB114" s="57"/>
      <c r="BC114" s="57"/>
      <c r="BD114" s="57"/>
    </row>
    <row r="115" spans="1:56" ht="16.5">
      <c r="A115" s="57">
        <v>108501</v>
      </c>
      <c r="B115" s="57" t="s">
        <v>611</v>
      </c>
      <c r="C115" s="57">
        <v>1</v>
      </c>
      <c r="D115" s="69" t="s">
        <v>607</v>
      </c>
      <c r="E115" s="57">
        <f>VLOOKUP(B115,[1]装备!$F:$G,2,)</f>
        <v>5</v>
      </c>
      <c r="F115" s="57">
        <f>IF(IF(ISNA(VLOOKUP(B:B,装备说明!A:E,5,FALSE)),0,VLOOKUP(B:B,装备说明!A:E,5,FALSE))="男",1,IF(IF(ISNA(VLOOKUP(B:B,装备说明!A:E,5,FALSE)),0,VLOOKUP(B:B,装备说明!A:E,5,FALSE))="女",2,0))</f>
        <v>0</v>
      </c>
      <c r="G115" s="57">
        <v>0</v>
      </c>
      <c r="H115" s="57">
        <v>1</v>
      </c>
      <c r="I115" s="57">
        <f t="shared" si="4"/>
        <v>15000</v>
      </c>
      <c r="J115" s="57">
        <v>1</v>
      </c>
      <c r="K115" s="57">
        <f t="shared" si="5"/>
        <v>5000</v>
      </c>
      <c r="L115" s="57">
        <v>1</v>
      </c>
      <c r="M115" s="57">
        <v>1</v>
      </c>
      <c r="N115" s="57">
        <v>1</v>
      </c>
      <c r="O115" s="57">
        <v>0</v>
      </c>
      <c r="P115" s="57">
        <f>VLOOKUP(D115,物品类型说明!$H:$I,2,FALSE)</f>
        <v>8</v>
      </c>
      <c r="Q115" s="61">
        <f t="shared" si="6"/>
        <v>60</v>
      </c>
      <c r="R115" s="61">
        <v>10</v>
      </c>
      <c r="S115" s="61">
        <v>5</v>
      </c>
      <c r="T115" s="62">
        <v>252</v>
      </c>
      <c r="U115" s="62">
        <v>0</v>
      </c>
      <c r="V115" s="62">
        <v>0</v>
      </c>
      <c r="W115" s="62">
        <v>0</v>
      </c>
      <c r="X115" s="62">
        <v>0</v>
      </c>
      <c r="Y115" s="62">
        <v>0</v>
      </c>
      <c r="Z115" s="62">
        <v>0</v>
      </c>
      <c r="AA115" s="62">
        <v>0</v>
      </c>
      <c r="AB115" s="62">
        <v>0</v>
      </c>
      <c r="AC115" s="62">
        <v>0</v>
      </c>
      <c r="AD115" s="57">
        <v>0</v>
      </c>
      <c r="AE115" s="57">
        <v>0</v>
      </c>
      <c r="AF115" s="57">
        <v>0</v>
      </c>
      <c r="AG115" s="57">
        <v>0</v>
      </c>
      <c r="AH115" s="57">
        <v>0</v>
      </c>
      <c r="AI115" s="57">
        <v>0</v>
      </c>
      <c r="AJ115" s="57">
        <v>0</v>
      </c>
      <c r="AK115" s="57">
        <v>0</v>
      </c>
      <c r="AL115" s="57">
        <v>0</v>
      </c>
      <c r="AM115" s="57"/>
      <c r="AN115" s="72"/>
      <c r="AO115" s="57"/>
      <c r="AP115" s="57"/>
      <c r="AQ115" s="57"/>
      <c r="AR115" s="57"/>
      <c r="AS115" s="57"/>
      <c r="AT115" s="57"/>
      <c r="AU115" s="57">
        <v>4</v>
      </c>
      <c r="AV115" s="57">
        <v>1</v>
      </c>
      <c r="AW115" s="57"/>
      <c r="AX115" s="57"/>
      <c r="AY115" s="57" t="s">
        <v>1003</v>
      </c>
      <c r="AZ115" s="57">
        <f t="shared" si="7"/>
        <v>108501</v>
      </c>
      <c r="BA115" s="57"/>
      <c r="BB115" s="57"/>
      <c r="BC115" s="57"/>
      <c r="BD115" s="57"/>
    </row>
    <row r="116" spans="1:56" ht="16.5">
      <c r="A116" s="57">
        <v>108601</v>
      </c>
      <c r="B116" s="57" t="s">
        <v>612</v>
      </c>
      <c r="C116" s="57">
        <v>1</v>
      </c>
      <c r="D116" s="69" t="s">
        <v>607</v>
      </c>
      <c r="E116" s="57">
        <f>VLOOKUP(B116,[1]装备!$F:$G,2,)</f>
        <v>6</v>
      </c>
      <c r="F116" s="57">
        <f>IF(IF(ISNA(VLOOKUP(B:B,装备说明!A:E,5,FALSE)),0,VLOOKUP(B:B,装备说明!A:E,5,FALSE))="男",1,IF(IF(ISNA(VLOOKUP(B:B,装备说明!A:E,5,FALSE)),0,VLOOKUP(B:B,装备说明!A:E,5,FALSE))="女",2,0))</f>
        <v>0</v>
      </c>
      <c r="G116" s="57">
        <v>0</v>
      </c>
      <c r="H116" s="57">
        <v>1</v>
      </c>
      <c r="I116" s="57">
        <f t="shared" si="4"/>
        <v>30000</v>
      </c>
      <c r="J116" s="57">
        <v>1</v>
      </c>
      <c r="K116" s="57">
        <f t="shared" si="5"/>
        <v>10000</v>
      </c>
      <c r="L116" s="57">
        <v>1</v>
      </c>
      <c r="M116" s="57">
        <v>1</v>
      </c>
      <c r="N116" s="57">
        <v>1</v>
      </c>
      <c r="O116" s="57">
        <v>0</v>
      </c>
      <c r="P116" s="57">
        <f>VLOOKUP(D116,物品类型说明!$H:$I,2,FALSE)</f>
        <v>8</v>
      </c>
      <c r="Q116" s="61">
        <f t="shared" si="6"/>
        <v>80</v>
      </c>
      <c r="R116" s="61">
        <v>10</v>
      </c>
      <c r="S116" s="61">
        <v>5</v>
      </c>
      <c r="T116" s="62">
        <v>430</v>
      </c>
      <c r="U116" s="62">
        <v>0</v>
      </c>
      <c r="V116" s="62">
        <v>0</v>
      </c>
      <c r="W116" s="62">
        <v>0</v>
      </c>
      <c r="X116" s="62">
        <v>0</v>
      </c>
      <c r="Y116" s="62">
        <v>0</v>
      </c>
      <c r="Z116" s="62">
        <v>0</v>
      </c>
      <c r="AA116" s="62">
        <v>0</v>
      </c>
      <c r="AB116" s="62">
        <v>0</v>
      </c>
      <c r="AC116" s="62">
        <v>0</v>
      </c>
      <c r="AD116" s="57">
        <v>0</v>
      </c>
      <c r="AE116" s="57">
        <v>0</v>
      </c>
      <c r="AF116" s="57">
        <v>0</v>
      </c>
      <c r="AG116" s="57">
        <v>0</v>
      </c>
      <c r="AH116" s="57">
        <v>0</v>
      </c>
      <c r="AI116" s="57">
        <v>0</v>
      </c>
      <c r="AJ116" s="57">
        <v>0</v>
      </c>
      <c r="AK116" s="57">
        <v>0</v>
      </c>
      <c r="AL116" s="57">
        <v>0</v>
      </c>
      <c r="AM116" s="57"/>
      <c r="AN116" s="72"/>
      <c r="AO116" s="57"/>
      <c r="AP116" s="57"/>
      <c r="AQ116" s="57"/>
      <c r="AR116" s="57"/>
      <c r="AS116" s="57"/>
      <c r="AT116" s="57"/>
      <c r="AU116" s="57">
        <v>0</v>
      </c>
      <c r="AV116" s="57">
        <v>1</v>
      </c>
      <c r="AW116" s="57"/>
      <c r="AX116" s="57"/>
      <c r="AY116" s="57" t="s">
        <v>1003</v>
      </c>
      <c r="AZ116" s="57">
        <f t="shared" si="7"/>
        <v>108601</v>
      </c>
      <c r="BA116" s="57"/>
      <c r="BB116" s="57"/>
      <c r="BC116" s="57"/>
      <c r="BD116" s="57"/>
    </row>
    <row r="117" spans="1:56" ht="16.5">
      <c r="A117" s="57">
        <v>108701</v>
      </c>
      <c r="B117" s="57" t="s">
        <v>613</v>
      </c>
      <c r="C117" s="57">
        <v>1</v>
      </c>
      <c r="D117" s="69" t="s">
        <v>607</v>
      </c>
      <c r="E117" s="57">
        <f>VLOOKUP(B117,[1]装备!$F:$G,2,)</f>
        <v>7</v>
      </c>
      <c r="F117" s="57">
        <f>IF(IF(ISNA(VLOOKUP(B:B,装备说明!A:E,5,FALSE)),0,VLOOKUP(B:B,装备说明!A:E,5,FALSE))="男",1,IF(IF(ISNA(VLOOKUP(B:B,装备说明!A:E,5,FALSE)),0,VLOOKUP(B:B,装备说明!A:E,5,FALSE))="女",2,0))</f>
        <v>0</v>
      </c>
      <c r="G117" s="57">
        <v>0</v>
      </c>
      <c r="H117" s="57">
        <v>1</v>
      </c>
      <c r="I117" s="57">
        <f t="shared" si="4"/>
        <v>50000</v>
      </c>
      <c r="J117" s="57">
        <v>1</v>
      </c>
      <c r="K117" s="57">
        <f t="shared" si="5"/>
        <v>16667</v>
      </c>
      <c r="L117" s="57">
        <v>1</v>
      </c>
      <c r="M117" s="57">
        <v>1</v>
      </c>
      <c r="N117" s="57">
        <v>1</v>
      </c>
      <c r="O117" s="57">
        <v>0</v>
      </c>
      <c r="P117" s="57">
        <f>VLOOKUP(D117,物品类型说明!$H:$I,2,FALSE)</f>
        <v>8</v>
      </c>
      <c r="Q117" s="61">
        <f t="shared" si="6"/>
        <v>100</v>
      </c>
      <c r="R117" s="61">
        <v>10</v>
      </c>
      <c r="S117" s="61">
        <v>5</v>
      </c>
      <c r="T117" s="62">
        <v>625</v>
      </c>
      <c r="U117" s="62">
        <v>0</v>
      </c>
      <c r="V117" s="62">
        <v>0</v>
      </c>
      <c r="W117" s="62">
        <v>0</v>
      </c>
      <c r="X117" s="62">
        <v>0</v>
      </c>
      <c r="Y117" s="62">
        <v>0</v>
      </c>
      <c r="Z117" s="62">
        <v>0</v>
      </c>
      <c r="AA117" s="62">
        <v>0</v>
      </c>
      <c r="AB117" s="62">
        <v>0</v>
      </c>
      <c r="AC117" s="62">
        <v>0</v>
      </c>
      <c r="AD117" s="57">
        <v>0</v>
      </c>
      <c r="AE117" s="57">
        <v>0</v>
      </c>
      <c r="AF117" s="57">
        <v>0</v>
      </c>
      <c r="AG117" s="57">
        <v>0</v>
      </c>
      <c r="AH117" s="57">
        <v>0</v>
      </c>
      <c r="AI117" s="57">
        <v>0</v>
      </c>
      <c r="AJ117" s="57">
        <v>0</v>
      </c>
      <c r="AK117" s="57">
        <v>0</v>
      </c>
      <c r="AL117" s="57">
        <v>0</v>
      </c>
      <c r="AM117" s="57"/>
      <c r="AN117" s="72"/>
      <c r="AO117" s="57"/>
      <c r="AP117" s="57"/>
      <c r="AQ117" s="57"/>
      <c r="AR117" s="57"/>
      <c r="AS117" s="57"/>
      <c r="AT117" s="57"/>
      <c r="AU117" s="57">
        <v>1</v>
      </c>
      <c r="AV117" s="57">
        <v>1</v>
      </c>
      <c r="AW117" s="57"/>
      <c r="AX117" s="57"/>
      <c r="AY117" s="57" t="s">
        <v>1003</v>
      </c>
      <c r="AZ117" s="57">
        <f t="shared" si="7"/>
        <v>108701</v>
      </c>
      <c r="BA117" s="57"/>
      <c r="BB117" s="57"/>
      <c r="BC117" s="57"/>
      <c r="BD117" s="57"/>
    </row>
    <row r="118" spans="1:56" ht="16.5">
      <c r="A118" s="57">
        <v>109101</v>
      </c>
      <c r="B118" s="57" t="s">
        <v>614</v>
      </c>
      <c r="C118" s="57">
        <v>1</v>
      </c>
      <c r="D118" s="69" t="s">
        <v>615</v>
      </c>
      <c r="E118" s="57">
        <f>VLOOKUP(B118,[1]装备!$F:$G,2,)</f>
        <v>1</v>
      </c>
      <c r="F118" s="57">
        <f>IF(IF(ISNA(VLOOKUP(B:B,装备说明!A:E,5,FALSE)),0,VLOOKUP(B:B,装备说明!A:E,5,FALSE))="男",1,IF(IF(ISNA(VLOOKUP(B:B,装备说明!A:E,5,FALSE)),0,VLOOKUP(B:B,装备说明!A:E,5,FALSE))="女",2,0))</f>
        <v>0</v>
      </c>
      <c r="G118" s="57">
        <v>0</v>
      </c>
      <c r="H118" s="57">
        <v>1</v>
      </c>
      <c r="I118" s="57">
        <f t="shared" si="4"/>
        <v>150</v>
      </c>
      <c r="J118" s="57">
        <v>1</v>
      </c>
      <c r="K118" s="57">
        <f t="shared" si="5"/>
        <v>50</v>
      </c>
      <c r="L118" s="57">
        <v>1</v>
      </c>
      <c r="M118" s="57">
        <v>1</v>
      </c>
      <c r="N118" s="57">
        <v>1</v>
      </c>
      <c r="O118" s="57">
        <v>0</v>
      </c>
      <c r="P118" s="57">
        <f>VLOOKUP(D118,物品类型说明!$H:$I,2,FALSE)</f>
        <v>9</v>
      </c>
      <c r="Q118" s="61">
        <f t="shared" si="6"/>
        <v>1</v>
      </c>
      <c r="R118" s="61">
        <v>10</v>
      </c>
      <c r="S118" s="61">
        <v>5</v>
      </c>
      <c r="T118" s="62">
        <v>0</v>
      </c>
      <c r="U118" s="62">
        <v>0</v>
      </c>
      <c r="V118" s="62">
        <v>0</v>
      </c>
      <c r="W118" s="62">
        <v>0</v>
      </c>
      <c r="X118" s="62">
        <v>280</v>
      </c>
      <c r="Y118" s="62">
        <v>0</v>
      </c>
      <c r="Z118" s="62">
        <v>0</v>
      </c>
      <c r="AA118" s="62">
        <v>0</v>
      </c>
      <c r="AB118" s="62">
        <v>0</v>
      </c>
      <c r="AC118" s="62">
        <v>0</v>
      </c>
      <c r="AD118" s="57">
        <v>0</v>
      </c>
      <c r="AE118" s="57">
        <v>0</v>
      </c>
      <c r="AF118" s="57">
        <v>0</v>
      </c>
      <c r="AG118" s="57">
        <v>0</v>
      </c>
      <c r="AH118" s="57">
        <v>0</v>
      </c>
      <c r="AI118" s="57">
        <v>0</v>
      </c>
      <c r="AJ118" s="57">
        <v>0</v>
      </c>
      <c r="AK118" s="57">
        <v>0</v>
      </c>
      <c r="AL118" s="57">
        <v>0</v>
      </c>
      <c r="AM118" s="57"/>
      <c r="AN118" s="72"/>
      <c r="AO118" s="57"/>
      <c r="AP118" s="57"/>
      <c r="AQ118" s="57"/>
      <c r="AR118" s="57"/>
      <c r="AS118" s="57"/>
      <c r="AT118" s="57"/>
      <c r="AU118" s="57">
        <v>2</v>
      </c>
      <c r="AV118" s="57">
        <v>1</v>
      </c>
      <c r="AW118" s="57"/>
      <c r="AX118" s="57"/>
      <c r="AY118" s="57" t="s">
        <v>1003</v>
      </c>
      <c r="AZ118" s="57">
        <f t="shared" si="7"/>
        <v>109101</v>
      </c>
      <c r="BA118" s="57"/>
      <c r="BB118" s="57"/>
      <c r="BC118" s="57"/>
      <c r="BD118" s="57"/>
    </row>
    <row r="119" spans="1:56" ht="16.5">
      <c r="A119" s="57">
        <v>109201</v>
      </c>
      <c r="B119" s="57" t="s">
        <v>616</v>
      </c>
      <c r="C119" s="57">
        <v>1</v>
      </c>
      <c r="D119" s="69" t="s">
        <v>615</v>
      </c>
      <c r="E119" s="57">
        <f>VLOOKUP(B119,[1]装备!$F:$G,2,)</f>
        <v>2</v>
      </c>
      <c r="F119" s="57">
        <f>IF(IF(ISNA(VLOOKUP(B:B,装备说明!A:E,5,FALSE)),0,VLOOKUP(B:B,装备说明!A:E,5,FALSE))="男",1,IF(IF(ISNA(VLOOKUP(B:B,装备说明!A:E,5,FALSE)),0,VLOOKUP(B:B,装备说明!A:E,5,FALSE))="女",2,0))</f>
        <v>0</v>
      </c>
      <c r="G119" s="57">
        <v>0</v>
      </c>
      <c r="H119" s="57">
        <v>1</v>
      </c>
      <c r="I119" s="57">
        <f t="shared" si="4"/>
        <v>500</v>
      </c>
      <c r="J119" s="57">
        <v>1</v>
      </c>
      <c r="K119" s="57">
        <f t="shared" si="5"/>
        <v>167</v>
      </c>
      <c r="L119" s="57">
        <v>1</v>
      </c>
      <c r="M119" s="57">
        <v>1</v>
      </c>
      <c r="N119" s="57">
        <v>1</v>
      </c>
      <c r="O119" s="57">
        <v>0</v>
      </c>
      <c r="P119" s="57">
        <f>VLOOKUP(D119,物品类型说明!$H:$I,2,FALSE)</f>
        <v>9</v>
      </c>
      <c r="Q119" s="61">
        <f t="shared" si="6"/>
        <v>10</v>
      </c>
      <c r="R119" s="61">
        <v>10</v>
      </c>
      <c r="S119" s="61">
        <v>5</v>
      </c>
      <c r="T119" s="62">
        <v>0</v>
      </c>
      <c r="U119" s="62">
        <v>0</v>
      </c>
      <c r="V119" s="62">
        <v>0</v>
      </c>
      <c r="W119" s="62">
        <v>0</v>
      </c>
      <c r="X119" s="62">
        <v>760</v>
      </c>
      <c r="Y119" s="62">
        <v>0</v>
      </c>
      <c r="Z119" s="62">
        <v>0</v>
      </c>
      <c r="AA119" s="62">
        <v>0</v>
      </c>
      <c r="AB119" s="62">
        <v>0</v>
      </c>
      <c r="AC119" s="62">
        <v>0</v>
      </c>
      <c r="AD119" s="57">
        <v>0</v>
      </c>
      <c r="AE119" s="57">
        <v>0</v>
      </c>
      <c r="AF119" s="57">
        <v>0</v>
      </c>
      <c r="AG119" s="57">
        <v>0</v>
      </c>
      <c r="AH119" s="57">
        <v>0</v>
      </c>
      <c r="AI119" s="57">
        <v>0</v>
      </c>
      <c r="AJ119" s="57">
        <v>0</v>
      </c>
      <c r="AK119" s="57">
        <v>0</v>
      </c>
      <c r="AL119" s="57">
        <v>0</v>
      </c>
      <c r="AM119" s="57"/>
      <c r="AN119" s="72"/>
      <c r="AO119" s="57"/>
      <c r="AP119" s="57"/>
      <c r="AQ119" s="57"/>
      <c r="AR119" s="57"/>
      <c r="AS119" s="57"/>
      <c r="AT119" s="57"/>
      <c r="AU119" s="57">
        <v>3</v>
      </c>
      <c r="AV119" s="57">
        <v>1</v>
      </c>
      <c r="AW119" s="57"/>
      <c r="AX119" s="57"/>
      <c r="AY119" s="57" t="s">
        <v>1003</v>
      </c>
      <c r="AZ119" s="57">
        <f t="shared" si="7"/>
        <v>109201</v>
      </c>
      <c r="BA119" s="57"/>
      <c r="BB119" s="57"/>
      <c r="BC119" s="57"/>
      <c r="BD119" s="57"/>
    </row>
    <row r="120" spans="1:56" ht="16.5">
      <c r="A120" s="57">
        <v>109301</v>
      </c>
      <c r="B120" s="57" t="s">
        <v>617</v>
      </c>
      <c r="C120" s="57">
        <v>1</v>
      </c>
      <c r="D120" s="69" t="s">
        <v>615</v>
      </c>
      <c r="E120" s="57">
        <f>VLOOKUP(B120,[1]装备!$F:$G,2,)</f>
        <v>3</v>
      </c>
      <c r="F120" s="57">
        <f>IF(IF(ISNA(VLOOKUP(B:B,装备说明!A:E,5,FALSE)),0,VLOOKUP(B:B,装备说明!A:E,5,FALSE))="男",1,IF(IF(ISNA(VLOOKUP(B:B,装备说明!A:E,5,FALSE)),0,VLOOKUP(B:B,装备说明!A:E,5,FALSE))="女",2,0))</f>
        <v>0</v>
      </c>
      <c r="G120" s="57">
        <v>0</v>
      </c>
      <c r="H120" s="57">
        <v>1</v>
      </c>
      <c r="I120" s="57">
        <f t="shared" si="4"/>
        <v>3000</v>
      </c>
      <c r="J120" s="57">
        <v>1</v>
      </c>
      <c r="K120" s="57">
        <f t="shared" si="5"/>
        <v>1000</v>
      </c>
      <c r="L120" s="57">
        <v>1</v>
      </c>
      <c r="M120" s="57">
        <v>1</v>
      </c>
      <c r="N120" s="57">
        <v>1</v>
      </c>
      <c r="O120" s="57">
        <v>0</v>
      </c>
      <c r="P120" s="57">
        <f>VLOOKUP(D120,物品类型说明!$H:$I,2,FALSE)</f>
        <v>9</v>
      </c>
      <c r="Q120" s="61">
        <f t="shared" si="6"/>
        <v>20</v>
      </c>
      <c r="R120" s="61">
        <v>10</v>
      </c>
      <c r="S120" s="61">
        <v>5</v>
      </c>
      <c r="T120" s="62">
        <v>0</v>
      </c>
      <c r="U120" s="62">
        <v>0</v>
      </c>
      <c r="V120" s="62">
        <v>0</v>
      </c>
      <c r="W120" s="62">
        <v>0</v>
      </c>
      <c r="X120" s="62">
        <v>1480</v>
      </c>
      <c r="Y120" s="62">
        <v>0</v>
      </c>
      <c r="Z120" s="62">
        <v>0</v>
      </c>
      <c r="AA120" s="62">
        <v>0</v>
      </c>
      <c r="AB120" s="62">
        <v>0</v>
      </c>
      <c r="AC120" s="62">
        <v>0</v>
      </c>
      <c r="AD120" s="57">
        <v>0</v>
      </c>
      <c r="AE120" s="57">
        <v>0</v>
      </c>
      <c r="AF120" s="57">
        <v>0</v>
      </c>
      <c r="AG120" s="57">
        <v>0</v>
      </c>
      <c r="AH120" s="57">
        <v>0</v>
      </c>
      <c r="AI120" s="57">
        <v>0</v>
      </c>
      <c r="AJ120" s="57">
        <v>0</v>
      </c>
      <c r="AK120" s="57">
        <v>0</v>
      </c>
      <c r="AL120" s="57">
        <v>0</v>
      </c>
      <c r="AM120" s="57"/>
      <c r="AN120" s="72"/>
      <c r="AO120" s="57"/>
      <c r="AP120" s="57"/>
      <c r="AQ120" s="57"/>
      <c r="AR120" s="57"/>
      <c r="AS120" s="57"/>
      <c r="AT120" s="57"/>
      <c r="AU120" s="57">
        <v>4</v>
      </c>
      <c r="AV120" s="57">
        <v>1</v>
      </c>
      <c r="AW120" s="57"/>
      <c r="AX120" s="57"/>
      <c r="AY120" s="57" t="s">
        <v>1003</v>
      </c>
      <c r="AZ120" s="57">
        <f t="shared" si="7"/>
        <v>109301</v>
      </c>
      <c r="BA120" s="57"/>
      <c r="BB120" s="57"/>
      <c r="BC120" s="57"/>
      <c r="BD120" s="57"/>
    </row>
    <row r="121" spans="1:56" ht="16.5">
      <c r="A121" s="57">
        <v>109401</v>
      </c>
      <c r="B121" s="57" t="s">
        <v>618</v>
      </c>
      <c r="C121" s="57">
        <v>1</v>
      </c>
      <c r="D121" s="69" t="s">
        <v>615</v>
      </c>
      <c r="E121" s="57">
        <f>VLOOKUP(B121,[1]装备!$F:$G,2,)</f>
        <v>4</v>
      </c>
      <c r="F121" s="57">
        <f>IF(IF(ISNA(VLOOKUP(B:B,装备说明!A:E,5,FALSE)),0,VLOOKUP(B:B,装备说明!A:E,5,FALSE))="男",1,IF(IF(ISNA(VLOOKUP(B:B,装备说明!A:E,5,FALSE)),0,VLOOKUP(B:B,装备说明!A:E,5,FALSE))="女",2,0))</f>
        <v>0</v>
      </c>
      <c r="G121" s="57">
        <v>0</v>
      </c>
      <c r="H121" s="57">
        <v>1</v>
      </c>
      <c r="I121" s="57">
        <f t="shared" si="4"/>
        <v>5000</v>
      </c>
      <c r="J121" s="57">
        <v>1</v>
      </c>
      <c r="K121" s="57">
        <f t="shared" si="5"/>
        <v>1667</v>
      </c>
      <c r="L121" s="57">
        <v>1</v>
      </c>
      <c r="M121" s="57">
        <v>1</v>
      </c>
      <c r="N121" s="57">
        <v>1</v>
      </c>
      <c r="O121" s="57">
        <v>0</v>
      </c>
      <c r="P121" s="57">
        <f>VLOOKUP(D121,物品类型说明!$H:$I,2,FALSE)</f>
        <v>9</v>
      </c>
      <c r="Q121" s="61">
        <f t="shared" si="6"/>
        <v>40</v>
      </c>
      <c r="R121" s="61">
        <v>10</v>
      </c>
      <c r="S121" s="61">
        <v>5</v>
      </c>
      <c r="T121" s="62">
        <v>0</v>
      </c>
      <c r="U121" s="62">
        <v>0</v>
      </c>
      <c r="V121" s="62">
        <v>0</v>
      </c>
      <c r="W121" s="62">
        <v>0</v>
      </c>
      <c r="X121" s="62">
        <v>2640</v>
      </c>
      <c r="Y121" s="62">
        <v>0</v>
      </c>
      <c r="Z121" s="62">
        <v>0</v>
      </c>
      <c r="AA121" s="62">
        <v>0</v>
      </c>
      <c r="AB121" s="62">
        <v>0</v>
      </c>
      <c r="AC121" s="62">
        <v>0</v>
      </c>
      <c r="AD121" s="57">
        <v>0</v>
      </c>
      <c r="AE121" s="57">
        <v>0</v>
      </c>
      <c r="AF121" s="57">
        <v>0</v>
      </c>
      <c r="AG121" s="57">
        <v>0</v>
      </c>
      <c r="AH121" s="57">
        <v>0</v>
      </c>
      <c r="AI121" s="57">
        <v>0</v>
      </c>
      <c r="AJ121" s="57">
        <v>0</v>
      </c>
      <c r="AK121" s="57">
        <v>0</v>
      </c>
      <c r="AL121" s="57">
        <v>0</v>
      </c>
      <c r="AM121" s="57"/>
      <c r="AN121" s="72"/>
      <c r="AO121" s="57"/>
      <c r="AP121" s="57"/>
      <c r="AQ121" s="57"/>
      <c r="AR121" s="57"/>
      <c r="AS121" s="57"/>
      <c r="AT121" s="57"/>
      <c r="AU121" s="57">
        <v>0</v>
      </c>
      <c r="AV121" s="57">
        <v>1</v>
      </c>
      <c r="AW121" s="57"/>
      <c r="AX121" s="57"/>
      <c r="AY121" s="57" t="s">
        <v>1003</v>
      </c>
      <c r="AZ121" s="57">
        <f t="shared" si="7"/>
        <v>109401</v>
      </c>
      <c r="BA121" s="57"/>
      <c r="BB121" s="57"/>
      <c r="BC121" s="57"/>
      <c r="BD121" s="57"/>
    </row>
    <row r="122" spans="1:56" ht="16.5">
      <c r="A122" s="57">
        <v>109501</v>
      </c>
      <c r="B122" s="57" t="s">
        <v>619</v>
      </c>
      <c r="C122" s="57">
        <v>1</v>
      </c>
      <c r="D122" s="69" t="s">
        <v>615</v>
      </c>
      <c r="E122" s="57">
        <f>VLOOKUP(B122,[1]装备!$F:$G,2,)</f>
        <v>5</v>
      </c>
      <c r="F122" s="57">
        <f>IF(IF(ISNA(VLOOKUP(B:B,装备说明!A:E,5,FALSE)),0,VLOOKUP(B:B,装备说明!A:E,5,FALSE))="男",1,IF(IF(ISNA(VLOOKUP(B:B,装备说明!A:E,5,FALSE)),0,VLOOKUP(B:B,装备说明!A:E,5,FALSE))="女",2,0))</f>
        <v>0</v>
      </c>
      <c r="G122" s="57">
        <v>0</v>
      </c>
      <c r="H122" s="57">
        <v>1</v>
      </c>
      <c r="I122" s="57">
        <f t="shared" si="4"/>
        <v>15000</v>
      </c>
      <c r="J122" s="57">
        <v>1</v>
      </c>
      <c r="K122" s="57">
        <f t="shared" si="5"/>
        <v>5000</v>
      </c>
      <c r="L122" s="57">
        <v>1</v>
      </c>
      <c r="M122" s="57">
        <v>1</v>
      </c>
      <c r="N122" s="57">
        <v>1</v>
      </c>
      <c r="O122" s="57">
        <v>0</v>
      </c>
      <c r="P122" s="57">
        <f>VLOOKUP(D122,物品类型说明!$H:$I,2,FALSE)</f>
        <v>9</v>
      </c>
      <c r="Q122" s="61">
        <f t="shared" si="6"/>
        <v>60</v>
      </c>
      <c r="R122" s="61">
        <v>10</v>
      </c>
      <c r="S122" s="61">
        <v>5</v>
      </c>
      <c r="T122" s="62">
        <v>0</v>
      </c>
      <c r="U122" s="62">
        <v>0</v>
      </c>
      <c r="V122" s="62">
        <v>0</v>
      </c>
      <c r="W122" s="62">
        <v>0</v>
      </c>
      <c r="X122" s="62">
        <v>4040</v>
      </c>
      <c r="Y122" s="62">
        <v>0</v>
      </c>
      <c r="Z122" s="62">
        <v>0</v>
      </c>
      <c r="AA122" s="62">
        <v>0</v>
      </c>
      <c r="AB122" s="62">
        <v>0</v>
      </c>
      <c r="AC122" s="62">
        <v>0</v>
      </c>
      <c r="AD122" s="57">
        <v>0</v>
      </c>
      <c r="AE122" s="57">
        <v>0</v>
      </c>
      <c r="AF122" s="57">
        <v>0</v>
      </c>
      <c r="AG122" s="57">
        <v>0</v>
      </c>
      <c r="AH122" s="57">
        <v>0</v>
      </c>
      <c r="AI122" s="57">
        <v>0</v>
      </c>
      <c r="AJ122" s="57">
        <v>0</v>
      </c>
      <c r="AK122" s="57">
        <v>0</v>
      </c>
      <c r="AL122" s="57">
        <v>0</v>
      </c>
      <c r="AM122" s="57"/>
      <c r="AN122" s="72"/>
      <c r="AO122" s="57"/>
      <c r="AP122" s="57"/>
      <c r="AQ122" s="57"/>
      <c r="AR122" s="57"/>
      <c r="AS122" s="57"/>
      <c r="AT122" s="57"/>
      <c r="AU122" s="57">
        <v>1</v>
      </c>
      <c r="AV122" s="57">
        <v>1</v>
      </c>
      <c r="AW122" s="57"/>
      <c r="AX122" s="57"/>
      <c r="AY122" s="57" t="s">
        <v>1003</v>
      </c>
      <c r="AZ122" s="57">
        <f t="shared" si="7"/>
        <v>109501</v>
      </c>
      <c r="BA122" s="57"/>
      <c r="BB122" s="57"/>
      <c r="BC122" s="57"/>
      <c r="BD122" s="57"/>
    </row>
    <row r="123" spans="1:56" ht="16.5">
      <c r="A123" s="57">
        <v>109601</v>
      </c>
      <c r="B123" s="57" t="s">
        <v>620</v>
      </c>
      <c r="C123" s="57">
        <v>1</v>
      </c>
      <c r="D123" s="69" t="s">
        <v>615</v>
      </c>
      <c r="E123" s="57">
        <f>VLOOKUP(B123,[1]装备!$F:$G,2,)</f>
        <v>6</v>
      </c>
      <c r="F123" s="57">
        <f>IF(IF(ISNA(VLOOKUP(B:B,装备说明!A:E,5,FALSE)),0,VLOOKUP(B:B,装备说明!A:E,5,FALSE))="男",1,IF(IF(ISNA(VLOOKUP(B:B,装备说明!A:E,5,FALSE)),0,VLOOKUP(B:B,装备说明!A:E,5,FALSE))="女",2,0))</f>
        <v>0</v>
      </c>
      <c r="G123" s="57">
        <v>0</v>
      </c>
      <c r="H123" s="57">
        <v>1</v>
      </c>
      <c r="I123" s="57">
        <f t="shared" si="4"/>
        <v>30000</v>
      </c>
      <c r="J123" s="57">
        <v>1</v>
      </c>
      <c r="K123" s="57">
        <f t="shared" si="5"/>
        <v>10000</v>
      </c>
      <c r="L123" s="57">
        <v>1</v>
      </c>
      <c r="M123" s="57">
        <v>1</v>
      </c>
      <c r="N123" s="57">
        <v>1</v>
      </c>
      <c r="O123" s="57">
        <v>0</v>
      </c>
      <c r="P123" s="57">
        <f>VLOOKUP(D123,物品类型说明!$H:$I,2,FALSE)</f>
        <v>9</v>
      </c>
      <c r="Q123" s="61">
        <f t="shared" si="6"/>
        <v>80</v>
      </c>
      <c r="R123" s="61">
        <v>10</v>
      </c>
      <c r="S123" s="61">
        <v>5</v>
      </c>
      <c r="T123" s="62">
        <v>0</v>
      </c>
      <c r="U123" s="62">
        <v>0</v>
      </c>
      <c r="V123" s="62">
        <v>0</v>
      </c>
      <c r="W123" s="62">
        <v>0</v>
      </c>
      <c r="X123" s="62">
        <v>6880</v>
      </c>
      <c r="Y123" s="62">
        <v>0</v>
      </c>
      <c r="Z123" s="62">
        <v>0</v>
      </c>
      <c r="AA123" s="62">
        <v>0</v>
      </c>
      <c r="AB123" s="62">
        <v>0</v>
      </c>
      <c r="AC123" s="62">
        <v>0</v>
      </c>
      <c r="AD123" s="57">
        <v>0</v>
      </c>
      <c r="AE123" s="57">
        <v>0</v>
      </c>
      <c r="AF123" s="57">
        <v>0</v>
      </c>
      <c r="AG123" s="57">
        <v>0</v>
      </c>
      <c r="AH123" s="57">
        <v>0</v>
      </c>
      <c r="AI123" s="57">
        <v>0</v>
      </c>
      <c r="AJ123" s="57">
        <v>0</v>
      </c>
      <c r="AK123" s="57">
        <v>0</v>
      </c>
      <c r="AL123" s="57">
        <v>0</v>
      </c>
      <c r="AM123" s="57"/>
      <c r="AN123" s="72"/>
      <c r="AO123" s="57"/>
      <c r="AP123" s="57"/>
      <c r="AQ123" s="57"/>
      <c r="AR123" s="57"/>
      <c r="AS123" s="57"/>
      <c r="AT123" s="57"/>
      <c r="AU123" s="57">
        <v>2</v>
      </c>
      <c r="AV123" s="57">
        <v>1</v>
      </c>
      <c r="AW123" s="57"/>
      <c r="AX123" s="57"/>
      <c r="AY123" s="57" t="s">
        <v>1003</v>
      </c>
      <c r="AZ123" s="57">
        <f t="shared" si="7"/>
        <v>109601</v>
      </c>
      <c r="BA123" s="57"/>
      <c r="BB123" s="57"/>
      <c r="BC123" s="57"/>
      <c r="BD123" s="57"/>
    </row>
    <row r="124" spans="1:56" ht="16.5">
      <c r="A124" s="57">
        <v>109701</v>
      </c>
      <c r="B124" s="57" t="s">
        <v>621</v>
      </c>
      <c r="C124" s="57">
        <v>1</v>
      </c>
      <c r="D124" s="69" t="s">
        <v>615</v>
      </c>
      <c r="E124" s="57">
        <f>VLOOKUP(B124,[1]装备!$F:$G,2,)</f>
        <v>7</v>
      </c>
      <c r="F124" s="57">
        <f>IF(IF(ISNA(VLOOKUP(B:B,装备说明!A:E,5,FALSE)),0,VLOOKUP(B:B,装备说明!A:E,5,FALSE))="男",1,IF(IF(ISNA(VLOOKUP(B:B,装备说明!A:E,5,FALSE)),0,VLOOKUP(B:B,装备说明!A:E,5,FALSE))="女",2,0))</f>
        <v>0</v>
      </c>
      <c r="G124" s="57">
        <v>0</v>
      </c>
      <c r="H124" s="57">
        <v>1</v>
      </c>
      <c r="I124" s="57">
        <f t="shared" si="4"/>
        <v>50000</v>
      </c>
      <c r="J124" s="57">
        <v>1</v>
      </c>
      <c r="K124" s="57">
        <f t="shared" si="5"/>
        <v>16667</v>
      </c>
      <c r="L124" s="57">
        <v>1</v>
      </c>
      <c r="M124" s="57">
        <v>1</v>
      </c>
      <c r="N124" s="57">
        <v>1</v>
      </c>
      <c r="O124" s="57">
        <v>0</v>
      </c>
      <c r="P124" s="57">
        <f>VLOOKUP(D124,物品类型说明!$H:$I,2,FALSE)</f>
        <v>9</v>
      </c>
      <c r="Q124" s="61">
        <f t="shared" si="6"/>
        <v>100</v>
      </c>
      <c r="R124" s="61">
        <v>10</v>
      </c>
      <c r="S124" s="61">
        <v>5</v>
      </c>
      <c r="T124" s="62">
        <v>0</v>
      </c>
      <c r="U124" s="62">
        <v>0</v>
      </c>
      <c r="V124" s="62">
        <v>0</v>
      </c>
      <c r="W124" s="62">
        <v>0</v>
      </c>
      <c r="X124" s="62">
        <v>10000</v>
      </c>
      <c r="Y124" s="62">
        <v>0</v>
      </c>
      <c r="Z124" s="62">
        <v>0</v>
      </c>
      <c r="AA124" s="62">
        <v>0</v>
      </c>
      <c r="AB124" s="62">
        <v>0</v>
      </c>
      <c r="AC124" s="62">
        <v>0</v>
      </c>
      <c r="AD124" s="57">
        <v>0</v>
      </c>
      <c r="AE124" s="57">
        <v>0</v>
      </c>
      <c r="AF124" s="57">
        <v>0</v>
      </c>
      <c r="AG124" s="57">
        <v>0</v>
      </c>
      <c r="AH124" s="57">
        <v>0</v>
      </c>
      <c r="AI124" s="57">
        <v>0</v>
      </c>
      <c r="AJ124" s="57">
        <v>0</v>
      </c>
      <c r="AK124" s="57">
        <v>0</v>
      </c>
      <c r="AL124" s="57">
        <v>0</v>
      </c>
      <c r="AM124" s="57"/>
      <c r="AN124" s="72"/>
      <c r="AO124" s="57"/>
      <c r="AP124" s="57"/>
      <c r="AQ124" s="57"/>
      <c r="AR124" s="57"/>
      <c r="AS124" s="57"/>
      <c r="AT124" s="57"/>
      <c r="AU124" s="57">
        <v>3</v>
      </c>
      <c r="AV124" s="57">
        <v>1</v>
      </c>
      <c r="AW124" s="57"/>
      <c r="AX124" s="57"/>
      <c r="AY124" s="57" t="s">
        <v>1003</v>
      </c>
      <c r="AZ124" s="57">
        <f t="shared" si="7"/>
        <v>109701</v>
      </c>
      <c r="BA124" s="57"/>
      <c r="BB124" s="57"/>
      <c r="BC124" s="57"/>
      <c r="BD124" s="57"/>
    </row>
    <row r="125" spans="1:56" ht="16.5">
      <c r="A125" s="57">
        <v>121101</v>
      </c>
      <c r="B125" s="57" t="s">
        <v>622</v>
      </c>
      <c r="C125" s="57">
        <v>13</v>
      </c>
      <c r="D125" s="69" t="s">
        <v>623</v>
      </c>
      <c r="E125" s="57">
        <f>VLOOKUP(B125,[1]装备!$F:$G,2,)</f>
        <v>1</v>
      </c>
      <c r="F125" s="57">
        <f>IF(IF(ISNA(VLOOKUP(B:B,装备说明!A:E,5,FALSE)),0,VLOOKUP(B:B,装备说明!A:E,5,FALSE))="男",1,IF(IF(ISNA(VLOOKUP(B:B,装备说明!A:E,5,FALSE)),0,VLOOKUP(B:B,装备说明!A:E,5,FALSE))="女",2,0))</f>
        <v>0</v>
      </c>
      <c r="G125" s="57">
        <v>0</v>
      </c>
      <c r="H125" s="57">
        <v>1</v>
      </c>
      <c r="I125" s="57">
        <f t="shared" si="4"/>
        <v>150</v>
      </c>
      <c r="J125" s="57">
        <v>1</v>
      </c>
      <c r="K125" s="57">
        <f t="shared" si="5"/>
        <v>50</v>
      </c>
      <c r="L125" s="57">
        <v>1</v>
      </c>
      <c r="M125" s="57">
        <v>1</v>
      </c>
      <c r="N125" s="57">
        <v>1</v>
      </c>
      <c r="O125" s="57">
        <v>0</v>
      </c>
      <c r="P125" s="57">
        <f>VLOOKUP(D125,物品类型说明!$H:$I,2,FALSE)</f>
        <v>21</v>
      </c>
      <c r="Q125" s="61">
        <f t="shared" si="6"/>
        <v>1</v>
      </c>
      <c r="R125" s="61">
        <v>10</v>
      </c>
      <c r="S125" s="61">
        <v>5</v>
      </c>
      <c r="T125" s="62">
        <v>0</v>
      </c>
      <c r="U125" s="62">
        <v>0</v>
      </c>
      <c r="V125" s="62">
        <v>3</v>
      </c>
      <c r="W125" s="62">
        <v>0</v>
      </c>
      <c r="X125" s="62">
        <v>0</v>
      </c>
      <c r="Y125" s="62">
        <v>0</v>
      </c>
      <c r="Z125" s="62">
        <v>0</v>
      </c>
      <c r="AA125" s="62">
        <v>0</v>
      </c>
      <c r="AB125" s="62">
        <v>0</v>
      </c>
      <c r="AC125" s="62">
        <v>0</v>
      </c>
      <c r="AD125" s="57">
        <v>0</v>
      </c>
      <c r="AE125" s="57">
        <v>0</v>
      </c>
      <c r="AF125" s="57">
        <v>0</v>
      </c>
      <c r="AG125" s="57">
        <v>0</v>
      </c>
      <c r="AH125" s="57">
        <v>0</v>
      </c>
      <c r="AI125" s="57">
        <v>0</v>
      </c>
      <c r="AJ125" s="57">
        <v>0</v>
      </c>
      <c r="AK125" s="57">
        <v>0</v>
      </c>
      <c r="AL125" s="57">
        <v>0</v>
      </c>
      <c r="AM125" s="57"/>
      <c r="AN125" s="72"/>
      <c r="AO125" s="57"/>
      <c r="AP125" s="57"/>
      <c r="AQ125" s="57"/>
      <c r="AR125" s="57"/>
      <c r="AS125" s="57"/>
      <c r="AT125" s="57"/>
      <c r="AU125" s="57">
        <v>4</v>
      </c>
      <c r="AV125" s="57">
        <v>1</v>
      </c>
      <c r="AW125" s="57"/>
      <c r="AX125" s="57"/>
      <c r="AY125" s="57" t="s">
        <v>1003</v>
      </c>
      <c r="AZ125" s="57">
        <f t="shared" si="7"/>
        <v>121101</v>
      </c>
      <c r="BA125" s="57"/>
      <c r="BB125" s="57"/>
      <c r="BC125" s="57"/>
      <c r="BD125" s="57"/>
    </row>
    <row r="126" spans="1:56" ht="16.5">
      <c r="A126" s="57">
        <v>121201</v>
      </c>
      <c r="B126" s="57" t="s">
        <v>624</v>
      </c>
      <c r="C126" s="57">
        <v>13</v>
      </c>
      <c r="D126" s="69" t="s">
        <v>623</v>
      </c>
      <c r="E126" s="57">
        <f>VLOOKUP(B126,[1]装备!$F:$G,2,)</f>
        <v>2</v>
      </c>
      <c r="F126" s="57">
        <f>IF(IF(ISNA(VLOOKUP(B:B,装备说明!A:E,5,FALSE)),0,VLOOKUP(B:B,装备说明!A:E,5,FALSE))="男",1,IF(IF(ISNA(VLOOKUP(B:B,装备说明!A:E,5,FALSE)),0,VLOOKUP(B:B,装备说明!A:E,5,FALSE))="女",2,0))</f>
        <v>0</v>
      </c>
      <c r="G126" s="57">
        <v>0</v>
      </c>
      <c r="H126" s="57">
        <v>1</v>
      </c>
      <c r="I126" s="57">
        <f t="shared" si="4"/>
        <v>500</v>
      </c>
      <c r="J126" s="57">
        <v>1</v>
      </c>
      <c r="K126" s="57">
        <f t="shared" si="5"/>
        <v>167</v>
      </c>
      <c r="L126" s="57">
        <v>1</v>
      </c>
      <c r="M126" s="57">
        <v>1</v>
      </c>
      <c r="N126" s="57">
        <v>1</v>
      </c>
      <c r="O126" s="57">
        <v>0</v>
      </c>
      <c r="P126" s="57">
        <f>VLOOKUP(D126,物品类型说明!$H:$I,2,FALSE)</f>
        <v>21</v>
      </c>
      <c r="Q126" s="61">
        <f t="shared" si="6"/>
        <v>10</v>
      </c>
      <c r="R126" s="61">
        <v>10</v>
      </c>
      <c r="S126" s="61">
        <v>5</v>
      </c>
      <c r="T126" s="62">
        <v>0</v>
      </c>
      <c r="U126" s="62">
        <v>0</v>
      </c>
      <c r="V126" s="62">
        <v>9</v>
      </c>
      <c r="W126" s="62">
        <v>0</v>
      </c>
      <c r="X126" s="62">
        <v>0</v>
      </c>
      <c r="Y126" s="62">
        <v>0</v>
      </c>
      <c r="Z126" s="62">
        <v>0</v>
      </c>
      <c r="AA126" s="62">
        <v>0</v>
      </c>
      <c r="AB126" s="62">
        <v>0</v>
      </c>
      <c r="AC126" s="62">
        <v>0</v>
      </c>
      <c r="AD126" s="57">
        <v>0</v>
      </c>
      <c r="AE126" s="57">
        <v>0</v>
      </c>
      <c r="AF126" s="57">
        <v>0</v>
      </c>
      <c r="AG126" s="57">
        <v>0</v>
      </c>
      <c r="AH126" s="57">
        <v>0</v>
      </c>
      <c r="AI126" s="57">
        <v>0</v>
      </c>
      <c r="AJ126" s="57">
        <v>0</v>
      </c>
      <c r="AK126" s="57">
        <v>0</v>
      </c>
      <c r="AL126" s="57">
        <v>0</v>
      </c>
      <c r="AM126" s="57"/>
      <c r="AN126" s="72"/>
      <c r="AO126" s="57"/>
      <c r="AP126" s="57"/>
      <c r="AQ126" s="57"/>
      <c r="AR126" s="57"/>
      <c r="AS126" s="57"/>
      <c r="AT126" s="57"/>
      <c r="AU126" s="57">
        <v>0</v>
      </c>
      <c r="AV126" s="57">
        <v>1</v>
      </c>
      <c r="AW126" s="57"/>
      <c r="AX126" s="57"/>
      <c r="AY126" s="57" t="s">
        <v>1003</v>
      </c>
      <c r="AZ126" s="57">
        <f t="shared" si="7"/>
        <v>121201</v>
      </c>
      <c r="BA126" s="57"/>
      <c r="BB126" s="57"/>
      <c r="BC126" s="57"/>
      <c r="BD126" s="57"/>
    </row>
    <row r="127" spans="1:56" ht="16.5">
      <c r="A127" s="57">
        <v>121301</v>
      </c>
      <c r="B127" s="57" t="s">
        <v>625</v>
      </c>
      <c r="C127" s="57">
        <v>13</v>
      </c>
      <c r="D127" s="69" t="s">
        <v>623</v>
      </c>
      <c r="E127" s="57">
        <f>VLOOKUP(B127,[1]装备!$F:$G,2,)</f>
        <v>3</v>
      </c>
      <c r="F127" s="57">
        <f>IF(IF(ISNA(VLOOKUP(B:B,装备说明!A:E,5,FALSE)),0,VLOOKUP(B:B,装备说明!A:E,5,FALSE))="男",1,IF(IF(ISNA(VLOOKUP(B:B,装备说明!A:E,5,FALSE)),0,VLOOKUP(B:B,装备说明!A:E,5,FALSE))="女",2,0))</f>
        <v>0</v>
      </c>
      <c r="G127" s="57">
        <v>0</v>
      </c>
      <c r="H127" s="57">
        <v>1</v>
      </c>
      <c r="I127" s="57">
        <f t="shared" si="4"/>
        <v>3000</v>
      </c>
      <c r="J127" s="57">
        <v>1</v>
      </c>
      <c r="K127" s="57">
        <f t="shared" si="5"/>
        <v>1000</v>
      </c>
      <c r="L127" s="57">
        <v>1</v>
      </c>
      <c r="M127" s="57">
        <v>1</v>
      </c>
      <c r="N127" s="57">
        <v>1</v>
      </c>
      <c r="O127" s="57">
        <v>0</v>
      </c>
      <c r="P127" s="57">
        <f>VLOOKUP(D127,物品类型说明!$H:$I,2,FALSE)</f>
        <v>21</v>
      </c>
      <c r="Q127" s="61">
        <f t="shared" si="6"/>
        <v>20</v>
      </c>
      <c r="R127" s="61">
        <v>10</v>
      </c>
      <c r="S127" s="61">
        <v>5</v>
      </c>
      <c r="T127" s="62">
        <v>0</v>
      </c>
      <c r="U127" s="62">
        <v>0</v>
      </c>
      <c r="V127" s="62">
        <v>18</v>
      </c>
      <c r="W127" s="62">
        <v>0</v>
      </c>
      <c r="X127" s="62">
        <v>0</v>
      </c>
      <c r="Y127" s="62">
        <v>0</v>
      </c>
      <c r="Z127" s="62">
        <v>0</v>
      </c>
      <c r="AA127" s="62">
        <v>0</v>
      </c>
      <c r="AB127" s="62">
        <v>0</v>
      </c>
      <c r="AC127" s="62">
        <v>0</v>
      </c>
      <c r="AD127" s="57">
        <v>0</v>
      </c>
      <c r="AE127" s="57">
        <v>0</v>
      </c>
      <c r="AF127" s="57">
        <v>0</v>
      </c>
      <c r="AG127" s="57">
        <v>0</v>
      </c>
      <c r="AH127" s="57">
        <v>0</v>
      </c>
      <c r="AI127" s="57">
        <v>0</v>
      </c>
      <c r="AJ127" s="57">
        <v>0</v>
      </c>
      <c r="AK127" s="57">
        <v>0</v>
      </c>
      <c r="AL127" s="57">
        <v>0</v>
      </c>
      <c r="AM127" s="57"/>
      <c r="AN127" s="72"/>
      <c r="AO127" s="57"/>
      <c r="AP127" s="57"/>
      <c r="AQ127" s="57"/>
      <c r="AR127" s="57"/>
      <c r="AS127" s="57"/>
      <c r="AT127" s="57"/>
      <c r="AU127" s="57">
        <v>1</v>
      </c>
      <c r="AV127" s="57">
        <v>1</v>
      </c>
      <c r="AW127" s="57"/>
      <c r="AX127" s="57"/>
      <c r="AY127" s="57" t="s">
        <v>1003</v>
      </c>
      <c r="AZ127" s="57">
        <f t="shared" si="7"/>
        <v>121301</v>
      </c>
      <c r="BA127" s="57"/>
      <c r="BB127" s="57"/>
      <c r="BC127" s="57"/>
      <c r="BD127" s="57"/>
    </row>
    <row r="128" spans="1:56" ht="16.5">
      <c r="A128" s="57">
        <v>121401</v>
      </c>
      <c r="B128" s="57" t="s">
        <v>626</v>
      </c>
      <c r="C128" s="57">
        <v>13</v>
      </c>
      <c r="D128" s="69" t="s">
        <v>623</v>
      </c>
      <c r="E128" s="57">
        <f>VLOOKUP(B128,[1]装备!$F:$G,2,)</f>
        <v>4</v>
      </c>
      <c r="F128" s="57">
        <f>IF(IF(ISNA(VLOOKUP(B:B,装备说明!A:E,5,FALSE)),0,VLOOKUP(B:B,装备说明!A:E,5,FALSE))="男",1,IF(IF(ISNA(VLOOKUP(B:B,装备说明!A:E,5,FALSE)),0,VLOOKUP(B:B,装备说明!A:E,5,FALSE))="女",2,0))</f>
        <v>0</v>
      </c>
      <c r="G128" s="57">
        <v>0</v>
      </c>
      <c r="H128" s="57">
        <v>1</v>
      </c>
      <c r="I128" s="57">
        <f t="shared" si="4"/>
        <v>5000</v>
      </c>
      <c r="J128" s="57">
        <v>1</v>
      </c>
      <c r="K128" s="57">
        <f t="shared" si="5"/>
        <v>1667</v>
      </c>
      <c r="L128" s="57">
        <v>1</v>
      </c>
      <c r="M128" s="57">
        <v>1</v>
      </c>
      <c r="N128" s="57">
        <v>1</v>
      </c>
      <c r="O128" s="57">
        <v>0</v>
      </c>
      <c r="P128" s="57">
        <f>VLOOKUP(D128,物品类型说明!$H:$I,2,FALSE)</f>
        <v>21</v>
      </c>
      <c r="Q128" s="61">
        <f t="shared" si="6"/>
        <v>40</v>
      </c>
      <c r="R128" s="61">
        <v>10</v>
      </c>
      <c r="S128" s="61">
        <v>5</v>
      </c>
      <c r="T128" s="62">
        <v>0</v>
      </c>
      <c r="U128" s="62">
        <v>0</v>
      </c>
      <c r="V128" s="62">
        <v>33</v>
      </c>
      <c r="W128" s="62">
        <v>0</v>
      </c>
      <c r="X128" s="62">
        <v>0</v>
      </c>
      <c r="Y128" s="62">
        <v>0</v>
      </c>
      <c r="Z128" s="62">
        <v>0</v>
      </c>
      <c r="AA128" s="62">
        <v>0</v>
      </c>
      <c r="AB128" s="62">
        <v>0</v>
      </c>
      <c r="AC128" s="62">
        <v>0</v>
      </c>
      <c r="AD128" s="57">
        <v>0</v>
      </c>
      <c r="AE128" s="57">
        <v>0</v>
      </c>
      <c r="AF128" s="57">
        <v>0</v>
      </c>
      <c r="AG128" s="57">
        <v>0</v>
      </c>
      <c r="AH128" s="57">
        <v>0</v>
      </c>
      <c r="AI128" s="57">
        <v>0</v>
      </c>
      <c r="AJ128" s="57">
        <v>0</v>
      </c>
      <c r="AK128" s="57">
        <v>0</v>
      </c>
      <c r="AL128" s="57">
        <v>0</v>
      </c>
      <c r="AM128" s="57"/>
      <c r="AN128" s="72"/>
      <c r="AO128" s="57"/>
      <c r="AP128" s="57"/>
      <c r="AQ128" s="57"/>
      <c r="AR128" s="57"/>
      <c r="AS128" s="57"/>
      <c r="AT128" s="57"/>
      <c r="AU128" s="57">
        <v>2</v>
      </c>
      <c r="AV128" s="57">
        <v>1</v>
      </c>
      <c r="AW128" s="57"/>
      <c r="AX128" s="57"/>
      <c r="AY128" s="57" t="s">
        <v>1003</v>
      </c>
      <c r="AZ128" s="57">
        <f t="shared" si="7"/>
        <v>121401</v>
      </c>
      <c r="BA128" s="57"/>
      <c r="BB128" s="57"/>
      <c r="BC128" s="57"/>
      <c r="BD128" s="57"/>
    </row>
    <row r="129" spans="1:56" ht="16.5">
      <c r="A129" s="57">
        <v>121501</v>
      </c>
      <c r="B129" s="57" t="s">
        <v>627</v>
      </c>
      <c r="C129" s="57">
        <v>13</v>
      </c>
      <c r="D129" s="69" t="s">
        <v>623</v>
      </c>
      <c r="E129" s="57">
        <f>VLOOKUP(B129,[1]装备!$F:$G,2,)</f>
        <v>5</v>
      </c>
      <c r="F129" s="57">
        <f>IF(IF(ISNA(VLOOKUP(B:B,装备说明!A:E,5,FALSE)),0,VLOOKUP(B:B,装备说明!A:E,5,FALSE))="男",1,IF(IF(ISNA(VLOOKUP(B:B,装备说明!A:E,5,FALSE)),0,VLOOKUP(B:B,装备说明!A:E,5,FALSE))="女",2,0))</f>
        <v>0</v>
      </c>
      <c r="G129" s="57">
        <v>0</v>
      </c>
      <c r="H129" s="57">
        <v>1</v>
      </c>
      <c r="I129" s="57">
        <f t="shared" si="4"/>
        <v>15000</v>
      </c>
      <c r="J129" s="57">
        <v>1</v>
      </c>
      <c r="K129" s="57">
        <f t="shared" si="5"/>
        <v>5000</v>
      </c>
      <c r="L129" s="57">
        <v>1</v>
      </c>
      <c r="M129" s="57">
        <v>1</v>
      </c>
      <c r="N129" s="57">
        <v>1</v>
      </c>
      <c r="O129" s="57">
        <v>0</v>
      </c>
      <c r="P129" s="57">
        <f>VLOOKUP(D129,物品类型说明!$H:$I,2,FALSE)</f>
        <v>21</v>
      </c>
      <c r="Q129" s="61">
        <f t="shared" si="6"/>
        <v>60</v>
      </c>
      <c r="R129" s="61">
        <v>10</v>
      </c>
      <c r="S129" s="61">
        <v>5</v>
      </c>
      <c r="T129" s="62">
        <v>0</v>
      </c>
      <c r="U129" s="62">
        <v>0</v>
      </c>
      <c r="V129" s="62">
        <v>50</v>
      </c>
      <c r="W129" s="62">
        <v>0</v>
      </c>
      <c r="X129" s="62">
        <v>0</v>
      </c>
      <c r="Y129" s="62">
        <v>0</v>
      </c>
      <c r="Z129" s="62">
        <v>0</v>
      </c>
      <c r="AA129" s="62">
        <v>0</v>
      </c>
      <c r="AB129" s="62">
        <v>0</v>
      </c>
      <c r="AC129" s="62">
        <v>0</v>
      </c>
      <c r="AD129" s="57">
        <v>0</v>
      </c>
      <c r="AE129" s="57">
        <v>0</v>
      </c>
      <c r="AF129" s="57">
        <v>0</v>
      </c>
      <c r="AG129" s="57">
        <v>0</v>
      </c>
      <c r="AH129" s="57">
        <v>0</v>
      </c>
      <c r="AI129" s="57">
        <v>0</v>
      </c>
      <c r="AJ129" s="57">
        <v>0</v>
      </c>
      <c r="AK129" s="57">
        <v>0</v>
      </c>
      <c r="AL129" s="57">
        <v>0</v>
      </c>
      <c r="AM129" s="57"/>
      <c r="AN129" s="72"/>
      <c r="AO129" s="57"/>
      <c r="AP129" s="57"/>
      <c r="AQ129" s="57"/>
      <c r="AR129" s="57"/>
      <c r="AS129" s="57"/>
      <c r="AT129" s="57"/>
      <c r="AU129" s="57">
        <v>3</v>
      </c>
      <c r="AV129" s="57">
        <v>1</v>
      </c>
      <c r="AW129" s="57"/>
      <c r="AX129" s="57"/>
      <c r="AY129" s="57" t="s">
        <v>1003</v>
      </c>
      <c r="AZ129" s="57">
        <f t="shared" si="7"/>
        <v>121501</v>
      </c>
      <c r="BA129" s="57"/>
      <c r="BB129" s="57"/>
      <c r="BC129" s="57"/>
      <c r="BD129" s="57"/>
    </row>
    <row r="130" spans="1:56" ht="16.5">
      <c r="A130" s="57">
        <v>121601</v>
      </c>
      <c r="B130" s="57" t="s">
        <v>628</v>
      </c>
      <c r="C130" s="57">
        <v>13</v>
      </c>
      <c r="D130" s="69" t="s">
        <v>623</v>
      </c>
      <c r="E130" s="57">
        <f>VLOOKUP(B130,[1]装备!$F:$G,2,)</f>
        <v>6</v>
      </c>
      <c r="F130" s="57">
        <f>IF(IF(ISNA(VLOOKUP(B:B,装备说明!A:E,5,FALSE)),0,VLOOKUP(B:B,装备说明!A:E,5,FALSE))="男",1,IF(IF(ISNA(VLOOKUP(B:B,装备说明!A:E,5,FALSE)),0,VLOOKUP(B:B,装备说明!A:E,5,FALSE))="女",2,0))</f>
        <v>0</v>
      </c>
      <c r="G130" s="57">
        <v>0</v>
      </c>
      <c r="H130" s="57">
        <v>1</v>
      </c>
      <c r="I130" s="57">
        <f t="shared" si="4"/>
        <v>30000</v>
      </c>
      <c r="J130" s="57">
        <v>1</v>
      </c>
      <c r="K130" s="57">
        <f t="shared" si="5"/>
        <v>10000</v>
      </c>
      <c r="L130" s="57">
        <v>1</v>
      </c>
      <c r="M130" s="57">
        <v>1</v>
      </c>
      <c r="N130" s="57">
        <v>1</v>
      </c>
      <c r="O130" s="57">
        <v>0</v>
      </c>
      <c r="P130" s="57">
        <f>VLOOKUP(D130,物品类型说明!$H:$I,2,FALSE)</f>
        <v>21</v>
      </c>
      <c r="Q130" s="61">
        <f t="shared" si="6"/>
        <v>80</v>
      </c>
      <c r="R130" s="61">
        <v>10</v>
      </c>
      <c r="S130" s="61">
        <v>5</v>
      </c>
      <c r="T130" s="62">
        <v>0</v>
      </c>
      <c r="U130" s="62">
        <v>0</v>
      </c>
      <c r="V130" s="62">
        <v>86</v>
      </c>
      <c r="W130" s="62">
        <v>0</v>
      </c>
      <c r="X130" s="62">
        <v>0</v>
      </c>
      <c r="Y130" s="62">
        <v>0</v>
      </c>
      <c r="Z130" s="62">
        <v>0</v>
      </c>
      <c r="AA130" s="62">
        <v>0</v>
      </c>
      <c r="AB130" s="62">
        <v>0</v>
      </c>
      <c r="AC130" s="62">
        <v>0</v>
      </c>
      <c r="AD130" s="57">
        <v>0</v>
      </c>
      <c r="AE130" s="57">
        <v>0</v>
      </c>
      <c r="AF130" s="57">
        <v>0</v>
      </c>
      <c r="AG130" s="57">
        <v>0</v>
      </c>
      <c r="AH130" s="57">
        <v>0</v>
      </c>
      <c r="AI130" s="57">
        <v>0</v>
      </c>
      <c r="AJ130" s="57">
        <v>0</v>
      </c>
      <c r="AK130" s="57">
        <v>0</v>
      </c>
      <c r="AL130" s="57">
        <v>0</v>
      </c>
      <c r="AM130" s="57"/>
      <c r="AN130" s="72"/>
      <c r="AO130" s="57"/>
      <c r="AP130" s="57"/>
      <c r="AQ130" s="57"/>
      <c r="AR130" s="57"/>
      <c r="AS130" s="57"/>
      <c r="AT130" s="57"/>
      <c r="AU130" s="57">
        <v>4</v>
      </c>
      <c r="AV130" s="57">
        <v>1</v>
      </c>
      <c r="AW130" s="57"/>
      <c r="AX130" s="57"/>
      <c r="AY130" s="57" t="s">
        <v>1003</v>
      </c>
      <c r="AZ130" s="57">
        <f t="shared" si="7"/>
        <v>121601</v>
      </c>
      <c r="BA130" s="57"/>
      <c r="BB130" s="57"/>
      <c r="BC130" s="57"/>
      <c r="BD130" s="57"/>
    </row>
    <row r="131" spans="1:56" ht="16.5">
      <c r="A131" s="57">
        <v>121701</v>
      </c>
      <c r="B131" s="57" t="s">
        <v>629</v>
      </c>
      <c r="C131" s="57">
        <v>13</v>
      </c>
      <c r="D131" s="69" t="s">
        <v>623</v>
      </c>
      <c r="E131" s="57">
        <f>VLOOKUP(B131,[1]装备!$F:$G,2,)</f>
        <v>7</v>
      </c>
      <c r="F131" s="57">
        <f>IF(IF(ISNA(VLOOKUP(B:B,装备说明!A:E,5,FALSE)),0,VLOOKUP(B:B,装备说明!A:E,5,FALSE))="男",1,IF(IF(ISNA(VLOOKUP(B:B,装备说明!A:E,5,FALSE)),0,VLOOKUP(B:B,装备说明!A:E,5,FALSE))="女",2,0))</f>
        <v>0</v>
      </c>
      <c r="G131" s="57">
        <v>0</v>
      </c>
      <c r="H131" s="57">
        <v>1</v>
      </c>
      <c r="I131" s="57">
        <f t="shared" si="4"/>
        <v>50000</v>
      </c>
      <c r="J131" s="57">
        <v>1</v>
      </c>
      <c r="K131" s="57">
        <f t="shared" si="5"/>
        <v>16667</v>
      </c>
      <c r="L131" s="57">
        <v>1</v>
      </c>
      <c r="M131" s="57">
        <v>1</v>
      </c>
      <c r="N131" s="57">
        <v>1</v>
      </c>
      <c r="O131" s="57">
        <v>0</v>
      </c>
      <c r="P131" s="57">
        <f>VLOOKUP(D131,物品类型说明!$H:$I,2,FALSE)</f>
        <v>21</v>
      </c>
      <c r="Q131" s="61">
        <f t="shared" si="6"/>
        <v>100</v>
      </c>
      <c r="R131" s="61">
        <v>10</v>
      </c>
      <c r="S131" s="61">
        <v>5</v>
      </c>
      <c r="T131" s="62">
        <v>0</v>
      </c>
      <c r="U131" s="62">
        <v>0</v>
      </c>
      <c r="V131" s="62">
        <v>125</v>
      </c>
      <c r="W131" s="62">
        <v>0</v>
      </c>
      <c r="X131" s="62">
        <v>0</v>
      </c>
      <c r="Y131" s="62">
        <v>0</v>
      </c>
      <c r="Z131" s="62">
        <v>0</v>
      </c>
      <c r="AA131" s="62">
        <v>0</v>
      </c>
      <c r="AB131" s="62">
        <v>0</v>
      </c>
      <c r="AC131" s="62">
        <v>0</v>
      </c>
      <c r="AD131" s="57">
        <v>0</v>
      </c>
      <c r="AE131" s="57">
        <v>0</v>
      </c>
      <c r="AF131" s="57">
        <v>0</v>
      </c>
      <c r="AG131" s="57">
        <v>0</v>
      </c>
      <c r="AH131" s="57">
        <v>0</v>
      </c>
      <c r="AI131" s="57">
        <v>0</v>
      </c>
      <c r="AJ131" s="57">
        <v>0</v>
      </c>
      <c r="AK131" s="57">
        <v>0</v>
      </c>
      <c r="AL131" s="57">
        <v>0</v>
      </c>
      <c r="AM131" s="57"/>
      <c r="AN131" s="72"/>
      <c r="AO131" s="57"/>
      <c r="AP131" s="57"/>
      <c r="AQ131" s="57"/>
      <c r="AR131" s="57"/>
      <c r="AS131" s="57"/>
      <c r="AT131" s="57"/>
      <c r="AU131" s="57">
        <v>0</v>
      </c>
      <c r="AV131" s="57">
        <v>1</v>
      </c>
      <c r="AW131" s="57"/>
      <c r="AX131" s="57"/>
      <c r="AY131" s="57" t="s">
        <v>1003</v>
      </c>
      <c r="AZ131" s="57">
        <f t="shared" si="7"/>
        <v>121701</v>
      </c>
      <c r="BA131" s="57"/>
      <c r="BB131" s="57"/>
      <c r="BC131" s="57"/>
      <c r="BD131" s="57"/>
    </row>
    <row r="132" spans="1:56" ht="16.5">
      <c r="A132" s="57">
        <v>122101</v>
      </c>
      <c r="B132" s="57" t="s">
        <v>630</v>
      </c>
      <c r="C132" s="57">
        <v>13</v>
      </c>
      <c r="D132" s="69" t="s">
        <v>631</v>
      </c>
      <c r="E132" s="57">
        <f>VLOOKUP(B132,[1]装备!$F:$G,2,)</f>
        <v>1</v>
      </c>
      <c r="F132" s="57">
        <f>IF(IF(ISNA(VLOOKUP(B:B,装备说明!A:E,5,FALSE)),0,VLOOKUP(B:B,装备说明!A:E,5,FALSE))="男",1,IF(IF(ISNA(VLOOKUP(B:B,装备说明!A:E,5,FALSE)),0,VLOOKUP(B:B,装备说明!A:E,5,FALSE))="女",2,0))</f>
        <v>0</v>
      </c>
      <c r="G132" s="57">
        <v>0</v>
      </c>
      <c r="H132" s="57">
        <v>1</v>
      </c>
      <c r="I132" s="57">
        <f t="shared" si="4"/>
        <v>150</v>
      </c>
      <c r="J132" s="57">
        <v>1</v>
      </c>
      <c r="K132" s="57">
        <f t="shared" si="5"/>
        <v>50</v>
      </c>
      <c r="L132" s="57">
        <v>1</v>
      </c>
      <c r="M132" s="57">
        <v>1</v>
      </c>
      <c r="N132" s="57">
        <v>1</v>
      </c>
      <c r="O132" s="57">
        <v>0</v>
      </c>
      <c r="P132" s="57">
        <f>VLOOKUP(D132,物品类型说明!$H:$I,2,FALSE)</f>
        <v>22</v>
      </c>
      <c r="Q132" s="61">
        <f t="shared" si="6"/>
        <v>1</v>
      </c>
      <c r="R132" s="61">
        <v>10</v>
      </c>
      <c r="S132" s="61">
        <v>5</v>
      </c>
      <c r="T132" s="62">
        <v>7</v>
      </c>
      <c r="U132" s="62">
        <v>11</v>
      </c>
      <c r="V132" s="62">
        <v>0</v>
      </c>
      <c r="W132" s="62">
        <v>0</v>
      </c>
      <c r="X132" s="62">
        <v>0</v>
      </c>
      <c r="Y132" s="62">
        <v>0</v>
      </c>
      <c r="Z132" s="62">
        <v>0</v>
      </c>
      <c r="AA132" s="62">
        <v>0</v>
      </c>
      <c r="AB132" s="62">
        <v>0</v>
      </c>
      <c r="AC132" s="62">
        <v>0</v>
      </c>
      <c r="AD132" s="57">
        <v>0</v>
      </c>
      <c r="AE132" s="57">
        <v>0</v>
      </c>
      <c r="AF132" s="57">
        <v>0</v>
      </c>
      <c r="AG132" s="57">
        <v>0</v>
      </c>
      <c r="AH132" s="57">
        <v>0</v>
      </c>
      <c r="AI132" s="57">
        <v>0</v>
      </c>
      <c r="AJ132" s="57">
        <v>0</v>
      </c>
      <c r="AK132" s="57">
        <v>0</v>
      </c>
      <c r="AL132" s="57">
        <v>0</v>
      </c>
      <c r="AM132" s="57"/>
      <c r="AN132" s="72"/>
      <c r="AO132" s="57"/>
      <c r="AP132" s="57"/>
      <c r="AQ132" s="57"/>
      <c r="AR132" s="57"/>
      <c r="AS132" s="57"/>
      <c r="AT132" s="57"/>
      <c r="AU132" s="57">
        <v>1</v>
      </c>
      <c r="AV132" s="57">
        <v>1</v>
      </c>
      <c r="AW132" s="57"/>
      <c r="AX132" s="57"/>
      <c r="AY132" s="57" t="s">
        <v>1003</v>
      </c>
      <c r="AZ132" s="57">
        <f t="shared" si="7"/>
        <v>122101</v>
      </c>
      <c r="BA132" s="57"/>
      <c r="BB132" s="57"/>
      <c r="BC132" s="57"/>
      <c r="BD132" s="57"/>
    </row>
    <row r="133" spans="1:56" ht="16.5">
      <c r="A133" s="57">
        <v>122201</v>
      </c>
      <c r="B133" s="57" t="s">
        <v>632</v>
      </c>
      <c r="C133" s="57">
        <v>13</v>
      </c>
      <c r="D133" s="69" t="s">
        <v>631</v>
      </c>
      <c r="E133" s="57">
        <f>VLOOKUP(B133,[1]装备!$F:$G,2,)</f>
        <v>2</v>
      </c>
      <c r="F133" s="57">
        <f>IF(IF(ISNA(VLOOKUP(B:B,装备说明!A:E,5,FALSE)),0,VLOOKUP(B:B,装备说明!A:E,5,FALSE))="男",1,IF(IF(ISNA(VLOOKUP(B:B,装备说明!A:E,5,FALSE)),0,VLOOKUP(B:B,装备说明!A:E,5,FALSE))="女",2,0))</f>
        <v>0</v>
      </c>
      <c r="G133" s="57">
        <v>0</v>
      </c>
      <c r="H133" s="57">
        <v>1</v>
      </c>
      <c r="I133" s="57">
        <f t="shared" si="4"/>
        <v>500</v>
      </c>
      <c r="J133" s="57">
        <v>1</v>
      </c>
      <c r="K133" s="57">
        <f t="shared" si="5"/>
        <v>167</v>
      </c>
      <c r="L133" s="57">
        <v>1</v>
      </c>
      <c r="M133" s="57">
        <v>1</v>
      </c>
      <c r="N133" s="57">
        <v>1</v>
      </c>
      <c r="O133" s="57">
        <v>0</v>
      </c>
      <c r="P133" s="57">
        <f>VLOOKUP(D133,物品类型说明!$H:$I,2,FALSE)</f>
        <v>22</v>
      </c>
      <c r="Q133" s="61">
        <f t="shared" si="6"/>
        <v>10</v>
      </c>
      <c r="R133" s="61">
        <v>10</v>
      </c>
      <c r="S133" s="61">
        <v>5</v>
      </c>
      <c r="T133" s="62">
        <v>19</v>
      </c>
      <c r="U133" s="62">
        <v>30</v>
      </c>
      <c r="V133" s="62">
        <v>0</v>
      </c>
      <c r="W133" s="62">
        <v>0</v>
      </c>
      <c r="X133" s="62">
        <v>0</v>
      </c>
      <c r="Y133" s="62">
        <v>0</v>
      </c>
      <c r="Z133" s="62">
        <v>0</v>
      </c>
      <c r="AA133" s="62">
        <v>0</v>
      </c>
      <c r="AB133" s="62">
        <v>0</v>
      </c>
      <c r="AC133" s="62">
        <v>0</v>
      </c>
      <c r="AD133" s="57">
        <v>0</v>
      </c>
      <c r="AE133" s="57">
        <v>0</v>
      </c>
      <c r="AF133" s="57">
        <v>0</v>
      </c>
      <c r="AG133" s="57">
        <v>0</v>
      </c>
      <c r="AH133" s="57">
        <v>0</v>
      </c>
      <c r="AI133" s="57">
        <v>0</v>
      </c>
      <c r="AJ133" s="57">
        <v>0</v>
      </c>
      <c r="AK133" s="57">
        <v>0</v>
      </c>
      <c r="AL133" s="57">
        <v>0</v>
      </c>
      <c r="AM133" s="57"/>
      <c r="AN133" s="72"/>
      <c r="AO133" s="57"/>
      <c r="AP133" s="57"/>
      <c r="AQ133" s="57"/>
      <c r="AR133" s="57"/>
      <c r="AS133" s="57"/>
      <c r="AT133" s="57"/>
      <c r="AU133" s="57">
        <v>2</v>
      </c>
      <c r="AV133" s="57">
        <v>1</v>
      </c>
      <c r="AW133" s="57"/>
      <c r="AX133" s="57"/>
      <c r="AY133" s="57" t="s">
        <v>1003</v>
      </c>
      <c r="AZ133" s="57">
        <f t="shared" si="7"/>
        <v>122201</v>
      </c>
      <c r="BA133" s="57"/>
      <c r="BB133" s="57"/>
      <c r="BC133" s="57"/>
      <c r="BD133" s="57"/>
    </row>
    <row r="134" spans="1:56" ht="16.5">
      <c r="A134" s="57">
        <v>122301</v>
      </c>
      <c r="B134" s="57" t="s">
        <v>633</v>
      </c>
      <c r="C134" s="57">
        <v>13</v>
      </c>
      <c r="D134" s="69" t="s">
        <v>631</v>
      </c>
      <c r="E134" s="57">
        <f>VLOOKUP(B134,[1]装备!$F:$G,2,)</f>
        <v>3</v>
      </c>
      <c r="F134" s="57">
        <f>IF(IF(ISNA(VLOOKUP(B:B,装备说明!A:E,5,FALSE)),0,VLOOKUP(B:B,装备说明!A:E,5,FALSE))="男",1,IF(IF(ISNA(VLOOKUP(B:B,装备说明!A:E,5,FALSE)),0,VLOOKUP(B:B,装备说明!A:E,5,FALSE))="女",2,0))</f>
        <v>0</v>
      </c>
      <c r="G134" s="57">
        <v>0</v>
      </c>
      <c r="H134" s="57">
        <v>1</v>
      </c>
      <c r="I134" s="57">
        <f t="shared" si="4"/>
        <v>3000</v>
      </c>
      <c r="J134" s="57">
        <v>1</v>
      </c>
      <c r="K134" s="57">
        <f t="shared" si="5"/>
        <v>1000</v>
      </c>
      <c r="L134" s="57">
        <v>1</v>
      </c>
      <c r="M134" s="57">
        <v>1</v>
      </c>
      <c r="N134" s="57">
        <v>1</v>
      </c>
      <c r="O134" s="57">
        <v>0</v>
      </c>
      <c r="P134" s="57">
        <f>VLOOKUP(D134,物品类型说明!$H:$I,2,FALSE)</f>
        <v>22</v>
      </c>
      <c r="Q134" s="61">
        <f t="shared" si="6"/>
        <v>20</v>
      </c>
      <c r="R134" s="61">
        <v>10</v>
      </c>
      <c r="S134" s="61">
        <v>5</v>
      </c>
      <c r="T134" s="62">
        <v>37</v>
      </c>
      <c r="U134" s="62">
        <v>59</v>
      </c>
      <c r="V134" s="62">
        <v>0</v>
      </c>
      <c r="W134" s="62">
        <v>0</v>
      </c>
      <c r="X134" s="62">
        <v>0</v>
      </c>
      <c r="Y134" s="62">
        <v>0</v>
      </c>
      <c r="Z134" s="62">
        <v>0</v>
      </c>
      <c r="AA134" s="62">
        <v>0</v>
      </c>
      <c r="AB134" s="62">
        <v>0</v>
      </c>
      <c r="AC134" s="62">
        <v>0</v>
      </c>
      <c r="AD134" s="57">
        <v>0</v>
      </c>
      <c r="AE134" s="57">
        <v>0</v>
      </c>
      <c r="AF134" s="57">
        <v>0</v>
      </c>
      <c r="AG134" s="57">
        <v>0</v>
      </c>
      <c r="AH134" s="57">
        <v>0</v>
      </c>
      <c r="AI134" s="57">
        <v>0</v>
      </c>
      <c r="AJ134" s="57">
        <v>0</v>
      </c>
      <c r="AK134" s="57">
        <v>0</v>
      </c>
      <c r="AL134" s="57">
        <v>0</v>
      </c>
      <c r="AM134" s="57"/>
      <c r="AN134" s="72"/>
      <c r="AO134" s="57"/>
      <c r="AP134" s="57"/>
      <c r="AQ134" s="57"/>
      <c r="AR134" s="57"/>
      <c r="AS134" s="57"/>
      <c r="AT134" s="57"/>
      <c r="AU134" s="57">
        <v>3</v>
      </c>
      <c r="AV134" s="57">
        <v>1</v>
      </c>
      <c r="AW134" s="57"/>
      <c r="AX134" s="57"/>
      <c r="AY134" s="57" t="s">
        <v>1003</v>
      </c>
      <c r="AZ134" s="57">
        <f t="shared" si="7"/>
        <v>122301</v>
      </c>
      <c r="BA134" s="57"/>
      <c r="BB134" s="57"/>
      <c r="BC134" s="57"/>
      <c r="BD134" s="57"/>
    </row>
    <row r="135" spans="1:56" ht="16.5">
      <c r="A135" s="57">
        <v>122401</v>
      </c>
      <c r="B135" s="57" t="s">
        <v>634</v>
      </c>
      <c r="C135" s="57">
        <v>13</v>
      </c>
      <c r="D135" s="69" t="s">
        <v>631</v>
      </c>
      <c r="E135" s="57">
        <f>VLOOKUP(B135,[1]装备!$F:$G,2,)</f>
        <v>4</v>
      </c>
      <c r="F135" s="57">
        <f>IF(IF(ISNA(VLOOKUP(B:B,装备说明!A:E,5,FALSE)),0,VLOOKUP(B:B,装备说明!A:E,5,FALSE))="男",1,IF(IF(ISNA(VLOOKUP(B:B,装备说明!A:E,5,FALSE)),0,VLOOKUP(B:B,装备说明!A:E,5,FALSE))="女",2,0))</f>
        <v>0</v>
      </c>
      <c r="G135" s="57">
        <v>0</v>
      </c>
      <c r="H135" s="57">
        <v>1</v>
      </c>
      <c r="I135" s="57">
        <f t="shared" ref="I135:I159" si="8">IF(E135=1,150,IF(E135=2,500,IF(E135=3,3000,IF(E135=4,5000,IF(E135=5,15000,IF(E135=6,30000,IF(E135=7,50000,IF(E135=0,200,0))))))))</f>
        <v>5000</v>
      </c>
      <c r="J135" s="57">
        <v>1</v>
      </c>
      <c r="K135" s="57">
        <f t="shared" ref="K135:K171" si="9">ROUNDUP(I135/3,0)</f>
        <v>1667</v>
      </c>
      <c r="L135" s="57">
        <v>1</v>
      </c>
      <c r="M135" s="57">
        <v>1</v>
      </c>
      <c r="N135" s="57">
        <v>1</v>
      </c>
      <c r="O135" s="57">
        <v>0</v>
      </c>
      <c r="P135" s="57">
        <f>VLOOKUP(D135,物品类型说明!$H:$I,2,FALSE)</f>
        <v>22</v>
      </c>
      <c r="Q135" s="61">
        <f t="shared" ref="Q135:Q159" si="10">IF(E135=1,1,IF(E135=2,10,IF(E135=3,20,IF(E135=4,40,IF(E135=5,60,IF(E135=6,80,IF(E135=7,100,0)))))))</f>
        <v>40</v>
      </c>
      <c r="R135" s="61">
        <v>10</v>
      </c>
      <c r="S135" s="61">
        <v>5</v>
      </c>
      <c r="T135" s="62">
        <v>66</v>
      </c>
      <c r="U135" s="62">
        <v>105</v>
      </c>
      <c r="V135" s="62">
        <v>0</v>
      </c>
      <c r="W135" s="62">
        <v>0</v>
      </c>
      <c r="X135" s="62">
        <v>0</v>
      </c>
      <c r="Y135" s="62">
        <v>0</v>
      </c>
      <c r="Z135" s="62">
        <v>0</v>
      </c>
      <c r="AA135" s="62">
        <v>0</v>
      </c>
      <c r="AB135" s="62">
        <v>0</v>
      </c>
      <c r="AC135" s="62">
        <v>0</v>
      </c>
      <c r="AD135" s="57">
        <v>0</v>
      </c>
      <c r="AE135" s="57">
        <v>0</v>
      </c>
      <c r="AF135" s="57">
        <v>0</v>
      </c>
      <c r="AG135" s="57">
        <v>0</v>
      </c>
      <c r="AH135" s="57">
        <v>0</v>
      </c>
      <c r="AI135" s="57">
        <v>0</v>
      </c>
      <c r="AJ135" s="57">
        <v>0</v>
      </c>
      <c r="AK135" s="57">
        <v>0</v>
      </c>
      <c r="AL135" s="57">
        <v>0</v>
      </c>
      <c r="AM135" s="57"/>
      <c r="AN135" s="72"/>
      <c r="AO135" s="57"/>
      <c r="AP135" s="57"/>
      <c r="AQ135" s="57"/>
      <c r="AR135" s="57"/>
      <c r="AS135" s="57"/>
      <c r="AT135" s="57"/>
      <c r="AU135" s="57">
        <v>4</v>
      </c>
      <c r="AV135" s="57">
        <v>1</v>
      </c>
      <c r="AW135" s="57"/>
      <c r="AX135" s="57"/>
      <c r="AY135" s="57" t="s">
        <v>1003</v>
      </c>
      <c r="AZ135" s="57">
        <f t="shared" ref="AZ135:AZ198" si="11">A135</f>
        <v>122401</v>
      </c>
      <c r="BA135" s="57"/>
      <c r="BB135" s="57"/>
      <c r="BC135" s="57"/>
      <c r="BD135" s="57"/>
    </row>
    <row r="136" spans="1:56" ht="16.5">
      <c r="A136" s="57">
        <v>122501</v>
      </c>
      <c r="B136" s="57" t="s">
        <v>635</v>
      </c>
      <c r="C136" s="57">
        <v>13</v>
      </c>
      <c r="D136" s="69" t="s">
        <v>631</v>
      </c>
      <c r="E136" s="57">
        <f>VLOOKUP(B136,[1]装备!$F:$G,2,)</f>
        <v>5</v>
      </c>
      <c r="F136" s="57">
        <f>IF(IF(ISNA(VLOOKUP(B:B,装备说明!A:E,5,FALSE)),0,VLOOKUP(B:B,装备说明!A:E,5,FALSE))="男",1,IF(IF(ISNA(VLOOKUP(B:B,装备说明!A:E,5,FALSE)),0,VLOOKUP(B:B,装备说明!A:E,5,FALSE))="女",2,0))</f>
        <v>0</v>
      </c>
      <c r="G136" s="57">
        <v>0</v>
      </c>
      <c r="H136" s="57">
        <v>1</v>
      </c>
      <c r="I136" s="57">
        <f t="shared" si="8"/>
        <v>15000</v>
      </c>
      <c r="J136" s="57">
        <v>1</v>
      </c>
      <c r="K136" s="57">
        <f t="shared" si="9"/>
        <v>5000</v>
      </c>
      <c r="L136" s="57">
        <v>1</v>
      </c>
      <c r="M136" s="57">
        <v>1</v>
      </c>
      <c r="N136" s="57">
        <v>1</v>
      </c>
      <c r="O136" s="57">
        <v>0</v>
      </c>
      <c r="P136" s="57">
        <f>VLOOKUP(D136,物品类型说明!$H:$I,2,FALSE)</f>
        <v>22</v>
      </c>
      <c r="Q136" s="61">
        <f t="shared" si="10"/>
        <v>60</v>
      </c>
      <c r="R136" s="61">
        <v>10</v>
      </c>
      <c r="S136" s="61">
        <v>5</v>
      </c>
      <c r="T136" s="62">
        <v>101</v>
      </c>
      <c r="U136" s="62">
        <v>161</v>
      </c>
      <c r="V136" s="62">
        <v>0</v>
      </c>
      <c r="W136" s="62">
        <v>0</v>
      </c>
      <c r="X136" s="62">
        <v>0</v>
      </c>
      <c r="Y136" s="62">
        <v>0</v>
      </c>
      <c r="Z136" s="62">
        <v>0</v>
      </c>
      <c r="AA136" s="62">
        <v>0</v>
      </c>
      <c r="AB136" s="62">
        <v>0</v>
      </c>
      <c r="AC136" s="62">
        <v>0</v>
      </c>
      <c r="AD136" s="57">
        <v>0</v>
      </c>
      <c r="AE136" s="57">
        <v>0</v>
      </c>
      <c r="AF136" s="57">
        <v>0</v>
      </c>
      <c r="AG136" s="57">
        <v>0</v>
      </c>
      <c r="AH136" s="57">
        <v>0</v>
      </c>
      <c r="AI136" s="57">
        <v>0</v>
      </c>
      <c r="AJ136" s="57">
        <v>0</v>
      </c>
      <c r="AK136" s="57">
        <v>0</v>
      </c>
      <c r="AL136" s="57">
        <v>0</v>
      </c>
      <c r="AM136" s="57"/>
      <c r="AN136" s="72"/>
      <c r="AO136" s="57"/>
      <c r="AP136" s="57"/>
      <c r="AQ136" s="57"/>
      <c r="AR136" s="57"/>
      <c r="AS136" s="57"/>
      <c r="AT136" s="57"/>
      <c r="AU136" s="57">
        <v>0</v>
      </c>
      <c r="AV136" s="57">
        <v>1</v>
      </c>
      <c r="AW136" s="57"/>
      <c r="AX136" s="57"/>
      <c r="AY136" s="57" t="s">
        <v>1003</v>
      </c>
      <c r="AZ136" s="57">
        <f t="shared" si="11"/>
        <v>122501</v>
      </c>
      <c r="BA136" s="57"/>
      <c r="BB136" s="57"/>
      <c r="BC136" s="57"/>
      <c r="BD136" s="57"/>
    </row>
    <row r="137" spans="1:56" ht="16.5">
      <c r="A137" s="57">
        <v>122601</v>
      </c>
      <c r="B137" s="57" t="s">
        <v>636</v>
      </c>
      <c r="C137" s="57">
        <v>13</v>
      </c>
      <c r="D137" s="69" t="s">
        <v>631</v>
      </c>
      <c r="E137" s="57">
        <f>VLOOKUP(B137,[1]装备!$F:$G,2,)</f>
        <v>6</v>
      </c>
      <c r="F137" s="57">
        <f>IF(IF(ISNA(VLOOKUP(B:B,装备说明!A:E,5,FALSE)),0,VLOOKUP(B:B,装备说明!A:E,5,FALSE))="男",1,IF(IF(ISNA(VLOOKUP(B:B,装备说明!A:E,5,FALSE)),0,VLOOKUP(B:B,装备说明!A:E,5,FALSE))="女",2,0))</f>
        <v>0</v>
      </c>
      <c r="G137" s="57">
        <v>0</v>
      </c>
      <c r="H137" s="57">
        <v>1</v>
      </c>
      <c r="I137" s="57">
        <f t="shared" si="8"/>
        <v>30000</v>
      </c>
      <c r="J137" s="57">
        <v>1</v>
      </c>
      <c r="K137" s="57">
        <f t="shared" si="9"/>
        <v>10000</v>
      </c>
      <c r="L137" s="57">
        <v>1</v>
      </c>
      <c r="M137" s="57">
        <v>1</v>
      </c>
      <c r="N137" s="57">
        <v>1</v>
      </c>
      <c r="O137" s="57">
        <v>0</v>
      </c>
      <c r="P137" s="57">
        <f>VLOOKUP(D137,物品类型说明!$H:$I,2,FALSE)</f>
        <v>22</v>
      </c>
      <c r="Q137" s="61">
        <f t="shared" si="10"/>
        <v>80</v>
      </c>
      <c r="R137" s="61">
        <v>10</v>
      </c>
      <c r="S137" s="61">
        <v>5</v>
      </c>
      <c r="T137" s="62">
        <v>172</v>
      </c>
      <c r="U137" s="62">
        <v>275</v>
      </c>
      <c r="V137" s="62">
        <v>0</v>
      </c>
      <c r="W137" s="62">
        <v>0</v>
      </c>
      <c r="X137" s="62">
        <v>0</v>
      </c>
      <c r="Y137" s="62">
        <v>0</v>
      </c>
      <c r="Z137" s="62">
        <v>0</v>
      </c>
      <c r="AA137" s="62">
        <v>0</v>
      </c>
      <c r="AB137" s="62">
        <v>0</v>
      </c>
      <c r="AC137" s="62">
        <v>0</v>
      </c>
      <c r="AD137" s="57">
        <v>0</v>
      </c>
      <c r="AE137" s="57">
        <v>0</v>
      </c>
      <c r="AF137" s="57">
        <v>0</v>
      </c>
      <c r="AG137" s="57">
        <v>0</v>
      </c>
      <c r="AH137" s="57">
        <v>0</v>
      </c>
      <c r="AI137" s="57">
        <v>0</v>
      </c>
      <c r="AJ137" s="57">
        <v>0</v>
      </c>
      <c r="AK137" s="57">
        <v>0</v>
      </c>
      <c r="AL137" s="57">
        <v>0</v>
      </c>
      <c r="AM137" s="57"/>
      <c r="AN137" s="72"/>
      <c r="AO137" s="57"/>
      <c r="AP137" s="57"/>
      <c r="AQ137" s="57"/>
      <c r="AR137" s="57"/>
      <c r="AS137" s="57"/>
      <c r="AT137" s="57"/>
      <c r="AU137" s="57">
        <v>1</v>
      </c>
      <c r="AV137" s="57">
        <v>1</v>
      </c>
      <c r="AW137" s="57"/>
      <c r="AX137" s="57"/>
      <c r="AY137" s="57" t="s">
        <v>1003</v>
      </c>
      <c r="AZ137" s="57">
        <f t="shared" si="11"/>
        <v>122601</v>
      </c>
      <c r="BA137" s="57"/>
      <c r="BB137" s="57"/>
      <c r="BC137" s="57"/>
      <c r="BD137" s="57"/>
    </row>
    <row r="138" spans="1:56" ht="16.5">
      <c r="A138" s="57">
        <v>122701</v>
      </c>
      <c r="B138" s="57" t="s">
        <v>637</v>
      </c>
      <c r="C138" s="57">
        <v>13</v>
      </c>
      <c r="D138" s="69" t="s">
        <v>631</v>
      </c>
      <c r="E138" s="57">
        <f>VLOOKUP(B138,[1]装备!$F:$G,2,)</f>
        <v>7</v>
      </c>
      <c r="F138" s="57">
        <f>IF(IF(ISNA(VLOOKUP(B:B,装备说明!A:E,5,FALSE)),0,VLOOKUP(B:B,装备说明!A:E,5,FALSE))="男",1,IF(IF(ISNA(VLOOKUP(B:B,装备说明!A:E,5,FALSE)),0,VLOOKUP(B:B,装备说明!A:E,5,FALSE))="女",2,0))</f>
        <v>0</v>
      </c>
      <c r="G138" s="57">
        <v>0</v>
      </c>
      <c r="H138" s="57">
        <v>1</v>
      </c>
      <c r="I138" s="57">
        <f t="shared" si="8"/>
        <v>50000</v>
      </c>
      <c r="J138" s="57">
        <v>1</v>
      </c>
      <c r="K138" s="57">
        <f t="shared" si="9"/>
        <v>16667</v>
      </c>
      <c r="L138" s="57">
        <v>1</v>
      </c>
      <c r="M138" s="57">
        <v>1</v>
      </c>
      <c r="N138" s="57">
        <v>1</v>
      </c>
      <c r="O138" s="57">
        <v>0</v>
      </c>
      <c r="P138" s="57">
        <f>VLOOKUP(D138,物品类型说明!$H:$I,2,FALSE)</f>
        <v>22</v>
      </c>
      <c r="Q138" s="61">
        <f t="shared" si="10"/>
        <v>100</v>
      </c>
      <c r="R138" s="61">
        <v>10</v>
      </c>
      <c r="S138" s="61">
        <v>5</v>
      </c>
      <c r="T138" s="62">
        <v>250</v>
      </c>
      <c r="U138" s="62">
        <v>400</v>
      </c>
      <c r="V138" s="62">
        <v>0</v>
      </c>
      <c r="W138" s="62">
        <v>0</v>
      </c>
      <c r="X138" s="62">
        <v>0</v>
      </c>
      <c r="Y138" s="62">
        <v>0</v>
      </c>
      <c r="Z138" s="62">
        <v>0</v>
      </c>
      <c r="AA138" s="62">
        <v>0</v>
      </c>
      <c r="AB138" s="62">
        <v>0</v>
      </c>
      <c r="AC138" s="62">
        <v>0</v>
      </c>
      <c r="AD138" s="57">
        <v>0</v>
      </c>
      <c r="AE138" s="57">
        <v>0</v>
      </c>
      <c r="AF138" s="57">
        <v>0</v>
      </c>
      <c r="AG138" s="57">
        <v>0</v>
      </c>
      <c r="AH138" s="57">
        <v>0</v>
      </c>
      <c r="AI138" s="57">
        <v>0</v>
      </c>
      <c r="AJ138" s="57">
        <v>0</v>
      </c>
      <c r="AK138" s="57">
        <v>0</v>
      </c>
      <c r="AL138" s="57">
        <v>0</v>
      </c>
      <c r="AM138" s="57"/>
      <c r="AN138" s="72"/>
      <c r="AO138" s="57"/>
      <c r="AP138" s="57"/>
      <c r="AQ138" s="57"/>
      <c r="AR138" s="57"/>
      <c r="AS138" s="57"/>
      <c r="AT138" s="57"/>
      <c r="AU138" s="57">
        <v>2</v>
      </c>
      <c r="AV138" s="57">
        <v>1</v>
      </c>
      <c r="AW138" s="57"/>
      <c r="AX138" s="57"/>
      <c r="AY138" s="57" t="s">
        <v>1003</v>
      </c>
      <c r="AZ138" s="57">
        <f t="shared" si="11"/>
        <v>122701</v>
      </c>
      <c r="BA138" s="57"/>
      <c r="BB138" s="57"/>
      <c r="BC138" s="57"/>
      <c r="BD138" s="57"/>
    </row>
    <row r="139" spans="1:56" ht="16.5">
      <c r="A139" s="57">
        <v>123101</v>
      </c>
      <c r="B139" s="57" t="s">
        <v>638</v>
      </c>
      <c r="C139" s="57">
        <v>13</v>
      </c>
      <c r="D139" s="69" t="s">
        <v>639</v>
      </c>
      <c r="E139" s="57">
        <f>VLOOKUP(B139,[1]装备!$F:$G,2,)</f>
        <v>1</v>
      </c>
      <c r="F139" s="57">
        <f>IF(IF(ISNA(VLOOKUP(B:B,装备说明!A:E,5,FALSE)),0,VLOOKUP(B:B,装备说明!A:E,5,FALSE))="男",1,IF(IF(ISNA(VLOOKUP(B:B,装备说明!A:E,5,FALSE)),0,VLOOKUP(B:B,装备说明!A:E,5,FALSE))="女",2,0))</f>
        <v>0</v>
      </c>
      <c r="G139" s="57">
        <v>0</v>
      </c>
      <c r="H139" s="57">
        <v>1</v>
      </c>
      <c r="I139" s="57">
        <f t="shared" si="8"/>
        <v>150</v>
      </c>
      <c r="J139" s="57">
        <v>1</v>
      </c>
      <c r="K139" s="57">
        <f t="shared" si="9"/>
        <v>50</v>
      </c>
      <c r="L139" s="57">
        <v>1</v>
      </c>
      <c r="M139" s="57">
        <v>1</v>
      </c>
      <c r="N139" s="57">
        <v>1</v>
      </c>
      <c r="O139" s="57">
        <v>0</v>
      </c>
      <c r="P139" s="57">
        <f>VLOOKUP(D139,物品类型说明!$H:$I,2,FALSE)</f>
        <v>23</v>
      </c>
      <c r="Q139" s="61">
        <f t="shared" si="10"/>
        <v>1</v>
      </c>
      <c r="R139" s="61">
        <v>10</v>
      </c>
      <c r="S139" s="61">
        <v>5</v>
      </c>
      <c r="T139" s="62">
        <v>0</v>
      </c>
      <c r="U139" s="62">
        <v>0</v>
      </c>
      <c r="V139" s="62">
        <v>0</v>
      </c>
      <c r="W139" s="62">
        <v>0</v>
      </c>
      <c r="X139" s="62">
        <v>70</v>
      </c>
      <c r="Y139" s="62">
        <v>0</v>
      </c>
      <c r="Z139" s="62">
        <v>0</v>
      </c>
      <c r="AA139" s="62">
        <v>0</v>
      </c>
      <c r="AB139" s="62">
        <v>0</v>
      </c>
      <c r="AC139" s="62">
        <v>0</v>
      </c>
      <c r="AD139" s="57">
        <v>0</v>
      </c>
      <c r="AE139" s="57">
        <v>0</v>
      </c>
      <c r="AF139" s="57">
        <v>0</v>
      </c>
      <c r="AG139" s="57">
        <v>0</v>
      </c>
      <c r="AH139" s="57">
        <v>0</v>
      </c>
      <c r="AI139" s="57">
        <v>0</v>
      </c>
      <c r="AJ139" s="57">
        <v>0</v>
      </c>
      <c r="AK139" s="57">
        <v>0</v>
      </c>
      <c r="AL139" s="57">
        <v>0</v>
      </c>
      <c r="AM139" s="57"/>
      <c r="AN139" s="72"/>
      <c r="AO139" s="57"/>
      <c r="AP139" s="57"/>
      <c r="AQ139" s="57"/>
      <c r="AR139" s="57"/>
      <c r="AS139" s="57"/>
      <c r="AT139" s="57"/>
      <c r="AU139" s="57">
        <v>3</v>
      </c>
      <c r="AV139" s="57">
        <v>1</v>
      </c>
      <c r="AW139" s="57"/>
      <c r="AX139" s="57"/>
      <c r="AY139" s="57" t="s">
        <v>1003</v>
      </c>
      <c r="AZ139" s="57">
        <f t="shared" si="11"/>
        <v>123101</v>
      </c>
      <c r="BA139" s="57"/>
      <c r="BB139" s="57"/>
      <c r="BC139" s="57"/>
      <c r="BD139" s="57"/>
    </row>
    <row r="140" spans="1:56" ht="16.5">
      <c r="A140" s="57">
        <v>123201</v>
      </c>
      <c r="B140" s="57" t="s">
        <v>640</v>
      </c>
      <c r="C140" s="57">
        <v>13</v>
      </c>
      <c r="D140" s="69" t="s">
        <v>639</v>
      </c>
      <c r="E140" s="57">
        <f>VLOOKUP(B140,[1]装备!$F:$G,2,)</f>
        <v>2</v>
      </c>
      <c r="F140" s="57">
        <f>IF(IF(ISNA(VLOOKUP(B:B,装备说明!A:E,5,FALSE)),0,VLOOKUP(B:B,装备说明!A:E,5,FALSE))="男",1,IF(IF(ISNA(VLOOKUP(B:B,装备说明!A:E,5,FALSE)),0,VLOOKUP(B:B,装备说明!A:E,5,FALSE))="女",2,0))</f>
        <v>0</v>
      </c>
      <c r="G140" s="57">
        <v>0</v>
      </c>
      <c r="H140" s="57">
        <v>1</v>
      </c>
      <c r="I140" s="57">
        <f t="shared" si="8"/>
        <v>500</v>
      </c>
      <c r="J140" s="57">
        <v>1</v>
      </c>
      <c r="K140" s="57">
        <f t="shared" si="9"/>
        <v>167</v>
      </c>
      <c r="L140" s="57">
        <v>1</v>
      </c>
      <c r="M140" s="57">
        <v>1</v>
      </c>
      <c r="N140" s="57">
        <v>1</v>
      </c>
      <c r="O140" s="57">
        <v>0</v>
      </c>
      <c r="P140" s="57">
        <f>VLOOKUP(D140,物品类型说明!$H:$I,2,FALSE)</f>
        <v>23</v>
      </c>
      <c r="Q140" s="61">
        <f t="shared" si="10"/>
        <v>10</v>
      </c>
      <c r="R140" s="61">
        <v>10</v>
      </c>
      <c r="S140" s="61">
        <v>5</v>
      </c>
      <c r="T140" s="62">
        <v>0</v>
      </c>
      <c r="U140" s="62">
        <v>0</v>
      </c>
      <c r="V140" s="62">
        <v>0</v>
      </c>
      <c r="W140" s="62">
        <v>0</v>
      </c>
      <c r="X140" s="62">
        <v>190</v>
      </c>
      <c r="Y140" s="62">
        <v>0</v>
      </c>
      <c r="Z140" s="62">
        <v>0</v>
      </c>
      <c r="AA140" s="62">
        <v>0</v>
      </c>
      <c r="AB140" s="62">
        <v>0</v>
      </c>
      <c r="AC140" s="62">
        <v>0</v>
      </c>
      <c r="AD140" s="57">
        <v>0</v>
      </c>
      <c r="AE140" s="57">
        <v>0</v>
      </c>
      <c r="AF140" s="57">
        <v>0</v>
      </c>
      <c r="AG140" s="57">
        <v>0</v>
      </c>
      <c r="AH140" s="57">
        <v>0</v>
      </c>
      <c r="AI140" s="57">
        <v>0</v>
      </c>
      <c r="AJ140" s="57">
        <v>0</v>
      </c>
      <c r="AK140" s="57">
        <v>0</v>
      </c>
      <c r="AL140" s="57">
        <v>0</v>
      </c>
      <c r="AM140" s="57"/>
      <c r="AN140" s="72"/>
      <c r="AO140" s="57"/>
      <c r="AP140" s="57"/>
      <c r="AQ140" s="57"/>
      <c r="AR140" s="57"/>
      <c r="AS140" s="57"/>
      <c r="AT140" s="57"/>
      <c r="AU140" s="57">
        <v>4</v>
      </c>
      <c r="AV140" s="57">
        <v>1</v>
      </c>
      <c r="AW140" s="57"/>
      <c r="AX140" s="57"/>
      <c r="AY140" s="57" t="s">
        <v>1003</v>
      </c>
      <c r="AZ140" s="57">
        <f t="shared" si="11"/>
        <v>123201</v>
      </c>
      <c r="BA140" s="57"/>
      <c r="BB140" s="57"/>
      <c r="BC140" s="57"/>
      <c r="BD140" s="57"/>
    </row>
    <row r="141" spans="1:56" ht="16.5">
      <c r="A141" s="57">
        <v>123301</v>
      </c>
      <c r="B141" s="57" t="s">
        <v>641</v>
      </c>
      <c r="C141" s="57">
        <v>13</v>
      </c>
      <c r="D141" s="69" t="s">
        <v>639</v>
      </c>
      <c r="E141" s="57">
        <f>VLOOKUP(B141,[1]装备!$F:$G,2,)</f>
        <v>3</v>
      </c>
      <c r="F141" s="57">
        <f>IF(IF(ISNA(VLOOKUP(B:B,装备说明!A:E,5,FALSE)),0,VLOOKUP(B:B,装备说明!A:E,5,FALSE))="男",1,IF(IF(ISNA(VLOOKUP(B:B,装备说明!A:E,5,FALSE)),0,VLOOKUP(B:B,装备说明!A:E,5,FALSE))="女",2,0))</f>
        <v>0</v>
      </c>
      <c r="G141" s="57">
        <v>0</v>
      </c>
      <c r="H141" s="57">
        <v>1</v>
      </c>
      <c r="I141" s="57">
        <f t="shared" si="8"/>
        <v>3000</v>
      </c>
      <c r="J141" s="57">
        <v>1</v>
      </c>
      <c r="K141" s="57">
        <f t="shared" si="9"/>
        <v>1000</v>
      </c>
      <c r="L141" s="57">
        <v>1</v>
      </c>
      <c r="M141" s="57">
        <v>1</v>
      </c>
      <c r="N141" s="57">
        <v>1</v>
      </c>
      <c r="O141" s="57">
        <v>0</v>
      </c>
      <c r="P141" s="57">
        <f>VLOOKUP(D141,物品类型说明!$H:$I,2,FALSE)</f>
        <v>23</v>
      </c>
      <c r="Q141" s="61">
        <f t="shared" si="10"/>
        <v>20</v>
      </c>
      <c r="R141" s="61">
        <v>10</v>
      </c>
      <c r="S141" s="61">
        <v>5</v>
      </c>
      <c r="T141" s="62">
        <v>0</v>
      </c>
      <c r="U141" s="62">
        <v>0</v>
      </c>
      <c r="V141" s="62">
        <v>0</v>
      </c>
      <c r="W141" s="62">
        <v>0</v>
      </c>
      <c r="X141" s="62">
        <v>370</v>
      </c>
      <c r="Y141" s="62">
        <v>0</v>
      </c>
      <c r="Z141" s="62">
        <v>0</v>
      </c>
      <c r="AA141" s="62">
        <v>0</v>
      </c>
      <c r="AB141" s="62">
        <v>0</v>
      </c>
      <c r="AC141" s="62">
        <v>0</v>
      </c>
      <c r="AD141" s="57">
        <v>0</v>
      </c>
      <c r="AE141" s="57">
        <v>0</v>
      </c>
      <c r="AF141" s="57">
        <v>0</v>
      </c>
      <c r="AG141" s="57">
        <v>0</v>
      </c>
      <c r="AH141" s="57">
        <v>0</v>
      </c>
      <c r="AI141" s="57">
        <v>0</v>
      </c>
      <c r="AJ141" s="57">
        <v>0</v>
      </c>
      <c r="AK141" s="57">
        <v>0</v>
      </c>
      <c r="AL141" s="57">
        <v>0</v>
      </c>
      <c r="AM141" s="57"/>
      <c r="AN141" s="72"/>
      <c r="AO141" s="57"/>
      <c r="AP141" s="57"/>
      <c r="AQ141" s="57"/>
      <c r="AR141" s="57"/>
      <c r="AS141" s="57"/>
      <c r="AT141" s="57"/>
      <c r="AU141" s="57">
        <v>0</v>
      </c>
      <c r="AV141" s="57">
        <v>1</v>
      </c>
      <c r="AW141" s="57"/>
      <c r="AX141" s="57"/>
      <c r="AY141" s="57" t="s">
        <v>1003</v>
      </c>
      <c r="AZ141" s="57">
        <f t="shared" si="11"/>
        <v>123301</v>
      </c>
      <c r="BA141" s="57"/>
      <c r="BB141" s="57"/>
      <c r="BC141" s="57"/>
      <c r="BD141" s="57"/>
    </row>
    <row r="142" spans="1:56" ht="16.5">
      <c r="A142" s="57">
        <v>123401</v>
      </c>
      <c r="B142" s="57" t="s">
        <v>642</v>
      </c>
      <c r="C142" s="57">
        <v>13</v>
      </c>
      <c r="D142" s="69" t="s">
        <v>639</v>
      </c>
      <c r="E142" s="57">
        <f>VLOOKUP(B142,[1]装备!$F:$G,2,)</f>
        <v>4</v>
      </c>
      <c r="F142" s="57">
        <f>IF(IF(ISNA(VLOOKUP(B:B,装备说明!A:E,5,FALSE)),0,VLOOKUP(B:B,装备说明!A:E,5,FALSE))="男",1,IF(IF(ISNA(VLOOKUP(B:B,装备说明!A:E,5,FALSE)),0,VLOOKUP(B:B,装备说明!A:E,5,FALSE))="女",2,0))</f>
        <v>0</v>
      </c>
      <c r="G142" s="57">
        <v>0</v>
      </c>
      <c r="H142" s="57">
        <v>1</v>
      </c>
      <c r="I142" s="57">
        <f t="shared" si="8"/>
        <v>5000</v>
      </c>
      <c r="J142" s="57">
        <v>1</v>
      </c>
      <c r="K142" s="57">
        <f t="shared" si="9"/>
        <v>1667</v>
      </c>
      <c r="L142" s="57">
        <v>1</v>
      </c>
      <c r="M142" s="57">
        <v>1</v>
      </c>
      <c r="N142" s="57">
        <v>1</v>
      </c>
      <c r="O142" s="57">
        <v>0</v>
      </c>
      <c r="P142" s="57">
        <f>VLOOKUP(D142,物品类型说明!$H:$I,2,FALSE)</f>
        <v>23</v>
      </c>
      <c r="Q142" s="61">
        <f t="shared" si="10"/>
        <v>40</v>
      </c>
      <c r="R142" s="61">
        <v>10</v>
      </c>
      <c r="S142" s="61">
        <v>5</v>
      </c>
      <c r="T142" s="62">
        <v>0</v>
      </c>
      <c r="U142" s="62">
        <v>0</v>
      </c>
      <c r="V142" s="62">
        <v>0</v>
      </c>
      <c r="W142" s="62">
        <v>0</v>
      </c>
      <c r="X142" s="62">
        <v>660</v>
      </c>
      <c r="Y142" s="62">
        <v>0</v>
      </c>
      <c r="Z142" s="62">
        <v>0</v>
      </c>
      <c r="AA142" s="62">
        <v>0</v>
      </c>
      <c r="AB142" s="62">
        <v>0</v>
      </c>
      <c r="AC142" s="62">
        <v>0</v>
      </c>
      <c r="AD142" s="57">
        <v>0</v>
      </c>
      <c r="AE142" s="57">
        <v>0</v>
      </c>
      <c r="AF142" s="57">
        <v>0</v>
      </c>
      <c r="AG142" s="57">
        <v>0</v>
      </c>
      <c r="AH142" s="57">
        <v>0</v>
      </c>
      <c r="AI142" s="57">
        <v>0</v>
      </c>
      <c r="AJ142" s="57">
        <v>0</v>
      </c>
      <c r="AK142" s="57">
        <v>0</v>
      </c>
      <c r="AL142" s="57">
        <v>0</v>
      </c>
      <c r="AM142" s="57"/>
      <c r="AN142" s="72"/>
      <c r="AO142" s="57"/>
      <c r="AP142" s="57"/>
      <c r="AQ142" s="57"/>
      <c r="AR142" s="57"/>
      <c r="AS142" s="57"/>
      <c r="AT142" s="57"/>
      <c r="AU142" s="57">
        <v>1</v>
      </c>
      <c r="AV142" s="57">
        <v>1</v>
      </c>
      <c r="AW142" s="57"/>
      <c r="AX142" s="57"/>
      <c r="AY142" s="57" t="s">
        <v>1003</v>
      </c>
      <c r="AZ142" s="57">
        <f t="shared" si="11"/>
        <v>123401</v>
      </c>
      <c r="BA142" s="57"/>
      <c r="BB142" s="57"/>
      <c r="BC142" s="57"/>
      <c r="BD142" s="57"/>
    </row>
    <row r="143" spans="1:56" ht="16.5">
      <c r="A143" s="57">
        <v>123501</v>
      </c>
      <c r="B143" s="57" t="s">
        <v>643</v>
      </c>
      <c r="C143" s="57">
        <v>13</v>
      </c>
      <c r="D143" s="69" t="s">
        <v>639</v>
      </c>
      <c r="E143" s="57">
        <f>VLOOKUP(B143,[1]装备!$F:$G,2,)</f>
        <v>5</v>
      </c>
      <c r="F143" s="57">
        <f>IF(IF(ISNA(VLOOKUP(B:B,装备说明!A:E,5,FALSE)),0,VLOOKUP(B:B,装备说明!A:E,5,FALSE))="男",1,IF(IF(ISNA(VLOOKUP(B:B,装备说明!A:E,5,FALSE)),0,VLOOKUP(B:B,装备说明!A:E,5,FALSE))="女",2,0))</f>
        <v>0</v>
      </c>
      <c r="G143" s="57">
        <v>0</v>
      </c>
      <c r="H143" s="57">
        <v>1</v>
      </c>
      <c r="I143" s="57">
        <f t="shared" si="8"/>
        <v>15000</v>
      </c>
      <c r="J143" s="57">
        <v>1</v>
      </c>
      <c r="K143" s="57">
        <f t="shared" si="9"/>
        <v>5000</v>
      </c>
      <c r="L143" s="57">
        <v>1</v>
      </c>
      <c r="M143" s="57">
        <v>1</v>
      </c>
      <c r="N143" s="57">
        <v>1</v>
      </c>
      <c r="O143" s="57">
        <v>0</v>
      </c>
      <c r="P143" s="57">
        <f>VLOOKUP(D143,物品类型说明!$H:$I,2,FALSE)</f>
        <v>23</v>
      </c>
      <c r="Q143" s="61">
        <f t="shared" si="10"/>
        <v>60</v>
      </c>
      <c r="R143" s="61">
        <v>10</v>
      </c>
      <c r="S143" s="61">
        <v>5</v>
      </c>
      <c r="T143" s="62">
        <v>0</v>
      </c>
      <c r="U143" s="62">
        <v>0</v>
      </c>
      <c r="V143" s="62">
        <v>0</v>
      </c>
      <c r="W143" s="62">
        <v>0</v>
      </c>
      <c r="X143" s="62">
        <v>1010</v>
      </c>
      <c r="Y143" s="62">
        <v>0</v>
      </c>
      <c r="Z143" s="62">
        <v>0</v>
      </c>
      <c r="AA143" s="62">
        <v>0</v>
      </c>
      <c r="AB143" s="62">
        <v>0</v>
      </c>
      <c r="AC143" s="62">
        <v>0</v>
      </c>
      <c r="AD143" s="57">
        <v>0</v>
      </c>
      <c r="AE143" s="57">
        <v>0</v>
      </c>
      <c r="AF143" s="57">
        <v>0</v>
      </c>
      <c r="AG143" s="57">
        <v>0</v>
      </c>
      <c r="AH143" s="57">
        <v>0</v>
      </c>
      <c r="AI143" s="57">
        <v>0</v>
      </c>
      <c r="AJ143" s="57">
        <v>0</v>
      </c>
      <c r="AK143" s="57">
        <v>0</v>
      </c>
      <c r="AL143" s="57">
        <v>0</v>
      </c>
      <c r="AM143" s="57"/>
      <c r="AN143" s="72"/>
      <c r="AO143" s="57"/>
      <c r="AP143" s="57"/>
      <c r="AQ143" s="57"/>
      <c r="AR143" s="57"/>
      <c r="AS143" s="57"/>
      <c r="AT143" s="57"/>
      <c r="AU143" s="57">
        <v>2</v>
      </c>
      <c r="AV143" s="57">
        <v>1</v>
      </c>
      <c r="AW143" s="57"/>
      <c r="AX143" s="57"/>
      <c r="AY143" s="57" t="s">
        <v>1003</v>
      </c>
      <c r="AZ143" s="57">
        <f t="shared" si="11"/>
        <v>123501</v>
      </c>
      <c r="BA143" s="57"/>
      <c r="BB143" s="57"/>
      <c r="BC143" s="57"/>
      <c r="BD143" s="57"/>
    </row>
    <row r="144" spans="1:56" ht="16.5">
      <c r="A144" s="57">
        <v>123601</v>
      </c>
      <c r="B144" s="57" t="s">
        <v>644</v>
      </c>
      <c r="C144" s="57">
        <v>13</v>
      </c>
      <c r="D144" s="69" t="s">
        <v>639</v>
      </c>
      <c r="E144" s="57">
        <f>VLOOKUP(B144,[1]装备!$F:$G,2,)</f>
        <v>6</v>
      </c>
      <c r="F144" s="57">
        <f>IF(IF(ISNA(VLOOKUP(B:B,装备说明!A:E,5,FALSE)),0,VLOOKUP(B:B,装备说明!A:E,5,FALSE))="男",1,IF(IF(ISNA(VLOOKUP(B:B,装备说明!A:E,5,FALSE)),0,VLOOKUP(B:B,装备说明!A:E,5,FALSE))="女",2,0))</f>
        <v>0</v>
      </c>
      <c r="G144" s="57">
        <v>0</v>
      </c>
      <c r="H144" s="57">
        <v>1</v>
      </c>
      <c r="I144" s="57">
        <f t="shared" si="8"/>
        <v>30000</v>
      </c>
      <c r="J144" s="57">
        <v>1</v>
      </c>
      <c r="K144" s="57">
        <f t="shared" si="9"/>
        <v>10000</v>
      </c>
      <c r="L144" s="57">
        <v>1</v>
      </c>
      <c r="M144" s="57">
        <v>1</v>
      </c>
      <c r="N144" s="57">
        <v>1</v>
      </c>
      <c r="O144" s="57">
        <v>0</v>
      </c>
      <c r="P144" s="57">
        <f>VLOOKUP(D144,物品类型说明!$H:$I,2,FALSE)</f>
        <v>23</v>
      </c>
      <c r="Q144" s="61">
        <f t="shared" si="10"/>
        <v>80</v>
      </c>
      <c r="R144" s="61">
        <v>10</v>
      </c>
      <c r="S144" s="61">
        <v>5</v>
      </c>
      <c r="T144" s="62">
        <v>0</v>
      </c>
      <c r="U144" s="62">
        <v>0</v>
      </c>
      <c r="V144" s="62">
        <v>0</v>
      </c>
      <c r="W144" s="62">
        <v>0</v>
      </c>
      <c r="X144" s="62">
        <v>1720</v>
      </c>
      <c r="Y144" s="62">
        <v>0</v>
      </c>
      <c r="Z144" s="62">
        <v>0</v>
      </c>
      <c r="AA144" s="62">
        <v>0</v>
      </c>
      <c r="AB144" s="62">
        <v>0</v>
      </c>
      <c r="AC144" s="62">
        <v>0</v>
      </c>
      <c r="AD144" s="57">
        <v>0</v>
      </c>
      <c r="AE144" s="57">
        <v>0</v>
      </c>
      <c r="AF144" s="57">
        <v>0</v>
      </c>
      <c r="AG144" s="57">
        <v>0</v>
      </c>
      <c r="AH144" s="57">
        <v>0</v>
      </c>
      <c r="AI144" s="57">
        <v>0</v>
      </c>
      <c r="AJ144" s="57">
        <v>0</v>
      </c>
      <c r="AK144" s="57">
        <v>0</v>
      </c>
      <c r="AL144" s="57">
        <v>0</v>
      </c>
      <c r="AM144" s="57"/>
      <c r="AN144" s="72"/>
      <c r="AO144" s="57"/>
      <c r="AP144" s="57"/>
      <c r="AQ144" s="57"/>
      <c r="AR144" s="57"/>
      <c r="AS144" s="57"/>
      <c r="AT144" s="57"/>
      <c r="AU144" s="57">
        <v>3</v>
      </c>
      <c r="AV144" s="57">
        <v>1</v>
      </c>
      <c r="AW144" s="57"/>
      <c r="AX144" s="57"/>
      <c r="AY144" s="57" t="s">
        <v>1003</v>
      </c>
      <c r="AZ144" s="57">
        <f t="shared" si="11"/>
        <v>123601</v>
      </c>
      <c r="BA144" s="57"/>
      <c r="BB144" s="57"/>
      <c r="BC144" s="57"/>
      <c r="BD144" s="57"/>
    </row>
    <row r="145" spans="1:56" ht="16.5">
      <c r="A145" s="57">
        <v>123701</v>
      </c>
      <c r="B145" s="57" t="s">
        <v>645</v>
      </c>
      <c r="C145" s="57">
        <v>13</v>
      </c>
      <c r="D145" s="69" t="s">
        <v>639</v>
      </c>
      <c r="E145" s="57">
        <f>VLOOKUP(B145,[1]装备!$F:$G,2,)</f>
        <v>7</v>
      </c>
      <c r="F145" s="57">
        <f>IF(IF(ISNA(VLOOKUP(B:B,装备说明!A:E,5,FALSE)),0,VLOOKUP(B:B,装备说明!A:E,5,FALSE))="男",1,IF(IF(ISNA(VLOOKUP(B:B,装备说明!A:E,5,FALSE)),0,VLOOKUP(B:B,装备说明!A:E,5,FALSE))="女",2,0))</f>
        <v>0</v>
      </c>
      <c r="G145" s="57">
        <v>0</v>
      </c>
      <c r="H145" s="57">
        <v>1</v>
      </c>
      <c r="I145" s="57">
        <f t="shared" si="8"/>
        <v>50000</v>
      </c>
      <c r="J145" s="57">
        <v>1</v>
      </c>
      <c r="K145" s="57">
        <f t="shared" si="9"/>
        <v>16667</v>
      </c>
      <c r="L145" s="57">
        <v>1</v>
      </c>
      <c r="M145" s="57">
        <v>1</v>
      </c>
      <c r="N145" s="57">
        <v>1</v>
      </c>
      <c r="O145" s="57">
        <v>0</v>
      </c>
      <c r="P145" s="57">
        <f>VLOOKUP(D145,物品类型说明!$H:$I,2,FALSE)</f>
        <v>23</v>
      </c>
      <c r="Q145" s="61">
        <f t="shared" si="10"/>
        <v>100</v>
      </c>
      <c r="R145" s="61">
        <v>10</v>
      </c>
      <c r="S145" s="61">
        <v>5</v>
      </c>
      <c r="T145" s="62">
        <v>0</v>
      </c>
      <c r="U145" s="62">
        <v>0</v>
      </c>
      <c r="V145" s="62">
        <v>0</v>
      </c>
      <c r="W145" s="62">
        <v>0</v>
      </c>
      <c r="X145" s="62">
        <v>2500</v>
      </c>
      <c r="Y145" s="62">
        <v>0</v>
      </c>
      <c r="Z145" s="62">
        <v>0</v>
      </c>
      <c r="AA145" s="62">
        <v>0</v>
      </c>
      <c r="AB145" s="62">
        <v>0</v>
      </c>
      <c r="AC145" s="62">
        <v>0</v>
      </c>
      <c r="AD145" s="57">
        <v>0</v>
      </c>
      <c r="AE145" s="57">
        <v>0</v>
      </c>
      <c r="AF145" s="57">
        <v>0</v>
      </c>
      <c r="AG145" s="57">
        <v>0</v>
      </c>
      <c r="AH145" s="57">
        <v>0</v>
      </c>
      <c r="AI145" s="57">
        <v>0</v>
      </c>
      <c r="AJ145" s="57">
        <v>0</v>
      </c>
      <c r="AK145" s="57">
        <v>0</v>
      </c>
      <c r="AL145" s="57">
        <v>0</v>
      </c>
      <c r="AM145" s="57"/>
      <c r="AN145" s="72"/>
      <c r="AO145" s="57"/>
      <c r="AP145" s="57"/>
      <c r="AQ145" s="57"/>
      <c r="AR145" s="57"/>
      <c r="AS145" s="57"/>
      <c r="AT145" s="57"/>
      <c r="AU145" s="57">
        <v>4</v>
      </c>
      <c r="AV145" s="57">
        <v>1</v>
      </c>
      <c r="AW145" s="57"/>
      <c r="AX145" s="57"/>
      <c r="AY145" s="57" t="s">
        <v>1003</v>
      </c>
      <c r="AZ145" s="57">
        <f t="shared" si="11"/>
        <v>123701</v>
      </c>
      <c r="BA145" s="57"/>
      <c r="BB145" s="57"/>
      <c r="BC145" s="57"/>
      <c r="BD145" s="57"/>
    </row>
    <row r="146" spans="1:56" ht="16.5">
      <c r="A146" s="57">
        <v>124101</v>
      </c>
      <c r="B146" s="57" t="s">
        <v>646</v>
      </c>
      <c r="C146" s="57">
        <v>13</v>
      </c>
      <c r="D146" s="69" t="s">
        <v>647</v>
      </c>
      <c r="E146" s="57">
        <f>VLOOKUP(B146,[1]装备!$F:$G,2,)</f>
        <v>1</v>
      </c>
      <c r="F146" s="57">
        <f>IF(IF(ISNA(VLOOKUP(B:B,装备说明!A:E,5,FALSE)),0,VLOOKUP(B:B,装备说明!A:E,5,FALSE))="男",1,IF(IF(ISNA(VLOOKUP(B:B,装备说明!A:E,5,FALSE)),0,VLOOKUP(B:B,装备说明!A:E,5,FALSE))="女",2,0))</f>
        <v>0</v>
      </c>
      <c r="G146" s="57">
        <v>0</v>
      </c>
      <c r="H146" s="57">
        <v>1</v>
      </c>
      <c r="I146" s="57">
        <f t="shared" si="8"/>
        <v>150</v>
      </c>
      <c r="J146" s="57">
        <v>1</v>
      </c>
      <c r="K146" s="57">
        <f t="shared" si="9"/>
        <v>50</v>
      </c>
      <c r="L146" s="57">
        <v>1</v>
      </c>
      <c r="M146" s="57">
        <v>1</v>
      </c>
      <c r="N146" s="57">
        <v>1</v>
      </c>
      <c r="O146" s="57">
        <v>0</v>
      </c>
      <c r="P146" s="57">
        <f>VLOOKUP(D146,物品类型说明!$H:$I,2,FALSE)</f>
        <v>24</v>
      </c>
      <c r="Q146" s="61">
        <f t="shared" si="10"/>
        <v>1</v>
      </c>
      <c r="R146" s="61">
        <v>10</v>
      </c>
      <c r="S146" s="61">
        <v>5</v>
      </c>
      <c r="T146" s="62">
        <v>3</v>
      </c>
      <c r="U146" s="62">
        <v>16</v>
      </c>
      <c r="V146" s="62">
        <v>0</v>
      </c>
      <c r="W146" s="62">
        <v>0</v>
      </c>
      <c r="X146" s="62">
        <v>0</v>
      </c>
      <c r="Y146" s="62">
        <v>0</v>
      </c>
      <c r="Z146" s="62">
        <v>0</v>
      </c>
      <c r="AA146" s="62">
        <v>0</v>
      </c>
      <c r="AB146" s="62">
        <v>0</v>
      </c>
      <c r="AC146" s="62">
        <v>0</v>
      </c>
      <c r="AD146" s="57">
        <v>0</v>
      </c>
      <c r="AE146" s="57">
        <v>0</v>
      </c>
      <c r="AF146" s="57">
        <v>0</v>
      </c>
      <c r="AG146" s="57">
        <v>0</v>
      </c>
      <c r="AH146" s="57">
        <v>0</v>
      </c>
      <c r="AI146" s="57">
        <v>0</v>
      </c>
      <c r="AJ146" s="57">
        <v>0</v>
      </c>
      <c r="AK146" s="57">
        <v>0</v>
      </c>
      <c r="AL146" s="57">
        <v>0</v>
      </c>
      <c r="AM146" s="57"/>
      <c r="AN146" s="72"/>
      <c r="AO146" s="57"/>
      <c r="AP146" s="57"/>
      <c r="AQ146" s="57"/>
      <c r="AR146" s="57"/>
      <c r="AS146" s="57"/>
      <c r="AT146" s="57"/>
      <c r="AU146" s="57">
        <v>0</v>
      </c>
      <c r="AV146" s="57">
        <v>1</v>
      </c>
      <c r="AW146" s="57"/>
      <c r="AX146" s="57"/>
      <c r="AY146" s="57" t="s">
        <v>1003</v>
      </c>
      <c r="AZ146" s="57">
        <f t="shared" si="11"/>
        <v>124101</v>
      </c>
      <c r="BA146" s="57"/>
      <c r="BB146" s="57"/>
      <c r="BC146" s="57"/>
      <c r="BD146" s="57"/>
    </row>
    <row r="147" spans="1:56" ht="16.5">
      <c r="A147" s="57">
        <v>124201</v>
      </c>
      <c r="B147" s="57" t="s">
        <v>648</v>
      </c>
      <c r="C147" s="57">
        <v>13</v>
      </c>
      <c r="D147" s="69" t="s">
        <v>647</v>
      </c>
      <c r="E147" s="57">
        <f>VLOOKUP(B147,[1]装备!$F:$G,2,)</f>
        <v>2</v>
      </c>
      <c r="F147" s="57">
        <f>IF(IF(ISNA(VLOOKUP(B:B,装备说明!A:E,5,FALSE)),0,VLOOKUP(B:B,装备说明!A:E,5,FALSE))="男",1,IF(IF(ISNA(VLOOKUP(B:B,装备说明!A:E,5,FALSE)),0,VLOOKUP(B:B,装备说明!A:E,5,FALSE))="女",2,0))</f>
        <v>0</v>
      </c>
      <c r="G147" s="57">
        <v>0</v>
      </c>
      <c r="H147" s="57">
        <v>1</v>
      </c>
      <c r="I147" s="57">
        <f t="shared" si="8"/>
        <v>500</v>
      </c>
      <c r="J147" s="57">
        <v>1</v>
      </c>
      <c r="K147" s="57">
        <f t="shared" si="9"/>
        <v>167</v>
      </c>
      <c r="L147" s="57">
        <v>1</v>
      </c>
      <c r="M147" s="57">
        <v>1</v>
      </c>
      <c r="N147" s="57">
        <v>1</v>
      </c>
      <c r="O147" s="57">
        <v>0</v>
      </c>
      <c r="P147" s="57">
        <f>VLOOKUP(D147,物品类型说明!$H:$I,2,FALSE)</f>
        <v>24</v>
      </c>
      <c r="Q147" s="61">
        <f t="shared" si="10"/>
        <v>10</v>
      </c>
      <c r="R147" s="61">
        <v>10</v>
      </c>
      <c r="S147" s="61">
        <v>5</v>
      </c>
      <c r="T147" s="62">
        <v>9</v>
      </c>
      <c r="U147" s="62">
        <v>45</v>
      </c>
      <c r="V147" s="62">
        <v>0</v>
      </c>
      <c r="W147" s="62">
        <v>0</v>
      </c>
      <c r="X147" s="62">
        <v>0</v>
      </c>
      <c r="Y147" s="62">
        <v>0</v>
      </c>
      <c r="Z147" s="62">
        <v>0</v>
      </c>
      <c r="AA147" s="62">
        <v>0</v>
      </c>
      <c r="AB147" s="62">
        <v>0</v>
      </c>
      <c r="AC147" s="62">
        <v>0</v>
      </c>
      <c r="AD147" s="57">
        <v>0</v>
      </c>
      <c r="AE147" s="57">
        <v>0</v>
      </c>
      <c r="AF147" s="57">
        <v>0</v>
      </c>
      <c r="AG147" s="57">
        <v>0</v>
      </c>
      <c r="AH147" s="57">
        <v>0</v>
      </c>
      <c r="AI147" s="57">
        <v>0</v>
      </c>
      <c r="AJ147" s="57">
        <v>0</v>
      </c>
      <c r="AK147" s="57">
        <v>0</v>
      </c>
      <c r="AL147" s="57">
        <v>0</v>
      </c>
      <c r="AM147" s="57"/>
      <c r="AN147" s="72"/>
      <c r="AO147" s="57"/>
      <c r="AP147" s="57"/>
      <c r="AQ147" s="57"/>
      <c r="AR147" s="57"/>
      <c r="AS147" s="57"/>
      <c r="AT147" s="57"/>
      <c r="AU147" s="57">
        <v>1</v>
      </c>
      <c r="AV147" s="57">
        <v>1</v>
      </c>
      <c r="AW147" s="57"/>
      <c r="AX147" s="57"/>
      <c r="AY147" s="57" t="s">
        <v>1003</v>
      </c>
      <c r="AZ147" s="57">
        <f t="shared" si="11"/>
        <v>124201</v>
      </c>
      <c r="BA147" s="57"/>
      <c r="BB147" s="57"/>
      <c r="BC147" s="57"/>
      <c r="BD147" s="57"/>
    </row>
    <row r="148" spans="1:56" ht="16.5">
      <c r="A148" s="57">
        <v>124301</v>
      </c>
      <c r="B148" s="57" t="s">
        <v>649</v>
      </c>
      <c r="C148" s="57">
        <v>13</v>
      </c>
      <c r="D148" s="69" t="s">
        <v>647</v>
      </c>
      <c r="E148" s="57">
        <f>VLOOKUP(B148,[1]装备!$F:$G,2,)</f>
        <v>3</v>
      </c>
      <c r="F148" s="57">
        <f>IF(IF(ISNA(VLOOKUP(B:B,装备说明!A:E,5,FALSE)),0,VLOOKUP(B:B,装备说明!A:E,5,FALSE))="男",1,IF(IF(ISNA(VLOOKUP(B:B,装备说明!A:E,5,FALSE)),0,VLOOKUP(B:B,装备说明!A:E,5,FALSE))="女",2,0))</f>
        <v>0</v>
      </c>
      <c r="G148" s="57">
        <v>0</v>
      </c>
      <c r="H148" s="57">
        <v>1</v>
      </c>
      <c r="I148" s="57">
        <f t="shared" si="8"/>
        <v>3000</v>
      </c>
      <c r="J148" s="57">
        <v>1</v>
      </c>
      <c r="K148" s="57">
        <f t="shared" si="9"/>
        <v>1000</v>
      </c>
      <c r="L148" s="57">
        <v>1</v>
      </c>
      <c r="M148" s="57">
        <v>1</v>
      </c>
      <c r="N148" s="57">
        <v>1</v>
      </c>
      <c r="O148" s="57">
        <v>0</v>
      </c>
      <c r="P148" s="57">
        <f>VLOOKUP(D148,物品类型说明!$H:$I,2,FALSE)</f>
        <v>24</v>
      </c>
      <c r="Q148" s="61">
        <f t="shared" si="10"/>
        <v>20</v>
      </c>
      <c r="R148" s="61">
        <v>10</v>
      </c>
      <c r="S148" s="61">
        <v>5</v>
      </c>
      <c r="T148" s="62">
        <v>18</v>
      </c>
      <c r="U148" s="62">
        <v>88</v>
      </c>
      <c r="V148" s="62">
        <v>0</v>
      </c>
      <c r="W148" s="62">
        <v>0</v>
      </c>
      <c r="X148" s="62">
        <v>0</v>
      </c>
      <c r="Y148" s="62">
        <v>0</v>
      </c>
      <c r="Z148" s="62">
        <v>0</v>
      </c>
      <c r="AA148" s="62">
        <v>0</v>
      </c>
      <c r="AB148" s="62">
        <v>0</v>
      </c>
      <c r="AC148" s="62">
        <v>0</v>
      </c>
      <c r="AD148" s="57">
        <v>0</v>
      </c>
      <c r="AE148" s="57">
        <v>0</v>
      </c>
      <c r="AF148" s="57">
        <v>0</v>
      </c>
      <c r="AG148" s="57">
        <v>0</v>
      </c>
      <c r="AH148" s="57">
        <v>0</v>
      </c>
      <c r="AI148" s="57">
        <v>0</v>
      </c>
      <c r="AJ148" s="57">
        <v>0</v>
      </c>
      <c r="AK148" s="57">
        <v>0</v>
      </c>
      <c r="AL148" s="57">
        <v>0</v>
      </c>
      <c r="AM148" s="57"/>
      <c r="AN148" s="72"/>
      <c r="AO148" s="57"/>
      <c r="AP148" s="57"/>
      <c r="AQ148" s="57"/>
      <c r="AR148" s="57"/>
      <c r="AS148" s="57"/>
      <c r="AT148" s="57"/>
      <c r="AU148" s="57">
        <v>2</v>
      </c>
      <c r="AV148" s="57">
        <v>1</v>
      </c>
      <c r="AW148" s="57"/>
      <c r="AX148" s="57"/>
      <c r="AY148" s="57" t="s">
        <v>1003</v>
      </c>
      <c r="AZ148" s="57">
        <f t="shared" si="11"/>
        <v>124301</v>
      </c>
      <c r="BA148" s="57"/>
      <c r="BB148" s="57"/>
      <c r="BC148" s="57"/>
      <c r="BD148" s="57"/>
    </row>
    <row r="149" spans="1:56" ht="16.5">
      <c r="A149" s="57">
        <v>124401</v>
      </c>
      <c r="B149" s="57" t="s">
        <v>650</v>
      </c>
      <c r="C149" s="57">
        <v>13</v>
      </c>
      <c r="D149" s="69" t="s">
        <v>647</v>
      </c>
      <c r="E149" s="57">
        <f>VLOOKUP(B149,[1]装备!$F:$G,2,)</f>
        <v>4</v>
      </c>
      <c r="F149" s="57">
        <f>IF(IF(ISNA(VLOOKUP(B:B,装备说明!A:E,5,FALSE)),0,VLOOKUP(B:B,装备说明!A:E,5,FALSE))="男",1,IF(IF(ISNA(VLOOKUP(B:B,装备说明!A:E,5,FALSE)),0,VLOOKUP(B:B,装备说明!A:E,5,FALSE))="女",2,0))</f>
        <v>0</v>
      </c>
      <c r="G149" s="57">
        <v>0</v>
      </c>
      <c r="H149" s="57">
        <v>1</v>
      </c>
      <c r="I149" s="57">
        <f t="shared" si="8"/>
        <v>5000</v>
      </c>
      <c r="J149" s="57">
        <v>1</v>
      </c>
      <c r="K149" s="57">
        <f t="shared" si="9"/>
        <v>1667</v>
      </c>
      <c r="L149" s="57">
        <v>1</v>
      </c>
      <c r="M149" s="57">
        <v>1</v>
      </c>
      <c r="N149" s="57">
        <v>1</v>
      </c>
      <c r="O149" s="57">
        <v>0</v>
      </c>
      <c r="P149" s="57">
        <f>VLOOKUP(D149,物品类型说明!$H:$I,2,FALSE)</f>
        <v>24</v>
      </c>
      <c r="Q149" s="61">
        <f t="shared" si="10"/>
        <v>40</v>
      </c>
      <c r="R149" s="61">
        <v>10</v>
      </c>
      <c r="S149" s="61">
        <v>5</v>
      </c>
      <c r="T149" s="62">
        <v>33</v>
      </c>
      <c r="U149" s="62">
        <v>158</v>
      </c>
      <c r="V149" s="62">
        <v>0</v>
      </c>
      <c r="W149" s="62">
        <v>0</v>
      </c>
      <c r="X149" s="62">
        <v>0</v>
      </c>
      <c r="Y149" s="62">
        <v>0</v>
      </c>
      <c r="Z149" s="62">
        <v>0</v>
      </c>
      <c r="AA149" s="62">
        <v>0</v>
      </c>
      <c r="AB149" s="62">
        <v>0</v>
      </c>
      <c r="AC149" s="62">
        <v>0</v>
      </c>
      <c r="AD149" s="57">
        <v>0</v>
      </c>
      <c r="AE149" s="57">
        <v>0</v>
      </c>
      <c r="AF149" s="57">
        <v>0</v>
      </c>
      <c r="AG149" s="57">
        <v>0</v>
      </c>
      <c r="AH149" s="57">
        <v>0</v>
      </c>
      <c r="AI149" s="57">
        <v>0</v>
      </c>
      <c r="AJ149" s="57">
        <v>0</v>
      </c>
      <c r="AK149" s="57">
        <v>0</v>
      </c>
      <c r="AL149" s="57">
        <v>0</v>
      </c>
      <c r="AM149" s="57"/>
      <c r="AN149" s="72"/>
      <c r="AO149" s="57"/>
      <c r="AP149" s="57"/>
      <c r="AQ149" s="57"/>
      <c r="AR149" s="57"/>
      <c r="AS149" s="57"/>
      <c r="AT149" s="57"/>
      <c r="AU149" s="57">
        <v>3</v>
      </c>
      <c r="AV149" s="57">
        <v>1</v>
      </c>
      <c r="AW149" s="57"/>
      <c r="AX149" s="57"/>
      <c r="AY149" s="57" t="s">
        <v>1003</v>
      </c>
      <c r="AZ149" s="57">
        <f t="shared" si="11"/>
        <v>124401</v>
      </c>
      <c r="BA149" s="57"/>
      <c r="BB149" s="57"/>
      <c r="BC149" s="57"/>
      <c r="BD149" s="57"/>
    </row>
    <row r="150" spans="1:56" ht="16.5">
      <c r="A150" s="57">
        <v>124501</v>
      </c>
      <c r="B150" s="57" t="s">
        <v>651</v>
      </c>
      <c r="C150" s="57">
        <v>13</v>
      </c>
      <c r="D150" s="69" t="s">
        <v>647</v>
      </c>
      <c r="E150" s="57">
        <f>VLOOKUP(B150,[1]装备!$F:$G,2,)</f>
        <v>5</v>
      </c>
      <c r="F150" s="57">
        <f>IF(IF(ISNA(VLOOKUP(B:B,装备说明!A:E,5,FALSE)),0,VLOOKUP(B:B,装备说明!A:E,5,FALSE))="男",1,IF(IF(ISNA(VLOOKUP(B:B,装备说明!A:E,5,FALSE)),0,VLOOKUP(B:B,装备说明!A:E,5,FALSE))="女",2,0))</f>
        <v>0</v>
      </c>
      <c r="G150" s="57">
        <v>0</v>
      </c>
      <c r="H150" s="57">
        <v>1</v>
      </c>
      <c r="I150" s="57">
        <f t="shared" si="8"/>
        <v>15000</v>
      </c>
      <c r="J150" s="57">
        <v>1</v>
      </c>
      <c r="K150" s="57">
        <f t="shared" si="9"/>
        <v>5000</v>
      </c>
      <c r="L150" s="57">
        <v>1</v>
      </c>
      <c r="M150" s="57">
        <v>1</v>
      </c>
      <c r="N150" s="57">
        <v>1</v>
      </c>
      <c r="O150" s="57">
        <v>0</v>
      </c>
      <c r="P150" s="57">
        <f>VLOOKUP(D150,物品类型说明!$H:$I,2,FALSE)</f>
        <v>24</v>
      </c>
      <c r="Q150" s="61">
        <f t="shared" si="10"/>
        <v>60</v>
      </c>
      <c r="R150" s="61">
        <v>10</v>
      </c>
      <c r="S150" s="61">
        <v>5</v>
      </c>
      <c r="T150" s="62">
        <v>50</v>
      </c>
      <c r="U150" s="62">
        <v>242</v>
      </c>
      <c r="V150" s="62">
        <v>0</v>
      </c>
      <c r="W150" s="62">
        <v>0</v>
      </c>
      <c r="X150" s="62">
        <v>0</v>
      </c>
      <c r="Y150" s="62">
        <v>0</v>
      </c>
      <c r="Z150" s="62">
        <v>0</v>
      </c>
      <c r="AA150" s="62">
        <v>0</v>
      </c>
      <c r="AB150" s="62">
        <v>0</v>
      </c>
      <c r="AC150" s="62">
        <v>0</v>
      </c>
      <c r="AD150" s="57">
        <v>0</v>
      </c>
      <c r="AE150" s="57">
        <v>0</v>
      </c>
      <c r="AF150" s="57">
        <v>0</v>
      </c>
      <c r="AG150" s="57">
        <v>0</v>
      </c>
      <c r="AH150" s="57">
        <v>0</v>
      </c>
      <c r="AI150" s="57">
        <v>0</v>
      </c>
      <c r="AJ150" s="57">
        <v>0</v>
      </c>
      <c r="AK150" s="57">
        <v>0</v>
      </c>
      <c r="AL150" s="57">
        <v>0</v>
      </c>
      <c r="AM150" s="57"/>
      <c r="AN150" s="72"/>
      <c r="AO150" s="57"/>
      <c r="AP150" s="57"/>
      <c r="AQ150" s="57"/>
      <c r="AR150" s="57"/>
      <c r="AS150" s="57"/>
      <c r="AT150" s="57"/>
      <c r="AU150" s="57">
        <v>4</v>
      </c>
      <c r="AV150" s="57">
        <v>1</v>
      </c>
      <c r="AW150" s="57"/>
      <c r="AX150" s="57"/>
      <c r="AY150" s="57" t="s">
        <v>1003</v>
      </c>
      <c r="AZ150" s="57">
        <f t="shared" si="11"/>
        <v>124501</v>
      </c>
      <c r="BA150" s="57"/>
      <c r="BB150" s="57"/>
      <c r="BC150" s="57"/>
      <c r="BD150" s="57"/>
    </row>
    <row r="151" spans="1:56" ht="16.5">
      <c r="A151" s="57">
        <v>124601</v>
      </c>
      <c r="B151" s="57" t="s">
        <v>652</v>
      </c>
      <c r="C151" s="57">
        <v>13</v>
      </c>
      <c r="D151" s="69" t="s">
        <v>647</v>
      </c>
      <c r="E151" s="57">
        <f>VLOOKUP(B151,[1]装备!$F:$G,2,)</f>
        <v>6</v>
      </c>
      <c r="F151" s="57">
        <f>IF(IF(ISNA(VLOOKUP(B:B,装备说明!A:E,5,FALSE)),0,VLOOKUP(B:B,装备说明!A:E,5,FALSE))="男",1,IF(IF(ISNA(VLOOKUP(B:B,装备说明!A:E,5,FALSE)),0,VLOOKUP(B:B,装备说明!A:E,5,FALSE))="女",2,0))</f>
        <v>0</v>
      </c>
      <c r="G151" s="57">
        <v>0</v>
      </c>
      <c r="H151" s="57">
        <v>1</v>
      </c>
      <c r="I151" s="57">
        <f t="shared" si="8"/>
        <v>30000</v>
      </c>
      <c r="J151" s="57">
        <v>1</v>
      </c>
      <c r="K151" s="57">
        <f t="shared" si="9"/>
        <v>10000</v>
      </c>
      <c r="L151" s="57">
        <v>1</v>
      </c>
      <c r="M151" s="57">
        <v>1</v>
      </c>
      <c r="N151" s="57">
        <v>1</v>
      </c>
      <c r="O151" s="57">
        <v>0</v>
      </c>
      <c r="P151" s="57">
        <f>VLOOKUP(D151,物品类型说明!$H:$I,2,FALSE)</f>
        <v>24</v>
      </c>
      <c r="Q151" s="61">
        <f t="shared" si="10"/>
        <v>80</v>
      </c>
      <c r="R151" s="61">
        <v>10</v>
      </c>
      <c r="S151" s="61">
        <v>5</v>
      </c>
      <c r="T151" s="62">
        <v>86</v>
      </c>
      <c r="U151" s="62">
        <v>412</v>
      </c>
      <c r="V151" s="62">
        <v>0</v>
      </c>
      <c r="W151" s="62">
        <v>0</v>
      </c>
      <c r="X151" s="62">
        <v>0</v>
      </c>
      <c r="Y151" s="62">
        <v>0</v>
      </c>
      <c r="Z151" s="62">
        <v>0</v>
      </c>
      <c r="AA151" s="62">
        <v>0</v>
      </c>
      <c r="AB151" s="62">
        <v>0</v>
      </c>
      <c r="AC151" s="62">
        <v>0</v>
      </c>
      <c r="AD151" s="57">
        <v>0</v>
      </c>
      <c r="AE151" s="57">
        <v>0</v>
      </c>
      <c r="AF151" s="57">
        <v>0</v>
      </c>
      <c r="AG151" s="57">
        <v>0</v>
      </c>
      <c r="AH151" s="57">
        <v>0</v>
      </c>
      <c r="AI151" s="57">
        <v>0</v>
      </c>
      <c r="AJ151" s="57">
        <v>0</v>
      </c>
      <c r="AK151" s="57">
        <v>0</v>
      </c>
      <c r="AL151" s="57">
        <v>0</v>
      </c>
      <c r="AM151" s="57"/>
      <c r="AN151" s="72"/>
      <c r="AO151" s="57"/>
      <c r="AP151" s="57"/>
      <c r="AQ151" s="57"/>
      <c r="AR151" s="57"/>
      <c r="AS151" s="57"/>
      <c r="AT151" s="57"/>
      <c r="AU151" s="57">
        <v>0</v>
      </c>
      <c r="AV151" s="57">
        <v>1</v>
      </c>
      <c r="AW151" s="57"/>
      <c r="AX151" s="57"/>
      <c r="AY151" s="57" t="s">
        <v>1003</v>
      </c>
      <c r="AZ151" s="57">
        <f t="shared" si="11"/>
        <v>124601</v>
      </c>
      <c r="BA151" s="57"/>
      <c r="BB151" s="57"/>
      <c r="BC151" s="57"/>
      <c r="BD151" s="57"/>
    </row>
    <row r="152" spans="1:56" ht="16.5">
      <c r="A152" s="57">
        <v>124701</v>
      </c>
      <c r="B152" s="57" t="s">
        <v>653</v>
      </c>
      <c r="C152" s="57">
        <v>13</v>
      </c>
      <c r="D152" s="69" t="s">
        <v>647</v>
      </c>
      <c r="E152" s="57">
        <f>VLOOKUP(B152,[1]装备!$F:$G,2,)</f>
        <v>7</v>
      </c>
      <c r="F152" s="57">
        <f>IF(IF(ISNA(VLOOKUP(B:B,装备说明!A:E,5,FALSE)),0,VLOOKUP(B:B,装备说明!A:E,5,FALSE))="男",1,IF(IF(ISNA(VLOOKUP(B:B,装备说明!A:E,5,FALSE)),0,VLOOKUP(B:B,装备说明!A:E,5,FALSE))="女",2,0))</f>
        <v>0</v>
      </c>
      <c r="G152" s="57">
        <v>0</v>
      </c>
      <c r="H152" s="57">
        <v>1</v>
      </c>
      <c r="I152" s="57">
        <f t="shared" si="8"/>
        <v>50000</v>
      </c>
      <c r="J152" s="57">
        <v>1</v>
      </c>
      <c r="K152" s="57">
        <f t="shared" si="9"/>
        <v>16667</v>
      </c>
      <c r="L152" s="57">
        <v>1</v>
      </c>
      <c r="M152" s="57">
        <v>1</v>
      </c>
      <c r="N152" s="57">
        <v>1</v>
      </c>
      <c r="O152" s="57">
        <v>0</v>
      </c>
      <c r="P152" s="57">
        <f>VLOOKUP(D152,物品类型说明!$H:$I,2,FALSE)</f>
        <v>24</v>
      </c>
      <c r="Q152" s="61">
        <f t="shared" si="10"/>
        <v>100</v>
      </c>
      <c r="R152" s="61">
        <v>10</v>
      </c>
      <c r="S152" s="61">
        <v>5</v>
      </c>
      <c r="T152" s="62">
        <v>125</v>
      </c>
      <c r="U152" s="62">
        <v>600</v>
      </c>
      <c r="V152" s="62">
        <v>0</v>
      </c>
      <c r="W152" s="62">
        <v>0</v>
      </c>
      <c r="X152" s="62">
        <v>0</v>
      </c>
      <c r="Y152" s="62">
        <v>0</v>
      </c>
      <c r="Z152" s="62">
        <v>0</v>
      </c>
      <c r="AA152" s="62">
        <v>0</v>
      </c>
      <c r="AB152" s="62">
        <v>0</v>
      </c>
      <c r="AC152" s="62">
        <v>0</v>
      </c>
      <c r="AD152" s="57">
        <v>0</v>
      </c>
      <c r="AE152" s="57">
        <v>0</v>
      </c>
      <c r="AF152" s="57">
        <v>0</v>
      </c>
      <c r="AG152" s="57">
        <v>0</v>
      </c>
      <c r="AH152" s="57">
        <v>0</v>
      </c>
      <c r="AI152" s="57">
        <v>0</v>
      </c>
      <c r="AJ152" s="57">
        <v>0</v>
      </c>
      <c r="AK152" s="57">
        <v>0</v>
      </c>
      <c r="AL152" s="57">
        <v>0</v>
      </c>
      <c r="AM152" s="57"/>
      <c r="AN152" s="72"/>
      <c r="AO152" s="57"/>
      <c r="AP152" s="57"/>
      <c r="AQ152" s="57"/>
      <c r="AR152" s="57"/>
      <c r="AS152" s="57"/>
      <c r="AT152" s="57"/>
      <c r="AU152" s="57">
        <v>1</v>
      </c>
      <c r="AV152" s="57">
        <v>1</v>
      </c>
      <c r="AW152" s="57"/>
      <c r="AX152" s="57"/>
      <c r="AY152" s="57" t="s">
        <v>1003</v>
      </c>
      <c r="AZ152" s="57">
        <f t="shared" si="11"/>
        <v>124701</v>
      </c>
      <c r="BA152" s="57"/>
      <c r="BB152" s="57"/>
      <c r="BC152" s="57"/>
      <c r="BD152" s="57"/>
    </row>
    <row r="153" spans="1:56" ht="16.5">
      <c r="A153" s="57">
        <v>125101</v>
      </c>
      <c r="B153" s="57" t="s">
        <v>654</v>
      </c>
      <c r="C153" s="57">
        <v>13</v>
      </c>
      <c r="D153" s="69" t="s">
        <v>655</v>
      </c>
      <c r="E153" s="57">
        <f>VLOOKUP(B153,[1]装备!$F:$G,2,)</f>
        <v>1</v>
      </c>
      <c r="F153" s="57">
        <f>IF(IF(ISNA(VLOOKUP(B:B,装备说明!A:E,5,FALSE)),0,VLOOKUP(B:B,装备说明!A:E,5,FALSE))="男",1,IF(IF(ISNA(VLOOKUP(B:B,装备说明!A:E,5,FALSE)),0,VLOOKUP(B:B,装备说明!A:E,5,FALSE))="女",2,0))</f>
        <v>0</v>
      </c>
      <c r="G153" s="57">
        <v>0</v>
      </c>
      <c r="H153" s="57">
        <v>1</v>
      </c>
      <c r="I153" s="57">
        <f t="shared" si="8"/>
        <v>150</v>
      </c>
      <c r="J153" s="57">
        <v>1</v>
      </c>
      <c r="K153" s="57">
        <f t="shared" si="9"/>
        <v>50</v>
      </c>
      <c r="L153" s="57">
        <v>1</v>
      </c>
      <c r="M153" s="57">
        <v>1</v>
      </c>
      <c r="N153" s="57">
        <v>1</v>
      </c>
      <c r="O153" s="57">
        <v>0</v>
      </c>
      <c r="P153" s="57">
        <f>VLOOKUP(D153,物品类型说明!$H:$I,2,FALSE)</f>
        <v>25</v>
      </c>
      <c r="Q153" s="61">
        <f t="shared" si="10"/>
        <v>1</v>
      </c>
      <c r="R153" s="61">
        <v>10</v>
      </c>
      <c r="S153" s="61">
        <v>5</v>
      </c>
      <c r="T153" s="62">
        <v>0</v>
      </c>
      <c r="U153" s="62">
        <v>0</v>
      </c>
      <c r="V153" s="62">
        <v>0</v>
      </c>
      <c r="W153" s="62">
        <v>3</v>
      </c>
      <c r="X153" s="62">
        <v>0</v>
      </c>
      <c r="Y153" s="62">
        <v>0</v>
      </c>
      <c r="Z153" s="62">
        <v>0</v>
      </c>
      <c r="AA153" s="62">
        <v>0</v>
      </c>
      <c r="AB153" s="62">
        <v>0</v>
      </c>
      <c r="AC153" s="62">
        <v>0</v>
      </c>
      <c r="AD153" s="57">
        <v>0</v>
      </c>
      <c r="AE153" s="57">
        <v>0</v>
      </c>
      <c r="AF153" s="57">
        <v>0</v>
      </c>
      <c r="AG153" s="57">
        <v>0</v>
      </c>
      <c r="AH153" s="57">
        <v>0</v>
      </c>
      <c r="AI153" s="57">
        <v>0</v>
      </c>
      <c r="AJ153" s="57">
        <v>0</v>
      </c>
      <c r="AK153" s="57">
        <v>0</v>
      </c>
      <c r="AL153" s="57">
        <v>0</v>
      </c>
      <c r="AM153" s="57"/>
      <c r="AN153" s="72"/>
      <c r="AO153" s="57"/>
      <c r="AP153" s="57"/>
      <c r="AQ153" s="57"/>
      <c r="AR153" s="57"/>
      <c r="AS153" s="57"/>
      <c r="AT153" s="57"/>
      <c r="AU153" s="57">
        <v>2</v>
      </c>
      <c r="AV153" s="57">
        <v>1</v>
      </c>
      <c r="AW153" s="57"/>
      <c r="AX153" s="57"/>
      <c r="AY153" s="57" t="s">
        <v>1003</v>
      </c>
      <c r="AZ153" s="57">
        <f t="shared" si="11"/>
        <v>125101</v>
      </c>
      <c r="BA153" s="57"/>
      <c r="BB153" s="57"/>
      <c r="BC153" s="57"/>
      <c r="BD153" s="57"/>
    </row>
    <row r="154" spans="1:56" ht="16.5">
      <c r="A154" s="57">
        <v>125201</v>
      </c>
      <c r="B154" s="57" t="s">
        <v>656</v>
      </c>
      <c r="C154" s="57">
        <v>13</v>
      </c>
      <c r="D154" s="69" t="s">
        <v>655</v>
      </c>
      <c r="E154" s="57">
        <f>VLOOKUP(B154,[1]装备!$F:$G,2,)</f>
        <v>2</v>
      </c>
      <c r="F154" s="57">
        <f>IF(IF(ISNA(VLOOKUP(B:B,装备说明!A:E,5,FALSE)),0,VLOOKUP(B:B,装备说明!A:E,5,FALSE))="男",1,IF(IF(ISNA(VLOOKUP(B:B,装备说明!A:E,5,FALSE)),0,VLOOKUP(B:B,装备说明!A:E,5,FALSE))="女",2,0))</f>
        <v>0</v>
      </c>
      <c r="G154" s="57">
        <v>0</v>
      </c>
      <c r="H154" s="57">
        <v>1</v>
      </c>
      <c r="I154" s="57">
        <f t="shared" si="8"/>
        <v>500</v>
      </c>
      <c r="J154" s="57">
        <v>1</v>
      </c>
      <c r="K154" s="57">
        <f t="shared" si="9"/>
        <v>167</v>
      </c>
      <c r="L154" s="57">
        <v>1</v>
      </c>
      <c r="M154" s="57">
        <v>1</v>
      </c>
      <c r="N154" s="57">
        <v>1</v>
      </c>
      <c r="O154" s="57">
        <v>0</v>
      </c>
      <c r="P154" s="57">
        <f>VLOOKUP(D154,物品类型说明!$H:$I,2,FALSE)</f>
        <v>25</v>
      </c>
      <c r="Q154" s="61">
        <f t="shared" si="10"/>
        <v>10</v>
      </c>
      <c r="R154" s="61">
        <v>10</v>
      </c>
      <c r="S154" s="61">
        <v>5</v>
      </c>
      <c r="T154" s="62">
        <v>0</v>
      </c>
      <c r="U154" s="62">
        <v>0</v>
      </c>
      <c r="V154" s="62">
        <v>0</v>
      </c>
      <c r="W154" s="62">
        <v>9</v>
      </c>
      <c r="X154" s="62">
        <v>0</v>
      </c>
      <c r="Y154" s="62">
        <v>0</v>
      </c>
      <c r="Z154" s="62">
        <v>0</v>
      </c>
      <c r="AA154" s="62">
        <v>0</v>
      </c>
      <c r="AB154" s="62">
        <v>0</v>
      </c>
      <c r="AC154" s="62">
        <v>0</v>
      </c>
      <c r="AD154" s="57">
        <v>0</v>
      </c>
      <c r="AE154" s="57">
        <v>0</v>
      </c>
      <c r="AF154" s="57">
        <v>0</v>
      </c>
      <c r="AG154" s="57">
        <v>0</v>
      </c>
      <c r="AH154" s="57">
        <v>0</v>
      </c>
      <c r="AI154" s="57">
        <v>0</v>
      </c>
      <c r="AJ154" s="57">
        <v>0</v>
      </c>
      <c r="AK154" s="57">
        <v>0</v>
      </c>
      <c r="AL154" s="57">
        <v>0</v>
      </c>
      <c r="AM154" s="57"/>
      <c r="AN154" s="72"/>
      <c r="AO154" s="57"/>
      <c r="AP154" s="57"/>
      <c r="AQ154" s="57"/>
      <c r="AR154" s="57"/>
      <c r="AS154" s="57"/>
      <c r="AT154" s="57"/>
      <c r="AU154" s="57">
        <v>3</v>
      </c>
      <c r="AV154" s="57">
        <v>1</v>
      </c>
      <c r="AW154" s="57"/>
      <c r="AX154" s="57"/>
      <c r="AY154" s="57" t="s">
        <v>1003</v>
      </c>
      <c r="AZ154" s="57">
        <f t="shared" si="11"/>
        <v>125201</v>
      </c>
      <c r="BA154" s="57"/>
      <c r="BB154" s="57"/>
      <c r="BC154" s="57"/>
      <c r="BD154" s="57"/>
    </row>
    <row r="155" spans="1:56" ht="16.5">
      <c r="A155" s="57">
        <v>125301</v>
      </c>
      <c r="B155" s="57" t="s">
        <v>657</v>
      </c>
      <c r="C155" s="57">
        <v>13</v>
      </c>
      <c r="D155" s="69" t="s">
        <v>655</v>
      </c>
      <c r="E155" s="57">
        <f>VLOOKUP(B155,[1]装备!$F:$G,2,)</f>
        <v>3</v>
      </c>
      <c r="F155" s="57">
        <f>IF(IF(ISNA(VLOOKUP(B:B,装备说明!A:E,5,FALSE)),0,VLOOKUP(B:B,装备说明!A:E,5,FALSE))="男",1,IF(IF(ISNA(VLOOKUP(B:B,装备说明!A:E,5,FALSE)),0,VLOOKUP(B:B,装备说明!A:E,5,FALSE))="女",2,0))</f>
        <v>0</v>
      </c>
      <c r="G155" s="57">
        <v>0</v>
      </c>
      <c r="H155" s="57">
        <v>1</v>
      </c>
      <c r="I155" s="57">
        <f t="shared" si="8"/>
        <v>3000</v>
      </c>
      <c r="J155" s="57">
        <v>1</v>
      </c>
      <c r="K155" s="57">
        <f t="shared" si="9"/>
        <v>1000</v>
      </c>
      <c r="L155" s="57">
        <v>1</v>
      </c>
      <c r="M155" s="57">
        <v>1</v>
      </c>
      <c r="N155" s="57">
        <v>1</v>
      </c>
      <c r="O155" s="57">
        <v>0</v>
      </c>
      <c r="P155" s="57">
        <f>VLOOKUP(D155,物品类型说明!$H:$I,2,FALSE)</f>
        <v>25</v>
      </c>
      <c r="Q155" s="61">
        <f t="shared" si="10"/>
        <v>20</v>
      </c>
      <c r="R155" s="61">
        <v>10</v>
      </c>
      <c r="S155" s="61">
        <v>5</v>
      </c>
      <c r="T155" s="62">
        <v>0</v>
      </c>
      <c r="U155" s="62">
        <v>0</v>
      </c>
      <c r="V155" s="62">
        <v>0</v>
      </c>
      <c r="W155" s="62">
        <v>18</v>
      </c>
      <c r="X155" s="62">
        <v>0</v>
      </c>
      <c r="Y155" s="62">
        <v>0</v>
      </c>
      <c r="Z155" s="62">
        <v>0</v>
      </c>
      <c r="AA155" s="62">
        <v>0</v>
      </c>
      <c r="AB155" s="62">
        <v>0</v>
      </c>
      <c r="AC155" s="62">
        <v>0</v>
      </c>
      <c r="AD155" s="57">
        <v>0</v>
      </c>
      <c r="AE155" s="57">
        <v>0</v>
      </c>
      <c r="AF155" s="57">
        <v>0</v>
      </c>
      <c r="AG155" s="57">
        <v>0</v>
      </c>
      <c r="AH155" s="57">
        <v>0</v>
      </c>
      <c r="AI155" s="57">
        <v>0</v>
      </c>
      <c r="AJ155" s="57">
        <v>0</v>
      </c>
      <c r="AK155" s="57">
        <v>0</v>
      </c>
      <c r="AL155" s="57">
        <v>0</v>
      </c>
      <c r="AM155" s="57"/>
      <c r="AN155" s="72"/>
      <c r="AO155" s="57"/>
      <c r="AP155" s="57"/>
      <c r="AQ155" s="57"/>
      <c r="AR155" s="57"/>
      <c r="AS155" s="57"/>
      <c r="AT155" s="57"/>
      <c r="AU155" s="57">
        <v>4</v>
      </c>
      <c r="AV155" s="57">
        <v>1</v>
      </c>
      <c r="AW155" s="57"/>
      <c r="AX155" s="57"/>
      <c r="AY155" s="57" t="s">
        <v>1003</v>
      </c>
      <c r="AZ155" s="57">
        <f t="shared" si="11"/>
        <v>125301</v>
      </c>
      <c r="BA155" s="57"/>
      <c r="BB155" s="57"/>
      <c r="BC155" s="57"/>
      <c r="BD155" s="57"/>
    </row>
    <row r="156" spans="1:56" ht="16.5">
      <c r="A156" s="57">
        <v>125401</v>
      </c>
      <c r="B156" s="57" t="s">
        <v>658</v>
      </c>
      <c r="C156" s="57">
        <v>13</v>
      </c>
      <c r="D156" s="69" t="s">
        <v>655</v>
      </c>
      <c r="E156" s="57">
        <f>VLOOKUP(B156,[1]装备!$F:$G,2,)</f>
        <v>4</v>
      </c>
      <c r="F156" s="57">
        <f>IF(IF(ISNA(VLOOKUP(B:B,装备说明!A:E,5,FALSE)),0,VLOOKUP(B:B,装备说明!A:E,5,FALSE))="男",1,IF(IF(ISNA(VLOOKUP(B:B,装备说明!A:E,5,FALSE)),0,VLOOKUP(B:B,装备说明!A:E,5,FALSE))="女",2,0))</f>
        <v>0</v>
      </c>
      <c r="G156" s="57">
        <v>0</v>
      </c>
      <c r="H156" s="57">
        <v>1</v>
      </c>
      <c r="I156" s="57">
        <f t="shared" si="8"/>
        <v>5000</v>
      </c>
      <c r="J156" s="57">
        <v>1</v>
      </c>
      <c r="K156" s="57">
        <f t="shared" si="9"/>
        <v>1667</v>
      </c>
      <c r="L156" s="57">
        <v>1</v>
      </c>
      <c r="M156" s="57">
        <v>1</v>
      </c>
      <c r="N156" s="57">
        <v>1</v>
      </c>
      <c r="O156" s="57">
        <v>0</v>
      </c>
      <c r="P156" s="57">
        <f>VLOOKUP(D156,物品类型说明!$H:$I,2,FALSE)</f>
        <v>25</v>
      </c>
      <c r="Q156" s="61">
        <f t="shared" si="10"/>
        <v>40</v>
      </c>
      <c r="R156" s="61">
        <v>10</v>
      </c>
      <c r="S156" s="61">
        <v>5</v>
      </c>
      <c r="T156" s="62">
        <v>0</v>
      </c>
      <c r="U156" s="62">
        <v>0</v>
      </c>
      <c r="V156" s="62">
        <v>0</v>
      </c>
      <c r="W156" s="62">
        <v>33</v>
      </c>
      <c r="X156" s="62">
        <v>0</v>
      </c>
      <c r="Y156" s="62">
        <v>0</v>
      </c>
      <c r="Z156" s="62">
        <v>0</v>
      </c>
      <c r="AA156" s="62">
        <v>0</v>
      </c>
      <c r="AB156" s="62">
        <v>0</v>
      </c>
      <c r="AC156" s="62">
        <v>0</v>
      </c>
      <c r="AD156" s="57">
        <v>0</v>
      </c>
      <c r="AE156" s="57">
        <v>0</v>
      </c>
      <c r="AF156" s="57">
        <v>0</v>
      </c>
      <c r="AG156" s="57">
        <v>0</v>
      </c>
      <c r="AH156" s="57">
        <v>0</v>
      </c>
      <c r="AI156" s="57">
        <v>0</v>
      </c>
      <c r="AJ156" s="57">
        <v>0</v>
      </c>
      <c r="AK156" s="57">
        <v>0</v>
      </c>
      <c r="AL156" s="57">
        <v>0</v>
      </c>
      <c r="AM156" s="57"/>
      <c r="AN156" s="72"/>
      <c r="AO156" s="57"/>
      <c r="AP156" s="57"/>
      <c r="AQ156" s="57"/>
      <c r="AR156" s="57"/>
      <c r="AS156" s="57"/>
      <c r="AT156" s="57"/>
      <c r="AU156" s="57">
        <v>0</v>
      </c>
      <c r="AV156" s="57">
        <v>1</v>
      </c>
      <c r="AW156" s="57"/>
      <c r="AX156" s="57"/>
      <c r="AY156" s="57" t="s">
        <v>1003</v>
      </c>
      <c r="AZ156" s="57">
        <f t="shared" si="11"/>
        <v>125401</v>
      </c>
      <c r="BA156" s="57"/>
      <c r="BB156" s="57"/>
      <c r="BC156" s="57"/>
      <c r="BD156" s="57"/>
    </row>
    <row r="157" spans="1:56" ht="16.5">
      <c r="A157" s="57">
        <v>125501</v>
      </c>
      <c r="B157" s="57" t="s">
        <v>659</v>
      </c>
      <c r="C157" s="57">
        <v>13</v>
      </c>
      <c r="D157" s="69" t="s">
        <v>655</v>
      </c>
      <c r="E157" s="57">
        <f>VLOOKUP(B157,[1]装备!$F:$G,2,)</f>
        <v>5</v>
      </c>
      <c r="F157" s="57">
        <f>IF(IF(ISNA(VLOOKUP(B:B,装备说明!A:E,5,FALSE)),0,VLOOKUP(B:B,装备说明!A:E,5,FALSE))="男",1,IF(IF(ISNA(VLOOKUP(B:B,装备说明!A:E,5,FALSE)),0,VLOOKUP(B:B,装备说明!A:E,5,FALSE))="女",2,0))</f>
        <v>0</v>
      </c>
      <c r="G157" s="57">
        <v>0</v>
      </c>
      <c r="H157" s="57">
        <v>1</v>
      </c>
      <c r="I157" s="57">
        <f t="shared" si="8"/>
        <v>15000</v>
      </c>
      <c r="J157" s="57">
        <v>1</v>
      </c>
      <c r="K157" s="57">
        <f t="shared" si="9"/>
        <v>5000</v>
      </c>
      <c r="L157" s="57">
        <v>1</v>
      </c>
      <c r="M157" s="57">
        <v>1</v>
      </c>
      <c r="N157" s="57">
        <v>1</v>
      </c>
      <c r="O157" s="57">
        <v>0</v>
      </c>
      <c r="P157" s="57">
        <f>VLOOKUP(D157,物品类型说明!$H:$I,2,FALSE)</f>
        <v>25</v>
      </c>
      <c r="Q157" s="61">
        <f t="shared" si="10"/>
        <v>60</v>
      </c>
      <c r="R157" s="61">
        <v>10</v>
      </c>
      <c r="S157" s="61">
        <v>5</v>
      </c>
      <c r="T157" s="62">
        <v>0</v>
      </c>
      <c r="U157" s="62">
        <v>0</v>
      </c>
      <c r="V157" s="62">
        <v>0</v>
      </c>
      <c r="W157" s="62">
        <v>50</v>
      </c>
      <c r="X157" s="62">
        <v>0</v>
      </c>
      <c r="Y157" s="62">
        <v>0</v>
      </c>
      <c r="Z157" s="62">
        <v>0</v>
      </c>
      <c r="AA157" s="62">
        <v>0</v>
      </c>
      <c r="AB157" s="62">
        <v>0</v>
      </c>
      <c r="AC157" s="62">
        <v>0</v>
      </c>
      <c r="AD157" s="57">
        <v>0</v>
      </c>
      <c r="AE157" s="57">
        <v>0</v>
      </c>
      <c r="AF157" s="57">
        <v>0</v>
      </c>
      <c r="AG157" s="57">
        <v>0</v>
      </c>
      <c r="AH157" s="57">
        <v>0</v>
      </c>
      <c r="AI157" s="57">
        <v>0</v>
      </c>
      <c r="AJ157" s="57">
        <v>0</v>
      </c>
      <c r="AK157" s="57">
        <v>0</v>
      </c>
      <c r="AL157" s="57">
        <v>0</v>
      </c>
      <c r="AM157" s="57"/>
      <c r="AN157" s="72"/>
      <c r="AO157" s="57"/>
      <c r="AP157" s="57"/>
      <c r="AQ157" s="57"/>
      <c r="AR157" s="57"/>
      <c r="AS157" s="57"/>
      <c r="AT157" s="57"/>
      <c r="AU157" s="57">
        <v>1</v>
      </c>
      <c r="AV157" s="57">
        <v>1</v>
      </c>
      <c r="AW157" s="57"/>
      <c r="AX157" s="57"/>
      <c r="AY157" s="57" t="s">
        <v>1003</v>
      </c>
      <c r="AZ157" s="57">
        <f t="shared" si="11"/>
        <v>125501</v>
      </c>
      <c r="BA157" s="57"/>
      <c r="BB157" s="57"/>
      <c r="BC157" s="57"/>
      <c r="BD157" s="57"/>
    </row>
    <row r="158" spans="1:56" ht="16.5">
      <c r="A158" s="57">
        <v>125601</v>
      </c>
      <c r="B158" s="57" t="s">
        <v>660</v>
      </c>
      <c r="C158" s="57">
        <v>13</v>
      </c>
      <c r="D158" s="69" t="s">
        <v>655</v>
      </c>
      <c r="E158" s="57">
        <f>VLOOKUP(B158,[1]装备!$F:$G,2,)</f>
        <v>6</v>
      </c>
      <c r="F158" s="57">
        <f>IF(IF(ISNA(VLOOKUP(B:B,装备说明!A:E,5,FALSE)),0,VLOOKUP(B:B,装备说明!A:E,5,FALSE))="男",1,IF(IF(ISNA(VLOOKUP(B:B,装备说明!A:E,5,FALSE)),0,VLOOKUP(B:B,装备说明!A:E,5,FALSE))="女",2,0))</f>
        <v>0</v>
      </c>
      <c r="G158" s="57">
        <v>0</v>
      </c>
      <c r="H158" s="57">
        <v>1</v>
      </c>
      <c r="I158" s="57">
        <f t="shared" si="8"/>
        <v>30000</v>
      </c>
      <c r="J158" s="57">
        <v>1</v>
      </c>
      <c r="K158" s="57">
        <f t="shared" si="9"/>
        <v>10000</v>
      </c>
      <c r="L158" s="57">
        <v>1</v>
      </c>
      <c r="M158" s="57">
        <v>1</v>
      </c>
      <c r="N158" s="57">
        <v>1</v>
      </c>
      <c r="O158" s="57">
        <v>0</v>
      </c>
      <c r="P158" s="57">
        <f>VLOOKUP(D158,物品类型说明!$H:$I,2,FALSE)</f>
        <v>25</v>
      </c>
      <c r="Q158" s="61">
        <f t="shared" si="10"/>
        <v>80</v>
      </c>
      <c r="R158" s="61">
        <v>10</v>
      </c>
      <c r="S158" s="61">
        <v>5</v>
      </c>
      <c r="T158" s="62">
        <v>0</v>
      </c>
      <c r="U158" s="62">
        <v>0</v>
      </c>
      <c r="V158" s="62">
        <v>0</v>
      </c>
      <c r="W158" s="62">
        <v>86</v>
      </c>
      <c r="X158" s="62">
        <v>0</v>
      </c>
      <c r="Y158" s="62">
        <v>0</v>
      </c>
      <c r="Z158" s="62">
        <v>0</v>
      </c>
      <c r="AA158" s="62">
        <v>0</v>
      </c>
      <c r="AB158" s="62">
        <v>0</v>
      </c>
      <c r="AC158" s="62">
        <v>0</v>
      </c>
      <c r="AD158" s="57">
        <v>0</v>
      </c>
      <c r="AE158" s="57">
        <v>0</v>
      </c>
      <c r="AF158" s="57">
        <v>0</v>
      </c>
      <c r="AG158" s="57">
        <v>0</v>
      </c>
      <c r="AH158" s="57">
        <v>0</v>
      </c>
      <c r="AI158" s="57">
        <v>0</v>
      </c>
      <c r="AJ158" s="57">
        <v>0</v>
      </c>
      <c r="AK158" s="57">
        <v>0</v>
      </c>
      <c r="AL158" s="57">
        <v>0</v>
      </c>
      <c r="AM158" s="57"/>
      <c r="AN158" s="72"/>
      <c r="AO158" s="57"/>
      <c r="AP158" s="57"/>
      <c r="AQ158" s="57"/>
      <c r="AR158" s="57"/>
      <c r="AS158" s="57"/>
      <c r="AT158" s="57"/>
      <c r="AU158" s="57">
        <v>2</v>
      </c>
      <c r="AV158" s="57">
        <v>1</v>
      </c>
      <c r="AW158" s="57"/>
      <c r="AX158" s="57"/>
      <c r="AY158" s="57" t="s">
        <v>1003</v>
      </c>
      <c r="AZ158" s="57">
        <f t="shared" si="11"/>
        <v>125601</v>
      </c>
      <c r="BA158" s="57"/>
      <c r="BB158" s="57"/>
      <c r="BC158" s="57"/>
      <c r="BD158" s="57"/>
    </row>
    <row r="159" spans="1:56" ht="16.5">
      <c r="A159" s="57">
        <v>125701</v>
      </c>
      <c r="B159" s="57" t="s">
        <v>661</v>
      </c>
      <c r="C159" s="57">
        <v>13</v>
      </c>
      <c r="D159" s="69" t="s">
        <v>655</v>
      </c>
      <c r="E159" s="57">
        <f>VLOOKUP(B159,[1]装备!$F:$G,2,)</f>
        <v>7</v>
      </c>
      <c r="F159" s="57">
        <f>IF(IF(ISNA(VLOOKUP(B:B,装备说明!A:E,5,FALSE)),0,VLOOKUP(B:B,装备说明!A:E,5,FALSE))="男",1,IF(IF(ISNA(VLOOKUP(B:B,装备说明!A:E,5,FALSE)),0,VLOOKUP(B:B,装备说明!A:E,5,FALSE))="女",2,0))</f>
        <v>0</v>
      </c>
      <c r="G159" s="57">
        <v>0</v>
      </c>
      <c r="H159" s="57">
        <v>1</v>
      </c>
      <c r="I159" s="57">
        <f t="shared" si="8"/>
        <v>50000</v>
      </c>
      <c r="J159" s="57">
        <v>1</v>
      </c>
      <c r="K159" s="57">
        <f t="shared" si="9"/>
        <v>16667</v>
      </c>
      <c r="L159" s="57">
        <v>1</v>
      </c>
      <c r="M159" s="57">
        <v>1</v>
      </c>
      <c r="N159" s="57">
        <v>1</v>
      </c>
      <c r="O159" s="57">
        <v>0</v>
      </c>
      <c r="P159" s="57">
        <f>VLOOKUP(D159,物品类型说明!$H:$I,2,FALSE)</f>
        <v>25</v>
      </c>
      <c r="Q159" s="61">
        <f t="shared" si="10"/>
        <v>100</v>
      </c>
      <c r="R159" s="61">
        <v>10</v>
      </c>
      <c r="S159" s="61">
        <v>5</v>
      </c>
      <c r="T159" s="62">
        <v>0</v>
      </c>
      <c r="U159" s="62">
        <v>0</v>
      </c>
      <c r="V159" s="62">
        <v>0</v>
      </c>
      <c r="W159" s="62">
        <v>125</v>
      </c>
      <c r="X159" s="62">
        <v>0</v>
      </c>
      <c r="Y159" s="62">
        <v>0</v>
      </c>
      <c r="Z159" s="62">
        <v>0</v>
      </c>
      <c r="AA159" s="62">
        <v>0</v>
      </c>
      <c r="AB159" s="62">
        <v>0</v>
      </c>
      <c r="AC159" s="62">
        <v>0</v>
      </c>
      <c r="AD159" s="57">
        <v>0</v>
      </c>
      <c r="AE159" s="57">
        <v>0</v>
      </c>
      <c r="AF159" s="57">
        <v>0</v>
      </c>
      <c r="AG159" s="57">
        <v>0</v>
      </c>
      <c r="AH159" s="57">
        <v>0</v>
      </c>
      <c r="AI159" s="57">
        <v>0</v>
      </c>
      <c r="AJ159" s="57">
        <v>0</v>
      </c>
      <c r="AK159" s="57">
        <v>0</v>
      </c>
      <c r="AL159" s="57">
        <v>0</v>
      </c>
      <c r="AM159" s="57"/>
      <c r="AN159" s="72"/>
      <c r="AO159" s="57"/>
      <c r="AP159" s="57"/>
      <c r="AQ159" s="57"/>
      <c r="AR159" s="57"/>
      <c r="AS159" s="57"/>
      <c r="AT159" s="57"/>
      <c r="AU159" s="57">
        <v>3</v>
      </c>
      <c r="AV159" s="57">
        <v>1</v>
      </c>
      <c r="AW159" s="57"/>
      <c r="AX159" s="57"/>
      <c r="AY159" s="57" t="s">
        <v>1003</v>
      </c>
      <c r="AZ159" s="57">
        <f t="shared" si="11"/>
        <v>125701</v>
      </c>
      <c r="BA159" s="57"/>
      <c r="BB159" s="57"/>
      <c r="BC159" s="57"/>
      <c r="BD159" s="57"/>
    </row>
    <row r="160" spans="1:56" ht="17.25">
      <c r="A160" s="65">
        <v>30001</v>
      </c>
      <c r="B160" s="66" t="s">
        <v>663</v>
      </c>
      <c r="C160" s="57">
        <v>2</v>
      </c>
      <c r="D160" s="69" t="s">
        <v>675</v>
      </c>
      <c r="E160" s="57">
        <v>1</v>
      </c>
      <c r="F160" s="57">
        <v>0</v>
      </c>
      <c r="G160" s="57">
        <v>0</v>
      </c>
      <c r="H160" s="57">
        <v>99</v>
      </c>
      <c r="I160" s="57">
        <v>20</v>
      </c>
      <c r="J160" s="57">
        <v>1</v>
      </c>
      <c r="K160" s="57">
        <f t="shared" si="9"/>
        <v>7</v>
      </c>
      <c r="L160" s="57">
        <v>0</v>
      </c>
      <c r="M160" s="57">
        <v>1</v>
      </c>
      <c r="N160" s="57">
        <v>0</v>
      </c>
      <c r="O160" s="57">
        <v>1</v>
      </c>
      <c r="P160" s="57">
        <v>0</v>
      </c>
      <c r="Q160" s="61">
        <v>1</v>
      </c>
      <c r="R160" s="61">
        <v>0</v>
      </c>
      <c r="S160" s="61">
        <v>0</v>
      </c>
      <c r="T160" s="62">
        <v>0</v>
      </c>
      <c r="U160" s="62">
        <v>0</v>
      </c>
      <c r="V160" s="62">
        <v>0</v>
      </c>
      <c r="W160" s="62">
        <v>0</v>
      </c>
      <c r="X160" s="62">
        <v>0</v>
      </c>
      <c r="Y160" s="62">
        <v>0</v>
      </c>
      <c r="Z160" s="62">
        <v>0</v>
      </c>
      <c r="AA160" s="62">
        <v>0</v>
      </c>
      <c r="AB160" s="62">
        <v>0</v>
      </c>
      <c r="AC160" s="62">
        <v>0</v>
      </c>
      <c r="AD160" s="57">
        <v>0</v>
      </c>
      <c r="AE160" s="57">
        <v>250</v>
      </c>
      <c r="AF160" s="57">
        <f>A160</f>
        <v>30001</v>
      </c>
      <c r="AG160" s="57">
        <v>3000</v>
      </c>
      <c r="AH160" s="57">
        <v>1</v>
      </c>
      <c r="AI160" s="57">
        <v>2000</v>
      </c>
      <c r="AJ160" s="57">
        <v>0</v>
      </c>
      <c r="AK160" s="57">
        <v>0</v>
      </c>
      <c r="AL160" s="57">
        <v>0</v>
      </c>
      <c r="AU160" s="57">
        <v>0</v>
      </c>
      <c r="AV160" s="57">
        <v>0</v>
      </c>
      <c r="AW160">
        <v>0</v>
      </c>
      <c r="AY160" s="57" t="s">
        <v>1003</v>
      </c>
      <c r="AZ160" s="57">
        <f t="shared" si="11"/>
        <v>30001</v>
      </c>
    </row>
    <row r="161" spans="1:52" ht="17.25">
      <c r="A161" s="65">
        <f>A160+1</f>
        <v>30002</v>
      </c>
      <c r="B161" s="66" t="s">
        <v>664</v>
      </c>
      <c r="C161" s="57">
        <v>2</v>
      </c>
      <c r="D161" s="69" t="s">
        <v>675</v>
      </c>
      <c r="E161" s="57">
        <v>1</v>
      </c>
      <c r="F161" s="57">
        <v>0</v>
      </c>
      <c r="G161" s="57">
        <v>0</v>
      </c>
      <c r="H161" s="57">
        <v>99</v>
      </c>
      <c r="I161" s="57">
        <v>80</v>
      </c>
      <c r="J161" s="57">
        <v>1</v>
      </c>
      <c r="K161" s="57">
        <f t="shared" si="9"/>
        <v>27</v>
      </c>
      <c r="L161" s="57">
        <v>0</v>
      </c>
      <c r="M161" s="57">
        <v>1</v>
      </c>
      <c r="N161" s="57">
        <v>0</v>
      </c>
      <c r="O161" s="57">
        <v>1</v>
      </c>
      <c r="P161" s="57">
        <v>0</v>
      </c>
      <c r="Q161" s="61">
        <v>10</v>
      </c>
      <c r="R161" s="61">
        <v>0</v>
      </c>
      <c r="S161" s="61">
        <v>0</v>
      </c>
      <c r="T161" s="62">
        <v>0</v>
      </c>
      <c r="U161" s="62">
        <v>0</v>
      </c>
      <c r="V161" s="62">
        <v>0</v>
      </c>
      <c r="W161" s="62">
        <v>0</v>
      </c>
      <c r="X161" s="62">
        <v>0</v>
      </c>
      <c r="Y161" s="62">
        <v>0</v>
      </c>
      <c r="Z161" s="62">
        <v>0</v>
      </c>
      <c r="AA161" s="62">
        <v>0</v>
      </c>
      <c r="AB161" s="62">
        <v>0</v>
      </c>
      <c r="AC161" s="62">
        <v>0</v>
      </c>
      <c r="AD161" s="57">
        <v>0</v>
      </c>
      <c r="AE161" s="57">
        <v>500</v>
      </c>
      <c r="AF161" s="57">
        <f t="shared" ref="AF161:AF171" si="12">A161</f>
        <v>30002</v>
      </c>
      <c r="AG161" s="57">
        <v>2700</v>
      </c>
      <c r="AH161" s="57">
        <v>1</v>
      </c>
      <c r="AI161" s="57">
        <v>2000</v>
      </c>
      <c r="AJ161" s="57">
        <v>0</v>
      </c>
      <c r="AK161" s="57">
        <v>0</v>
      </c>
      <c r="AL161" s="57">
        <v>0</v>
      </c>
      <c r="AU161" s="57">
        <v>0</v>
      </c>
      <c r="AV161" s="57">
        <v>0</v>
      </c>
      <c r="AW161">
        <v>1</v>
      </c>
      <c r="AY161" s="57" t="s">
        <v>1003</v>
      </c>
      <c r="AZ161" s="57">
        <f t="shared" si="11"/>
        <v>30002</v>
      </c>
    </row>
    <row r="162" spans="1:52" ht="17.25">
      <c r="A162" s="65">
        <f t="shared" ref="A162:A202" si="13">A161+1</f>
        <v>30003</v>
      </c>
      <c r="B162" s="66" t="s">
        <v>665</v>
      </c>
      <c r="C162" s="57">
        <v>2</v>
      </c>
      <c r="D162" s="69" t="s">
        <v>675</v>
      </c>
      <c r="E162" s="57">
        <v>1</v>
      </c>
      <c r="F162" s="57">
        <v>0</v>
      </c>
      <c r="G162" s="57">
        <v>0</v>
      </c>
      <c r="H162" s="57">
        <v>99</v>
      </c>
      <c r="I162" s="57">
        <v>200</v>
      </c>
      <c r="J162" s="57">
        <v>1</v>
      </c>
      <c r="K162" s="57">
        <f t="shared" si="9"/>
        <v>67</v>
      </c>
      <c r="L162" s="57">
        <v>0</v>
      </c>
      <c r="M162" s="57">
        <v>1</v>
      </c>
      <c r="N162" s="57">
        <v>0</v>
      </c>
      <c r="O162" s="57">
        <v>1</v>
      </c>
      <c r="P162" s="57">
        <v>0</v>
      </c>
      <c r="Q162" s="61">
        <v>20</v>
      </c>
      <c r="R162" s="61">
        <v>0</v>
      </c>
      <c r="S162" s="61">
        <v>0</v>
      </c>
      <c r="T162" s="62">
        <v>0</v>
      </c>
      <c r="U162" s="62">
        <v>0</v>
      </c>
      <c r="V162" s="62">
        <v>0</v>
      </c>
      <c r="W162" s="62">
        <v>0</v>
      </c>
      <c r="X162" s="62">
        <v>0</v>
      </c>
      <c r="Y162" s="62">
        <v>0</v>
      </c>
      <c r="Z162" s="62">
        <v>0</v>
      </c>
      <c r="AA162" s="62">
        <v>0</v>
      </c>
      <c r="AB162" s="62">
        <v>0</v>
      </c>
      <c r="AC162" s="62">
        <v>0</v>
      </c>
      <c r="AD162" s="57">
        <v>0</v>
      </c>
      <c r="AE162" s="57">
        <v>750</v>
      </c>
      <c r="AF162" s="57">
        <f t="shared" si="12"/>
        <v>30003</v>
      </c>
      <c r="AG162" s="57">
        <v>2400</v>
      </c>
      <c r="AH162" s="57">
        <v>1</v>
      </c>
      <c r="AI162" s="57">
        <v>2000</v>
      </c>
      <c r="AJ162" s="57">
        <v>0</v>
      </c>
      <c r="AK162" s="57">
        <v>0</v>
      </c>
      <c r="AL162" s="57">
        <v>0</v>
      </c>
      <c r="AU162" s="57">
        <v>0</v>
      </c>
      <c r="AV162" s="57">
        <v>0</v>
      </c>
      <c r="AW162">
        <v>2</v>
      </c>
      <c r="AY162" s="57" t="s">
        <v>1003</v>
      </c>
      <c r="AZ162" s="57">
        <f t="shared" si="11"/>
        <v>30003</v>
      </c>
    </row>
    <row r="163" spans="1:52" ht="17.25">
      <c r="A163" s="65">
        <f t="shared" si="13"/>
        <v>30004</v>
      </c>
      <c r="B163" s="66" t="s">
        <v>666</v>
      </c>
      <c r="C163" s="57">
        <v>2</v>
      </c>
      <c r="D163" s="69" t="s">
        <v>675</v>
      </c>
      <c r="E163" s="57">
        <v>1</v>
      </c>
      <c r="F163" s="57">
        <v>0</v>
      </c>
      <c r="G163" s="57">
        <v>0</v>
      </c>
      <c r="H163" s="57">
        <v>99</v>
      </c>
      <c r="I163" s="57">
        <v>500</v>
      </c>
      <c r="J163" s="57">
        <v>1</v>
      </c>
      <c r="K163" s="57">
        <f t="shared" si="9"/>
        <v>167</v>
      </c>
      <c r="L163" s="57">
        <v>0</v>
      </c>
      <c r="M163" s="57">
        <v>1</v>
      </c>
      <c r="N163" s="57">
        <v>0</v>
      </c>
      <c r="O163" s="57">
        <v>1</v>
      </c>
      <c r="P163" s="57">
        <v>0</v>
      </c>
      <c r="Q163" s="61">
        <v>40</v>
      </c>
      <c r="R163" s="61">
        <v>0</v>
      </c>
      <c r="S163" s="61">
        <v>0</v>
      </c>
      <c r="T163" s="62">
        <v>0</v>
      </c>
      <c r="U163" s="62">
        <v>0</v>
      </c>
      <c r="V163" s="62">
        <v>0</v>
      </c>
      <c r="W163" s="62">
        <v>0</v>
      </c>
      <c r="X163" s="62">
        <v>0</v>
      </c>
      <c r="Y163" s="62">
        <v>0</v>
      </c>
      <c r="Z163" s="62">
        <v>0</v>
      </c>
      <c r="AA163" s="62">
        <v>0</v>
      </c>
      <c r="AB163" s="62">
        <v>0</v>
      </c>
      <c r="AC163" s="62">
        <v>0</v>
      </c>
      <c r="AD163" s="57">
        <v>0</v>
      </c>
      <c r="AE163" s="57">
        <v>1000</v>
      </c>
      <c r="AF163" s="57">
        <f t="shared" si="12"/>
        <v>30004</v>
      </c>
      <c r="AG163" s="57">
        <v>2000</v>
      </c>
      <c r="AH163" s="57">
        <v>1</v>
      </c>
      <c r="AI163" s="57">
        <v>2000</v>
      </c>
      <c r="AJ163" s="57">
        <v>0</v>
      </c>
      <c r="AK163" s="57">
        <v>0</v>
      </c>
      <c r="AL163" s="57">
        <v>0</v>
      </c>
      <c r="AU163" s="57">
        <v>0</v>
      </c>
      <c r="AV163" s="57">
        <v>0</v>
      </c>
      <c r="AW163">
        <v>3</v>
      </c>
      <c r="AY163" s="57" t="s">
        <v>1003</v>
      </c>
      <c r="AZ163" s="57">
        <f t="shared" si="11"/>
        <v>30004</v>
      </c>
    </row>
    <row r="164" spans="1:52" ht="17.25">
      <c r="A164" s="65">
        <f t="shared" si="13"/>
        <v>30005</v>
      </c>
      <c r="B164" s="66" t="s">
        <v>667</v>
      </c>
      <c r="C164" s="57">
        <v>2</v>
      </c>
      <c r="D164" s="69" t="s">
        <v>675</v>
      </c>
      <c r="E164" s="57">
        <v>1</v>
      </c>
      <c r="F164" s="57">
        <v>0</v>
      </c>
      <c r="G164" s="57">
        <v>0</v>
      </c>
      <c r="H164" s="57">
        <v>99</v>
      </c>
      <c r="I164" s="57">
        <v>20</v>
      </c>
      <c r="J164" s="57">
        <v>1</v>
      </c>
      <c r="K164" s="57">
        <f t="shared" si="9"/>
        <v>7</v>
      </c>
      <c r="L164" s="57">
        <v>0</v>
      </c>
      <c r="M164" s="57">
        <v>1</v>
      </c>
      <c r="N164" s="57">
        <v>0</v>
      </c>
      <c r="O164" s="57">
        <v>1</v>
      </c>
      <c r="P164" s="57">
        <v>0</v>
      </c>
      <c r="Q164" s="61">
        <v>1</v>
      </c>
      <c r="R164" s="61">
        <v>0</v>
      </c>
      <c r="S164" s="61">
        <v>0</v>
      </c>
      <c r="T164" s="62">
        <v>0</v>
      </c>
      <c r="U164" s="62">
        <v>0</v>
      </c>
      <c r="V164" s="62">
        <v>0</v>
      </c>
      <c r="W164" s="62">
        <v>0</v>
      </c>
      <c r="X164" s="62">
        <v>0</v>
      </c>
      <c r="Y164" s="62">
        <v>0</v>
      </c>
      <c r="Z164" s="62">
        <v>0</v>
      </c>
      <c r="AA164" s="62">
        <v>0</v>
      </c>
      <c r="AB164" s="62">
        <v>0</v>
      </c>
      <c r="AC164" s="62">
        <v>0</v>
      </c>
      <c r="AD164" s="57">
        <v>0</v>
      </c>
      <c r="AE164" s="57">
        <v>100</v>
      </c>
      <c r="AF164" s="57">
        <f t="shared" si="12"/>
        <v>30005</v>
      </c>
      <c r="AG164" s="57">
        <v>3000</v>
      </c>
      <c r="AH164" s="57">
        <v>2</v>
      </c>
      <c r="AI164" s="57">
        <v>2000</v>
      </c>
      <c r="AJ164" s="57">
        <v>0</v>
      </c>
      <c r="AK164" s="57">
        <v>0</v>
      </c>
      <c r="AL164" s="57">
        <v>0</v>
      </c>
      <c r="AU164" s="57">
        <v>0</v>
      </c>
      <c r="AV164" s="57">
        <v>0</v>
      </c>
      <c r="AW164">
        <v>4</v>
      </c>
      <c r="AY164" s="57" t="s">
        <v>1003</v>
      </c>
      <c r="AZ164" s="57">
        <f t="shared" si="11"/>
        <v>30005</v>
      </c>
    </row>
    <row r="165" spans="1:52" ht="17.25">
      <c r="A165" s="65">
        <f t="shared" si="13"/>
        <v>30006</v>
      </c>
      <c r="B165" s="66" t="s">
        <v>668</v>
      </c>
      <c r="C165" s="57">
        <v>2</v>
      </c>
      <c r="D165" s="69" t="s">
        <v>675</v>
      </c>
      <c r="E165" s="57">
        <v>1</v>
      </c>
      <c r="F165" s="57">
        <v>0</v>
      </c>
      <c r="G165" s="57">
        <v>0</v>
      </c>
      <c r="H165" s="57">
        <v>99</v>
      </c>
      <c r="I165" s="57">
        <v>80</v>
      </c>
      <c r="J165" s="57">
        <v>1</v>
      </c>
      <c r="K165" s="57">
        <f t="shared" si="9"/>
        <v>27</v>
      </c>
      <c r="L165" s="57">
        <v>0</v>
      </c>
      <c r="M165" s="57">
        <v>1</v>
      </c>
      <c r="N165" s="57">
        <v>0</v>
      </c>
      <c r="O165" s="57">
        <v>1</v>
      </c>
      <c r="P165" s="57">
        <v>0</v>
      </c>
      <c r="Q165" s="61">
        <v>10</v>
      </c>
      <c r="R165" s="61">
        <v>0</v>
      </c>
      <c r="S165" s="61">
        <v>0</v>
      </c>
      <c r="T165" s="62">
        <v>0</v>
      </c>
      <c r="U165" s="62">
        <v>0</v>
      </c>
      <c r="V165" s="62">
        <v>0</v>
      </c>
      <c r="W165" s="62">
        <v>0</v>
      </c>
      <c r="X165" s="62">
        <v>0</v>
      </c>
      <c r="Y165" s="62">
        <v>0</v>
      </c>
      <c r="Z165" s="62">
        <v>0</v>
      </c>
      <c r="AA165" s="62">
        <v>0</v>
      </c>
      <c r="AB165" s="62">
        <v>0</v>
      </c>
      <c r="AC165" s="62">
        <v>0</v>
      </c>
      <c r="AD165" s="57">
        <v>0</v>
      </c>
      <c r="AE165" s="57">
        <v>150</v>
      </c>
      <c r="AF165" s="57">
        <f t="shared" si="12"/>
        <v>30006</v>
      </c>
      <c r="AG165" s="57">
        <v>2700</v>
      </c>
      <c r="AH165" s="57">
        <v>2</v>
      </c>
      <c r="AI165" s="57">
        <v>2000</v>
      </c>
      <c r="AJ165" s="57">
        <v>0</v>
      </c>
      <c r="AK165" s="57">
        <v>0</v>
      </c>
      <c r="AL165" s="57">
        <v>0</v>
      </c>
      <c r="AU165" s="57">
        <v>0</v>
      </c>
      <c r="AV165" s="57">
        <v>0</v>
      </c>
      <c r="AW165">
        <v>5</v>
      </c>
      <c r="AY165" s="57" t="s">
        <v>1003</v>
      </c>
      <c r="AZ165" s="57">
        <f t="shared" si="11"/>
        <v>30006</v>
      </c>
    </row>
    <row r="166" spans="1:52" ht="17.25">
      <c r="A166" s="65">
        <f t="shared" si="13"/>
        <v>30007</v>
      </c>
      <c r="B166" s="66" t="s">
        <v>669</v>
      </c>
      <c r="C166" s="57">
        <v>2</v>
      </c>
      <c r="D166" s="69" t="s">
        <v>675</v>
      </c>
      <c r="E166" s="57">
        <v>1</v>
      </c>
      <c r="F166" s="57">
        <v>0</v>
      </c>
      <c r="G166" s="57">
        <v>0</v>
      </c>
      <c r="H166" s="57">
        <v>99</v>
      </c>
      <c r="I166" s="57">
        <v>200</v>
      </c>
      <c r="J166" s="57">
        <v>1</v>
      </c>
      <c r="K166" s="57">
        <f t="shared" si="9"/>
        <v>67</v>
      </c>
      <c r="L166" s="57">
        <v>0</v>
      </c>
      <c r="M166" s="57">
        <v>1</v>
      </c>
      <c r="N166" s="57">
        <v>0</v>
      </c>
      <c r="O166" s="57">
        <v>1</v>
      </c>
      <c r="P166" s="57">
        <v>0</v>
      </c>
      <c r="Q166" s="61">
        <v>20</v>
      </c>
      <c r="R166" s="61">
        <v>0</v>
      </c>
      <c r="S166" s="61">
        <v>0</v>
      </c>
      <c r="T166" s="62">
        <v>0</v>
      </c>
      <c r="U166" s="62">
        <v>0</v>
      </c>
      <c r="V166" s="62">
        <v>0</v>
      </c>
      <c r="W166" s="62">
        <v>0</v>
      </c>
      <c r="X166" s="62">
        <v>0</v>
      </c>
      <c r="Y166" s="62">
        <v>0</v>
      </c>
      <c r="Z166" s="62">
        <v>0</v>
      </c>
      <c r="AA166" s="62">
        <v>0</v>
      </c>
      <c r="AB166" s="62">
        <v>0</v>
      </c>
      <c r="AC166" s="62">
        <v>0</v>
      </c>
      <c r="AD166" s="57">
        <v>0</v>
      </c>
      <c r="AE166" s="57">
        <v>220</v>
      </c>
      <c r="AF166" s="57">
        <f t="shared" si="12"/>
        <v>30007</v>
      </c>
      <c r="AG166" s="57">
        <v>2400</v>
      </c>
      <c r="AH166" s="57">
        <v>2</v>
      </c>
      <c r="AI166" s="57">
        <v>2000</v>
      </c>
      <c r="AJ166" s="57">
        <v>0</v>
      </c>
      <c r="AK166" s="57">
        <v>0</v>
      </c>
      <c r="AL166" s="57">
        <v>0</v>
      </c>
      <c r="AU166" s="57">
        <v>0</v>
      </c>
      <c r="AV166" s="57">
        <v>0</v>
      </c>
      <c r="AW166">
        <v>0</v>
      </c>
      <c r="AY166" s="57" t="s">
        <v>1003</v>
      </c>
      <c r="AZ166" s="57">
        <f t="shared" si="11"/>
        <v>30007</v>
      </c>
    </row>
    <row r="167" spans="1:52" ht="17.25">
      <c r="A167" s="65">
        <f t="shared" si="13"/>
        <v>30008</v>
      </c>
      <c r="B167" s="66" t="s">
        <v>670</v>
      </c>
      <c r="C167" s="57">
        <v>2</v>
      </c>
      <c r="D167" s="69" t="s">
        <v>675</v>
      </c>
      <c r="E167" s="57">
        <v>1</v>
      </c>
      <c r="F167" s="57">
        <v>0</v>
      </c>
      <c r="G167" s="57">
        <v>0</v>
      </c>
      <c r="H167" s="57">
        <v>99</v>
      </c>
      <c r="I167" s="57">
        <v>500</v>
      </c>
      <c r="J167" s="57">
        <v>1</v>
      </c>
      <c r="K167" s="57">
        <f t="shared" si="9"/>
        <v>167</v>
      </c>
      <c r="L167" s="57">
        <v>0</v>
      </c>
      <c r="M167" s="57">
        <v>1</v>
      </c>
      <c r="N167" s="57">
        <v>0</v>
      </c>
      <c r="O167" s="57">
        <v>1</v>
      </c>
      <c r="P167" s="57">
        <v>0</v>
      </c>
      <c r="Q167" s="61">
        <v>40</v>
      </c>
      <c r="R167" s="61">
        <v>0</v>
      </c>
      <c r="S167" s="61">
        <v>0</v>
      </c>
      <c r="T167" s="62">
        <v>0</v>
      </c>
      <c r="U167" s="62">
        <v>0</v>
      </c>
      <c r="V167" s="62">
        <v>0</v>
      </c>
      <c r="W167" s="62">
        <v>0</v>
      </c>
      <c r="X167" s="62">
        <v>0</v>
      </c>
      <c r="Y167" s="62">
        <v>0</v>
      </c>
      <c r="Z167" s="62">
        <v>0</v>
      </c>
      <c r="AA167" s="62">
        <v>0</v>
      </c>
      <c r="AB167" s="62">
        <v>0</v>
      </c>
      <c r="AC167" s="62">
        <v>0</v>
      </c>
      <c r="AD167" s="57">
        <v>0</v>
      </c>
      <c r="AE167" s="57">
        <v>350</v>
      </c>
      <c r="AF167" s="57">
        <f t="shared" si="12"/>
        <v>30008</v>
      </c>
      <c r="AG167" s="57">
        <v>2000</v>
      </c>
      <c r="AH167" s="57">
        <v>2</v>
      </c>
      <c r="AI167" s="57">
        <v>2000</v>
      </c>
      <c r="AJ167" s="57">
        <v>0</v>
      </c>
      <c r="AK167" s="57">
        <v>0</v>
      </c>
      <c r="AL167" s="57">
        <v>0</v>
      </c>
      <c r="AU167" s="57">
        <v>0</v>
      </c>
      <c r="AV167" s="57">
        <v>0</v>
      </c>
      <c r="AW167">
        <v>1</v>
      </c>
      <c r="AY167" s="57" t="s">
        <v>1003</v>
      </c>
      <c r="AZ167" s="57">
        <f t="shared" si="11"/>
        <v>30008</v>
      </c>
    </row>
    <row r="168" spans="1:52" ht="17.25">
      <c r="A168" s="65">
        <f t="shared" si="13"/>
        <v>30009</v>
      </c>
      <c r="B168" s="66" t="s">
        <v>671</v>
      </c>
      <c r="C168" s="57">
        <v>2</v>
      </c>
      <c r="D168" s="69" t="s">
        <v>675</v>
      </c>
      <c r="E168" s="57">
        <v>1</v>
      </c>
      <c r="F168" s="57">
        <v>0</v>
      </c>
      <c r="G168" s="57">
        <v>0</v>
      </c>
      <c r="H168" s="57">
        <v>99</v>
      </c>
      <c r="I168" s="57">
        <v>20</v>
      </c>
      <c r="J168" s="57">
        <v>1</v>
      </c>
      <c r="K168" s="57">
        <f t="shared" si="9"/>
        <v>7</v>
      </c>
      <c r="L168" s="57">
        <v>0</v>
      </c>
      <c r="M168" s="57">
        <v>1</v>
      </c>
      <c r="N168" s="57">
        <v>0</v>
      </c>
      <c r="O168" s="57">
        <v>1</v>
      </c>
      <c r="P168" s="57">
        <v>0</v>
      </c>
      <c r="Q168" s="61">
        <v>1</v>
      </c>
      <c r="R168" s="61">
        <v>0</v>
      </c>
      <c r="S168" s="61">
        <v>0</v>
      </c>
      <c r="T168" s="62">
        <v>0</v>
      </c>
      <c r="U168" s="62">
        <v>0</v>
      </c>
      <c r="V168" s="62">
        <v>0</v>
      </c>
      <c r="W168" s="62">
        <v>0</v>
      </c>
      <c r="X168" s="62">
        <v>0</v>
      </c>
      <c r="Y168" s="62">
        <v>0</v>
      </c>
      <c r="Z168" s="62">
        <v>0</v>
      </c>
      <c r="AA168" s="62">
        <v>0</v>
      </c>
      <c r="AB168" s="62">
        <v>0</v>
      </c>
      <c r="AC168" s="62">
        <v>0</v>
      </c>
      <c r="AD168" s="57">
        <v>0</v>
      </c>
      <c r="AE168" s="57">
        <v>50</v>
      </c>
      <c r="AF168" s="57">
        <f t="shared" si="12"/>
        <v>30009</v>
      </c>
      <c r="AG168" s="57">
        <v>3000</v>
      </c>
      <c r="AH168" s="57">
        <v>3</v>
      </c>
      <c r="AI168" s="57">
        <v>2000</v>
      </c>
      <c r="AJ168" s="57">
        <v>0</v>
      </c>
      <c r="AK168" s="57">
        <v>0</v>
      </c>
      <c r="AL168" s="57">
        <v>0</v>
      </c>
      <c r="AU168" s="57">
        <v>0</v>
      </c>
      <c r="AV168" s="57">
        <v>0</v>
      </c>
      <c r="AW168">
        <v>2</v>
      </c>
      <c r="AY168" s="57" t="s">
        <v>1003</v>
      </c>
      <c r="AZ168" s="57">
        <f t="shared" si="11"/>
        <v>30009</v>
      </c>
    </row>
    <row r="169" spans="1:52" ht="17.25">
      <c r="A169" s="65">
        <f t="shared" si="13"/>
        <v>30010</v>
      </c>
      <c r="B169" s="66" t="s">
        <v>672</v>
      </c>
      <c r="C169" s="57">
        <v>2</v>
      </c>
      <c r="D169" s="69" t="s">
        <v>675</v>
      </c>
      <c r="E169" s="57">
        <v>1</v>
      </c>
      <c r="F169" s="57">
        <v>0</v>
      </c>
      <c r="G169" s="57">
        <v>0</v>
      </c>
      <c r="H169" s="57">
        <v>99</v>
      </c>
      <c r="I169" s="57">
        <v>80</v>
      </c>
      <c r="J169" s="57">
        <v>1</v>
      </c>
      <c r="K169" s="57">
        <f t="shared" si="9"/>
        <v>27</v>
      </c>
      <c r="L169" s="57">
        <v>0</v>
      </c>
      <c r="M169" s="57">
        <v>1</v>
      </c>
      <c r="N169" s="57">
        <v>0</v>
      </c>
      <c r="O169" s="57">
        <v>1</v>
      </c>
      <c r="P169" s="57">
        <v>0</v>
      </c>
      <c r="Q169" s="61">
        <v>10</v>
      </c>
      <c r="R169" s="61">
        <v>0</v>
      </c>
      <c r="S169" s="61">
        <v>0</v>
      </c>
      <c r="T169" s="62">
        <v>0</v>
      </c>
      <c r="U169" s="62">
        <v>0</v>
      </c>
      <c r="V169" s="62">
        <v>0</v>
      </c>
      <c r="W169" s="62">
        <v>0</v>
      </c>
      <c r="X169" s="62">
        <v>0</v>
      </c>
      <c r="Y169" s="62">
        <v>0</v>
      </c>
      <c r="Z169" s="62">
        <v>0</v>
      </c>
      <c r="AA169" s="62">
        <v>0</v>
      </c>
      <c r="AB169" s="62">
        <v>0</v>
      </c>
      <c r="AC169" s="62">
        <v>0</v>
      </c>
      <c r="AD169" s="57">
        <v>0</v>
      </c>
      <c r="AE169" s="57">
        <v>75</v>
      </c>
      <c r="AF169" s="57">
        <f t="shared" si="12"/>
        <v>30010</v>
      </c>
      <c r="AG169" s="57">
        <v>2700</v>
      </c>
      <c r="AH169" s="57">
        <v>3</v>
      </c>
      <c r="AI169" s="57">
        <v>2000</v>
      </c>
      <c r="AJ169" s="57">
        <v>0</v>
      </c>
      <c r="AK169" s="57">
        <v>0</v>
      </c>
      <c r="AL169" s="57">
        <v>0</v>
      </c>
      <c r="AU169" s="57">
        <v>0</v>
      </c>
      <c r="AV169" s="57">
        <v>0</v>
      </c>
      <c r="AW169">
        <v>3</v>
      </c>
      <c r="AY169" s="57" t="s">
        <v>1003</v>
      </c>
      <c r="AZ169" s="57">
        <f t="shared" si="11"/>
        <v>30010</v>
      </c>
    </row>
    <row r="170" spans="1:52" ht="17.25">
      <c r="A170" s="65">
        <f t="shared" si="13"/>
        <v>30011</v>
      </c>
      <c r="B170" s="66" t="s">
        <v>673</v>
      </c>
      <c r="C170" s="57">
        <v>2</v>
      </c>
      <c r="D170" s="69" t="s">
        <v>675</v>
      </c>
      <c r="E170" s="57">
        <v>1</v>
      </c>
      <c r="F170" s="57">
        <v>0</v>
      </c>
      <c r="G170" s="57">
        <v>0</v>
      </c>
      <c r="H170" s="57">
        <v>99</v>
      </c>
      <c r="I170" s="57">
        <v>200</v>
      </c>
      <c r="J170" s="57">
        <v>1</v>
      </c>
      <c r="K170" s="57">
        <f t="shared" si="9"/>
        <v>67</v>
      </c>
      <c r="L170" s="57">
        <v>0</v>
      </c>
      <c r="M170" s="57">
        <v>1</v>
      </c>
      <c r="N170" s="57">
        <v>0</v>
      </c>
      <c r="O170" s="57">
        <v>1</v>
      </c>
      <c r="P170" s="57">
        <v>0</v>
      </c>
      <c r="Q170" s="61">
        <v>20</v>
      </c>
      <c r="R170" s="61">
        <v>0</v>
      </c>
      <c r="S170" s="61">
        <v>0</v>
      </c>
      <c r="T170" s="62">
        <v>0</v>
      </c>
      <c r="U170" s="62">
        <v>0</v>
      </c>
      <c r="V170" s="62">
        <v>0</v>
      </c>
      <c r="W170" s="62">
        <v>0</v>
      </c>
      <c r="X170" s="62">
        <v>0</v>
      </c>
      <c r="Y170" s="62">
        <v>0</v>
      </c>
      <c r="Z170" s="62">
        <v>0</v>
      </c>
      <c r="AA170" s="62">
        <v>0</v>
      </c>
      <c r="AB170" s="62">
        <v>0</v>
      </c>
      <c r="AC170" s="62">
        <v>0</v>
      </c>
      <c r="AD170" s="57">
        <v>0</v>
      </c>
      <c r="AE170" s="57">
        <v>100</v>
      </c>
      <c r="AF170" s="57">
        <f t="shared" si="12"/>
        <v>30011</v>
      </c>
      <c r="AG170" s="57">
        <v>2400</v>
      </c>
      <c r="AH170" s="57">
        <v>3</v>
      </c>
      <c r="AI170" s="57">
        <v>2000</v>
      </c>
      <c r="AJ170" s="57">
        <v>0</v>
      </c>
      <c r="AK170" s="57">
        <v>0</v>
      </c>
      <c r="AL170" s="57">
        <v>0</v>
      </c>
      <c r="AU170" s="57">
        <v>0</v>
      </c>
      <c r="AV170" s="57">
        <v>0</v>
      </c>
      <c r="AW170">
        <v>4</v>
      </c>
      <c r="AY170" s="57" t="s">
        <v>1003</v>
      </c>
      <c r="AZ170" s="57">
        <f t="shared" si="11"/>
        <v>30011</v>
      </c>
    </row>
    <row r="171" spans="1:52" ht="17.25">
      <c r="A171" s="65">
        <f t="shared" si="13"/>
        <v>30012</v>
      </c>
      <c r="B171" s="66" t="s">
        <v>674</v>
      </c>
      <c r="C171" s="57">
        <v>2</v>
      </c>
      <c r="D171" s="69" t="s">
        <v>675</v>
      </c>
      <c r="E171" s="57">
        <v>1</v>
      </c>
      <c r="F171" s="57">
        <v>0</v>
      </c>
      <c r="G171" s="57">
        <v>0</v>
      </c>
      <c r="H171" s="57">
        <v>99</v>
      </c>
      <c r="I171" s="57">
        <v>500</v>
      </c>
      <c r="J171" s="57">
        <v>1</v>
      </c>
      <c r="K171" s="57">
        <f t="shared" si="9"/>
        <v>167</v>
      </c>
      <c r="L171" s="57">
        <v>0</v>
      </c>
      <c r="M171" s="57">
        <v>1</v>
      </c>
      <c r="N171" s="57">
        <v>0</v>
      </c>
      <c r="O171" s="57">
        <v>1</v>
      </c>
      <c r="P171" s="57">
        <v>0</v>
      </c>
      <c r="Q171" s="61">
        <v>40</v>
      </c>
      <c r="R171" s="61">
        <v>0</v>
      </c>
      <c r="S171" s="61">
        <v>0</v>
      </c>
      <c r="T171" s="62">
        <v>0</v>
      </c>
      <c r="U171" s="62">
        <v>0</v>
      </c>
      <c r="V171" s="62">
        <v>0</v>
      </c>
      <c r="W171" s="62">
        <v>0</v>
      </c>
      <c r="X171" s="62">
        <v>0</v>
      </c>
      <c r="Y171" s="62">
        <v>0</v>
      </c>
      <c r="Z171" s="62">
        <v>0</v>
      </c>
      <c r="AA171" s="62">
        <v>0</v>
      </c>
      <c r="AB171" s="62">
        <v>0</v>
      </c>
      <c r="AC171" s="62">
        <v>0</v>
      </c>
      <c r="AD171" s="57">
        <v>0</v>
      </c>
      <c r="AE171" s="57">
        <v>150</v>
      </c>
      <c r="AF171" s="57">
        <f t="shared" si="12"/>
        <v>30012</v>
      </c>
      <c r="AG171" s="57">
        <v>2000</v>
      </c>
      <c r="AH171" s="57">
        <v>3</v>
      </c>
      <c r="AI171" s="57">
        <v>2000</v>
      </c>
      <c r="AJ171" s="57">
        <v>0</v>
      </c>
      <c r="AK171" s="57">
        <v>0</v>
      </c>
      <c r="AL171" s="57">
        <v>0</v>
      </c>
      <c r="AU171" s="57">
        <v>0</v>
      </c>
      <c r="AV171" s="57">
        <v>0</v>
      </c>
      <c r="AW171">
        <v>5</v>
      </c>
      <c r="AY171" s="57" t="s">
        <v>1003</v>
      </c>
      <c r="AZ171" s="57">
        <f t="shared" si="11"/>
        <v>30012</v>
      </c>
    </row>
    <row r="172" spans="1:52" ht="16.5">
      <c r="A172" s="65">
        <v>30500</v>
      </c>
      <c r="B172" s="65" t="s">
        <v>886</v>
      </c>
      <c r="C172" s="57">
        <v>2</v>
      </c>
      <c r="D172" s="69" t="s">
        <v>896</v>
      </c>
      <c r="E172" s="57">
        <v>0</v>
      </c>
      <c r="F172" s="57">
        <v>0</v>
      </c>
      <c r="G172" s="57">
        <v>0</v>
      </c>
      <c r="H172" s="57">
        <v>999</v>
      </c>
      <c r="I172" s="4">
        <v>0</v>
      </c>
      <c r="J172" s="57">
        <v>1</v>
      </c>
      <c r="K172" s="57">
        <v>1</v>
      </c>
      <c r="L172" s="57">
        <v>1</v>
      </c>
      <c r="M172" s="57">
        <v>1</v>
      </c>
      <c r="N172" s="57">
        <v>1</v>
      </c>
      <c r="O172" s="57">
        <v>0</v>
      </c>
      <c r="P172" s="57">
        <v>0</v>
      </c>
      <c r="Q172" s="61">
        <v>0</v>
      </c>
      <c r="R172" s="61">
        <v>0</v>
      </c>
      <c r="S172" s="61">
        <v>0</v>
      </c>
      <c r="T172" s="62">
        <v>0</v>
      </c>
      <c r="U172" s="62">
        <v>0</v>
      </c>
      <c r="V172" s="62">
        <v>0</v>
      </c>
      <c r="W172" s="62">
        <v>0</v>
      </c>
      <c r="X172" s="62">
        <v>0</v>
      </c>
      <c r="Y172" s="62">
        <v>0</v>
      </c>
      <c r="Z172" s="62">
        <v>0</v>
      </c>
      <c r="AA172" s="62">
        <v>0</v>
      </c>
      <c r="AB172" s="62">
        <v>0</v>
      </c>
      <c r="AC172" s="62">
        <v>0</v>
      </c>
      <c r="AD172" s="57">
        <v>12</v>
      </c>
      <c r="AE172" s="57">
        <v>10000</v>
      </c>
      <c r="AF172" s="57">
        <v>0</v>
      </c>
      <c r="AG172" s="57">
        <v>0</v>
      </c>
      <c r="AH172" s="57">
        <v>0</v>
      </c>
      <c r="AI172" s="57">
        <v>0</v>
      </c>
      <c r="AJ172" s="4">
        <v>0</v>
      </c>
      <c r="AK172" s="4">
        <v>0</v>
      </c>
      <c r="AL172" s="57">
        <v>0</v>
      </c>
      <c r="AU172" s="57">
        <v>0</v>
      </c>
      <c r="AV172" s="57">
        <v>1</v>
      </c>
      <c r="AY172" s="57" t="s">
        <v>1003</v>
      </c>
      <c r="AZ172" s="57">
        <f t="shared" si="11"/>
        <v>30500</v>
      </c>
    </row>
    <row r="173" spans="1:52" ht="16.5">
      <c r="A173" s="65">
        <f t="shared" si="13"/>
        <v>30501</v>
      </c>
      <c r="B173" s="65" t="s">
        <v>887</v>
      </c>
      <c r="C173" s="57">
        <v>2</v>
      </c>
      <c r="D173" s="69" t="s">
        <v>896</v>
      </c>
      <c r="E173" s="57">
        <v>0</v>
      </c>
      <c r="F173" s="57">
        <v>0</v>
      </c>
      <c r="G173" s="57">
        <v>0</v>
      </c>
      <c r="H173" s="57">
        <v>999</v>
      </c>
      <c r="I173" s="4">
        <v>0</v>
      </c>
      <c r="J173" s="57">
        <v>1</v>
      </c>
      <c r="K173" s="57">
        <v>1</v>
      </c>
      <c r="L173" s="57">
        <v>1</v>
      </c>
      <c r="M173" s="57">
        <v>1</v>
      </c>
      <c r="N173" s="57">
        <v>1</v>
      </c>
      <c r="O173" s="57">
        <v>0</v>
      </c>
      <c r="P173" s="57">
        <v>0</v>
      </c>
      <c r="Q173" s="61">
        <v>0</v>
      </c>
      <c r="R173" s="61">
        <v>0</v>
      </c>
      <c r="S173" s="61">
        <v>0</v>
      </c>
      <c r="T173" s="62">
        <v>0</v>
      </c>
      <c r="U173" s="62">
        <v>0</v>
      </c>
      <c r="V173" s="62">
        <v>0</v>
      </c>
      <c r="W173" s="62">
        <v>0</v>
      </c>
      <c r="X173" s="62">
        <v>0</v>
      </c>
      <c r="Y173" s="62">
        <v>0</v>
      </c>
      <c r="Z173" s="62">
        <v>0</v>
      </c>
      <c r="AA173" s="62">
        <v>0</v>
      </c>
      <c r="AB173" s="62">
        <v>0</v>
      </c>
      <c r="AC173" s="62">
        <v>0</v>
      </c>
      <c r="AD173" s="57">
        <v>12</v>
      </c>
      <c r="AE173" s="57">
        <v>50000</v>
      </c>
      <c r="AF173" s="57">
        <v>0</v>
      </c>
      <c r="AG173" s="57">
        <v>0</v>
      </c>
      <c r="AH173" s="57">
        <v>0</v>
      </c>
      <c r="AI173" s="57">
        <v>0</v>
      </c>
      <c r="AJ173" s="4">
        <v>0</v>
      </c>
      <c r="AK173" s="4">
        <v>0</v>
      </c>
      <c r="AL173" s="57">
        <v>0</v>
      </c>
      <c r="AU173" s="57">
        <v>0</v>
      </c>
      <c r="AV173" s="57">
        <v>1</v>
      </c>
      <c r="AY173" s="57" t="s">
        <v>1003</v>
      </c>
      <c r="AZ173" s="57">
        <f t="shared" si="11"/>
        <v>30501</v>
      </c>
    </row>
    <row r="174" spans="1:52" ht="16.5">
      <c r="A174" s="65">
        <f t="shared" si="13"/>
        <v>30502</v>
      </c>
      <c r="B174" s="65" t="s">
        <v>888</v>
      </c>
      <c r="C174" s="57">
        <v>2</v>
      </c>
      <c r="D174" s="69" t="s">
        <v>896</v>
      </c>
      <c r="E174" s="57">
        <v>0</v>
      </c>
      <c r="F174" s="57">
        <v>0</v>
      </c>
      <c r="G174" s="57">
        <v>0</v>
      </c>
      <c r="H174" s="57">
        <v>999</v>
      </c>
      <c r="I174" s="4">
        <v>0</v>
      </c>
      <c r="J174" s="57">
        <v>1</v>
      </c>
      <c r="K174" s="57">
        <v>1</v>
      </c>
      <c r="L174" s="57">
        <v>1</v>
      </c>
      <c r="M174" s="57">
        <v>1</v>
      </c>
      <c r="N174" s="57">
        <v>1</v>
      </c>
      <c r="O174" s="57">
        <v>0</v>
      </c>
      <c r="P174" s="57">
        <v>0</v>
      </c>
      <c r="Q174" s="61">
        <v>0</v>
      </c>
      <c r="R174" s="61">
        <v>0</v>
      </c>
      <c r="S174" s="61">
        <v>0</v>
      </c>
      <c r="T174" s="62">
        <v>0</v>
      </c>
      <c r="U174" s="62">
        <v>0</v>
      </c>
      <c r="V174" s="62">
        <v>0</v>
      </c>
      <c r="W174" s="62">
        <v>0</v>
      </c>
      <c r="X174" s="62">
        <v>0</v>
      </c>
      <c r="Y174" s="62">
        <v>0</v>
      </c>
      <c r="Z174" s="62">
        <v>0</v>
      </c>
      <c r="AA174" s="62">
        <v>0</v>
      </c>
      <c r="AB174" s="62">
        <v>0</v>
      </c>
      <c r="AC174" s="62">
        <v>0</v>
      </c>
      <c r="AD174" s="57">
        <v>12</v>
      </c>
      <c r="AE174" s="57">
        <v>100000</v>
      </c>
      <c r="AF174" s="57">
        <v>0</v>
      </c>
      <c r="AG174" s="57">
        <v>0</v>
      </c>
      <c r="AH174" s="57">
        <v>0</v>
      </c>
      <c r="AI174" s="57">
        <v>0</v>
      </c>
      <c r="AJ174" s="4">
        <v>0</v>
      </c>
      <c r="AK174" s="4">
        <v>0</v>
      </c>
      <c r="AL174" s="57">
        <v>0</v>
      </c>
      <c r="AU174" s="57">
        <v>0</v>
      </c>
      <c r="AV174" s="57">
        <v>1</v>
      </c>
      <c r="AY174" s="57" t="s">
        <v>1003</v>
      </c>
      <c r="AZ174" s="57">
        <f t="shared" si="11"/>
        <v>30502</v>
      </c>
    </row>
    <row r="175" spans="1:52" ht="16.5">
      <c r="A175" s="65">
        <f t="shared" si="13"/>
        <v>30503</v>
      </c>
      <c r="B175" s="65" t="s">
        <v>889</v>
      </c>
      <c r="C175" s="57">
        <v>2</v>
      </c>
      <c r="D175" s="69" t="s">
        <v>896</v>
      </c>
      <c r="E175" s="57">
        <v>0</v>
      </c>
      <c r="F175" s="57">
        <v>0</v>
      </c>
      <c r="G175" s="57">
        <v>0</v>
      </c>
      <c r="H175" s="57">
        <v>999</v>
      </c>
      <c r="I175" s="4">
        <v>0</v>
      </c>
      <c r="J175" s="57">
        <v>1</v>
      </c>
      <c r="K175" s="57">
        <v>1</v>
      </c>
      <c r="L175" s="57">
        <v>1</v>
      </c>
      <c r="M175" s="57">
        <v>1</v>
      </c>
      <c r="N175" s="57">
        <v>1</v>
      </c>
      <c r="O175" s="57">
        <v>0</v>
      </c>
      <c r="P175" s="57">
        <v>0</v>
      </c>
      <c r="Q175" s="61">
        <v>0</v>
      </c>
      <c r="R175" s="61">
        <v>0</v>
      </c>
      <c r="S175" s="61">
        <v>0</v>
      </c>
      <c r="T175" s="62">
        <v>0</v>
      </c>
      <c r="U175" s="62">
        <v>0</v>
      </c>
      <c r="V175" s="62">
        <v>0</v>
      </c>
      <c r="W175" s="62">
        <v>0</v>
      </c>
      <c r="X175" s="62">
        <v>0</v>
      </c>
      <c r="Y175" s="62">
        <v>0</v>
      </c>
      <c r="Z175" s="62">
        <v>0</v>
      </c>
      <c r="AA175" s="62">
        <v>0</v>
      </c>
      <c r="AB175" s="62">
        <v>0</v>
      </c>
      <c r="AC175" s="62">
        <v>0</v>
      </c>
      <c r="AD175" s="57">
        <v>12</v>
      </c>
      <c r="AE175" s="57">
        <v>500000</v>
      </c>
      <c r="AF175" s="57">
        <v>0</v>
      </c>
      <c r="AG175" s="57">
        <v>0</v>
      </c>
      <c r="AH175" s="57">
        <v>0</v>
      </c>
      <c r="AI175" s="57">
        <v>0</v>
      </c>
      <c r="AJ175" s="4">
        <v>0</v>
      </c>
      <c r="AK175" s="4">
        <v>0</v>
      </c>
      <c r="AL175" s="57">
        <v>0</v>
      </c>
      <c r="AU175" s="57">
        <v>0</v>
      </c>
      <c r="AV175" s="57">
        <v>1</v>
      </c>
      <c r="AY175" s="57" t="s">
        <v>1003</v>
      </c>
      <c r="AZ175" s="57">
        <f t="shared" si="11"/>
        <v>30503</v>
      </c>
    </row>
    <row r="176" spans="1:52" ht="16.5">
      <c r="A176" s="65">
        <f t="shared" si="13"/>
        <v>30504</v>
      </c>
      <c r="B176" s="65" t="s">
        <v>890</v>
      </c>
      <c r="C176" s="57">
        <v>2</v>
      </c>
      <c r="D176" s="69" t="s">
        <v>896</v>
      </c>
      <c r="E176" s="57">
        <v>0</v>
      </c>
      <c r="F176" s="57">
        <v>0</v>
      </c>
      <c r="G176" s="57">
        <v>0</v>
      </c>
      <c r="H176" s="57">
        <v>999</v>
      </c>
      <c r="I176" s="4">
        <v>0</v>
      </c>
      <c r="J176" s="57">
        <v>1</v>
      </c>
      <c r="K176" s="57">
        <v>1</v>
      </c>
      <c r="L176" s="57">
        <v>1</v>
      </c>
      <c r="M176" s="57">
        <v>1</v>
      </c>
      <c r="N176" s="57">
        <v>1</v>
      </c>
      <c r="O176" s="57">
        <v>0</v>
      </c>
      <c r="P176" s="57">
        <v>0</v>
      </c>
      <c r="Q176" s="61">
        <v>0</v>
      </c>
      <c r="R176" s="61">
        <v>0</v>
      </c>
      <c r="S176" s="61">
        <v>0</v>
      </c>
      <c r="T176" s="62">
        <v>0</v>
      </c>
      <c r="U176" s="62">
        <v>0</v>
      </c>
      <c r="V176" s="62">
        <v>0</v>
      </c>
      <c r="W176" s="62">
        <v>0</v>
      </c>
      <c r="X176" s="62">
        <v>0</v>
      </c>
      <c r="Y176" s="62">
        <v>0</v>
      </c>
      <c r="Z176" s="62">
        <v>0</v>
      </c>
      <c r="AA176" s="62">
        <v>0</v>
      </c>
      <c r="AB176" s="62">
        <v>0</v>
      </c>
      <c r="AC176" s="62">
        <v>0</v>
      </c>
      <c r="AD176" s="57">
        <v>12</v>
      </c>
      <c r="AE176" s="57">
        <v>1000000</v>
      </c>
      <c r="AF176" s="57">
        <v>0</v>
      </c>
      <c r="AG176" s="57">
        <v>0</v>
      </c>
      <c r="AH176" s="57">
        <v>0</v>
      </c>
      <c r="AI176" s="57">
        <v>0</v>
      </c>
      <c r="AJ176" s="4">
        <v>0</v>
      </c>
      <c r="AK176" s="4">
        <v>0</v>
      </c>
      <c r="AL176" s="57">
        <v>0</v>
      </c>
      <c r="AU176" s="57">
        <v>0</v>
      </c>
      <c r="AV176" s="57">
        <v>1</v>
      </c>
      <c r="AY176" s="57" t="s">
        <v>1003</v>
      </c>
      <c r="AZ176" s="57">
        <f t="shared" si="11"/>
        <v>30504</v>
      </c>
    </row>
    <row r="177" spans="1:52" ht="16.5">
      <c r="A177" s="65">
        <f t="shared" si="13"/>
        <v>30505</v>
      </c>
      <c r="B177" s="65" t="s">
        <v>891</v>
      </c>
      <c r="C177" s="57">
        <v>2</v>
      </c>
      <c r="D177" s="69" t="s">
        <v>896</v>
      </c>
      <c r="E177" s="57">
        <v>0</v>
      </c>
      <c r="F177" s="57">
        <v>0</v>
      </c>
      <c r="G177" s="57">
        <v>0</v>
      </c>
      <c r="H177" s="57">
        <v>999</v>
      </c>
      <c r="I177" s="4">
        <v>0</v>
      </c>
      <c r="J177" s="57">
        <v>1</v>
      </c>
      <c r="K177" s="57">
        <v>1</v>
      </c>
      <c r="L177" s="57">
        <v>1</v>
      </c>
      <c r="M177" s="57">
        <v>1</v>
      </c>
      <c r="N177" s="57">
        <v>1</v>
      </c>
      <c r="O177" s="57">
        <v>0</v>
      </c>
      <c r="P177" s="57">
        <v>0</v>
      </c>
      <c r="Q177" s="61">
        <v>0</v>
      </c>
      <c r="R177" s="61">
        <v>0</v>
      </c>
      <c r="S177" s="61">
        <v>0</v>
      </c>
      <c r="T177" s="62">
        <v>0</v>
      </c>
      <c r="U177" s="62">
        <v>0</v>
      </c>
      <c r="V177" s="62">
        <v>0</v>
      </c>
      <c r="W177" s="62">
        <v>0</v>
      </c>
      <c r="X177" s="62">
        <v>0</v>
      </c>
      <c r="Y177" s="62">
        <v>0</v>
      </c>
      <c r="Z177" s="62">
        <v>0</v>
      </c>
      <c r="AA177" s="62">
        <v>0</v>
      </c>
      <c r="AB177" s="62">
        <v>0</v>
      </c>
      <c r="AC177" s="62">
        <v>0</v>
      </c>
      <c r="AD177" s="57">
        <v>12</v>
      </c>
      <c r="AE177" s="57">
        <v>5000000</v>
      </c>
      <c r="AF177" s="57">
        <v>0</v>
      </c>
      <c r="AG177" s="57">
        <v>0</v>
      </c>
      <c r="AH177" s="57">
        <v>0</v>
      </c>
      <c r="AI177" s="57">
        <v>0</v>
      </c>
      <c r="AJ177" s="4">
        <v>0</v>
      </c>
      <c r="AK177" s="4">
        <v>0</v>
      </c>
      <c r="AL177" s="57">
        <v>0</v>
      </c>
      <c r="AU177" s="57">
        <v>0</v>
      </c>
      <c r="AV177" s="57">
        <v>1</v>
      </c>
      <c r="AY177" s="57" t="s">
        <v>1003</v>
      </c>
      <c r="AZ177" s="57">
        <f t="shared" si="11"/>
        <v>30505</v>
      </c>
    </row>
    <row r="178" spans="1:52" ht="16.5">
      <c r="A178" s="65">
        <f t="shared" si="13"/>
        <v>30506</v>
      </c>
      <c r="B178" s="65" t="s">
        <v>892</v>
      </c>
      <c r="C178" s="57">
        <v>2</v>
      </c>
      <c r="D178" s="69" t="s">
        <v>897</v>
      </c>
      <c r="E178" s="57">
        <v>0</v>
      </c>
      <c r="F178" s="57">
        <v>0</v>
      </c>
      <c r="G178" s="57">
        <v>0</v>
      </c>
      <c r="H178" s="57">
        <v>999</v>
      </c>
      <c r="I178" s="4">
        <v>0</v>
      </c>
      <c r="J178" s="57">
        <v>1</v>
      </c>
      <c r="K178" s="57">
        <v>1</v>
      </c>
      <c r="L178" s="57">
        <v>1</v>
      </c>
      <c r="M178" s="57">
        <v>1</v>
      </c>
      <c r="N178" s="57">
        <v>1</v>
      </c>
      <c r="O178" s="57">
        <v>0</v>
      </c>
      <c r="P178" s="57">
        <v>0</v>
      </c>
      <c r="Q178" s="61">
        <v>0</v>
      </c>
      <c r="R178" s="61">
        <v>0</v>
      </c>
      <c r="S178" s="61">
        <v>0</v>
      </c>
      <c r="T178" s="62">
        <v>0</v>
      </c>
      <c r="U178" s="62">
        <v>0</v>
      </c>
      <c r="V178" s="62">
        <v>0</v>
      </c>
      <c r="W178" s="62">
        <v>0</v>
      </c>
      <c r="X178" s="62">
        <v>0</v>
      </c>
      <c r="Y178" s="62">
        <v>0</v>
      </c>
      <c r="Z178" s="62">
        <v>0</v>
      </c>
      <c r="AA178" s="62">
        <v>0</v>
      </c>
      <c r="AB178" s="62">
        <v>0</v>
      </c>
      <c r="AC178" s="62">
        <v>0</v>
      </c>
      <c r="AD178" s="57">
        <v>14</v>
      </c>
      <c r="AE178" s="57">
        <v>500</v>
      </c>
      <c r="AF178" s="57">
        <v>0</v>
      </c>
      <c r="AG178" s="57">
        <v>0</v>
      </c>
      <c r="AH178" s="57">
        <v>0</v>
      </c>
      <c r="AI178" s="57">
        <v>0</v>
      </c>
      <c r="AJ178" s="4">
        <v>0</v>
      </c>
      <c r="AK178" s="4">
        <v>0</v>
      </c>
      <c r="AL178" s="57">
        <v>0</v>
      </c>
      <c r="AU178" s="57">
        <v>0</v>
      </c>
      <c r="AV178" s="57">
        <v>1</v>
      </c>
      <c r="AY178" s="57" t="s">
        <v>1003</v>
      </c>
      <c r="AZ178" s="57">
        <f t="shared" si="11"/>
        <v>30506</v>
      </c>
    </row>
    <row r="179" spans="1:52" ht="16.5">
      <c r="A179" s="65">
        <f t="shared" si="13"/>
        <v>30507</v>
      </c>
      <c r="B179" s="65" t="s">
        <v>893</v>
      </c>
      <c r="C179" s="57">
        <v>2</v>
      </c>
      <c r="D179" s="69" t="s">
        <v>897</v>
      </c>
      <c r="E179" s="57">
        <v>0</v>
      </c>
      <c r="F179" s="57">
        <v>0</v>
      </c>
      <c r="G179" s="57">
        <v>0</v>
      </c>
      <c r="H179" s="57">
        <v>999</v>
      </c>
      <c r="I179" s="4">
        <v>0</v>
      </c>
      <c r="J179" s="57">
        <v>1</v>
      </c>
      <c r="K179" s="57">
        <v>1</v>
      </c>
      <c r="L179" s="57">
        <v>1</v>
      </c>
      <c r="M179" s="57">
        <v>1</v>
      </c>
      <c r="N179" s="57">
        <v>1</v>
      </c>
      <c r="O179" s="57">
        <v>0</v>
      </c>
      <c r="P179" s="57">
        <v>0</v>
      </c>
      <c r="Q179" s="61">
        <v>0</v>
      </c>
      <c r="R179" s="61">
        <v>0</v>
      </c>
      <c r="S179" s="61">
        <v>0</v>
      </c>
      <c r="T179" s="62">
        <v>0</v>
      </c>
      <c r="U179" s="62">
        <v>0</v>
      </c>
      <c r="V179" s="62">
        <v>0</v>
      </c>
      <c r="W179" s="62">
        <v>0</v>
      </c>
      <c r="X179" s="62">
        <v>0</v>
      </c>
      <c r="Y179" s="62">
        <v>0</v>
      </c>
      <c r="Z179" s="62">
        <v>0</v>
      </c>
      <c r="AA179" s="62">
        <v>0</v>
      </c>
      <c r="AB179" s="62">
        <v>0</v>
      </c>
      <c r="AC179" s="62">
        <v>0</v>
      </c>
      <c r="AD179" s="57">
        <v>14</v>
      </c>
      <c r="AE179" s="57">
        <v>1000</v>
      </c>
      <c r="AF179" s="57">
        <v>0</v>
      </c>
      <c r="AG179" s="57">
        <v>0</v>
      </c>
      <c r="AH179" s="57">
        <v>0</v>
      </c>
      <c r="AI179" s="57">
        <v>0</v>
      </c>
      <c r="AJ179" s="4">
        <v>0</v>
      </c>
      <c r="AK179" s="4">
        <v>0</v>
      </c>
      <c r="AL179" s="57">
        <v>0</v>
      </c>
      <c r="AU179" s="57">
        <v>0</v>
      </c>
      <c r="AV179" s="57">
        <v>1</v>
      </c>
      <c r="AY179" s="57" t="s">
        <v>1003</v>
      </c>
      <c r="AZ179" s="57">
        <f t="shared" si="11"/>
        <v>30507</v>
      </c>
    </row>
    <row r="180" spans="1:52" ht="16.5">
      <c r="A180" s="65">
        <f t="shared" si="13"/>
        <v>30508</v>
      </c>
      <c r="B180" s="65" t="s">
        <v>894</v>
      </c>
      <c r="C180" s="57">
        <v>2</v>
      </c>
      <c r="D180" s="69" t="s">
        <v>897</v>
      </c>
      <c r="E180" s="57">
        <v>0</v>
      </c>
      <c r="F180" s="57">
        <v>0</v>
      </c>
      <c r="G180" s="57">
        <v>0</v>
      </c>
      <c r="H180" s="57">
        <v>999</v>
      </c>
      <c r="I180" s="4">
        <v>0</v>
      </c>
      <c r="J180" s="57">
        <v>1</v>
      </c>
      <c r="K180" s="57">
        <v>1</v>
      </c>
      <c r="L180" s="57">
        <v>1</v>
      </c>
      <c r="M180" s="57">
        <v>1</v>
      </c>
      <c r="N180" s="57">
        <v>1</v>
      </c>
      <c r="O180" s="57">
        <v>0</v>
      </c>
      <c r="P180" s="57">
        <v>0</v>
      </c>
      <c r="Q180" s="61">
        <v>0</v>
      </c>
      <c r="R180" s="61">
        <v>0</v>
      </c>
      <c r="S180" s="61">
        <v>0</v>
      </c>
      <c r="T180" s="62">
        <v>0</v>
      </c>
      <c r="U180" s="62">
        <v>0</v>
      </c>
      <c r="V180" s="62">
        <v>0</v>
      </c>
      <c r="W180" s="62">
        <v>0</v>
      </c>
      <c r="X180" s="62">
        <v>0</v>
      </c>
      <c r="Y180" s="62">
        <v>0</v>
      </c>
      <c r="Z180" s="62">
        <v>0</v>
      </c>
      <c r="AA180" s="62">
        <v>0</v>
      </c>
      <c r="AB180" s="62">
        <v>0</v>
      </c>
      <c r="AC180" s="62">
        <v>0</v>
      </c>
      <c r="AD180" s="57">
        <v>14</v>
      </c>
      <c r="AE180" s="57">
        <v>5000</v>
      </c>
      <c r="AF180" s="57">
        <v>0</v>
      </c>
      <c r="AG180" s="57">
        <v>0</v>
      </c>
      <c r="AH180" s="57">
        <v>0</v>
      </c>
      <c r="AI180" s="57">
        <v>0</v>
      </c>
      <c r="AJ180" s="4">
        <v>0</v>
      </c>
      <c r="AK180" s="4">
        <v>0</v>
      </c>
      <c r="AL180" s="57">
        <v>0</v>
      </c>
      <c r="AU180" s="57">
        <v>0</v>
      </c>
      <c r="AV180" s="57">
        <v>1</v>
      </c>
      <c r="AY180" s="57" t="s">
        <v>1003</v>
      </c>
      <c r="AZ180" s="57">
        <f t="shared" si="11"/>
        <v>30508</v>
      </c>
    </row>
    <row r="181" spans="1:52" ht="16.5">
      <c r="A181" s="65">
        <f t="shared" si="13"/>
        <v>30509</v>
      </c>
      <c r="B181" s="65" t="s">
        <v>895</v>
      </c>
      <c r="C181" s="57">
        <v>2</v>
      </c>
      <c r="D181" s="69" t="s">
        <v>897</v>
      </c>
      <c r="E181" s="57">
        <v>0</v>
      </c>
      <c r="F181" s="57">
        <v>0</v>
      </c>
      <c r="G181" s="57">
        <v>0</v>
      </c>
      <c r="H181" s="57">
        <v>999</v>
      </c>
      <c r="I181" s="4">
        <v>0</v>
      </c>
      <c r="J181" s="57">
        <v>1</v>
      </c>
      <c r="K181" s="57">
        <v>1</v>
      </c>
      <c r="L181" s="57">
        <v>1</v>
      </c>
      <c r="M181" s="57">
        <v>1</v>
      </c>
      <c r="N181" s="57">
        <v>1</v>
      </c>
      <c r="O181" s="57">
        <v>0</v>
      </c>
      <c r="P181" s="57">
        <v>0</v>
      </c>
      <c r="Q181" s="61">
        <v>0</v>
      </c>
      <c r="R181" s="61">
        <v>0</v>
      </c>
      <c r="S181" s="61">
        <v>0</v>
      </c>
      <c r="T181" s="62">
        <v>0</v>
      </c>
      <c r="U181" s="62">
        <v>0</v>
      </c>
      <c r="V181" s="62">
        <v>0</v>
      </c>
      <c r="W181" s="62">
        <v>0</v>
      </c>
      <c r="X181" s="62">
        <v>0</v>
      </c>
      <c r="Y181" s="62">
        <v>0</v>
      </c>
      <c r="Z181" s="62">
        <v>0</v>
      </c>
      <c r="AA181" s="62">
        <v>0</v>
      </c>
      <c r="AB181" s="62">
        <v>0</v>
      </c>
      <c r="AC181" s="62">
        <v>0</v>
      </c>
      <c r="AD181" s="57">
        <v>14</v>
      </c>
      <c r="AE181" s="57">
        <v>10000</v>
      </c>
      <c r="AF181" s="57">
        <v>0</v>
      </c>
      <c r="AG181" s="57">
        <v>0</v>
      </c>
      <c r="AH181" s="57">
        <v>0</v>
      </c>
      <c r="AI181" s="57">
        <v>0</v>
      </c>
      <c r="AJ181" s="4">
        <v>0</v>
      </c>
      <c r="AK181" s="4">
        <v>0</v>
      </c>
      <c r="AL181" s="57">
        <v>0</v>
      </c>
      <c r="AU181" s="57">
        <v>0</v>
      </c>
      <c r="AV181" s="57">
        <v>1</v>
      </c>
      <c r="AY181" s="57" t="s">
        <v>1003</v>
      </c>
      <c r="AZ181" s="57">
        <f t="shared" si="11"/>
        <v>30509</v>
      </c>
    </row>
    <row r="182" spans="1:52" ht="16.5">
      <c r="A182" s="65">
        <f t="shared" si="13"/>
        <v>30510</v>
      </c>
      <c r="B182" s="65" t="s">
        <v>901</v>
      </c>
      <c r="C182" s="57">
        <v>2</v>
      </c>
      <c r="D182" s="69" t="s">
        <v>898</v>
      </c>
      <c r="E182" s="57">
        <v>0</v>
      </c>
      <c r="F182" s="57">
        <v>0</v>
      </c>
      <c r="G182" s="57">
        <v>0</v>
      </c>
      <c r="H182" s="57">
        <v>999</v>
      </c>
      <c r="I182" s="4">
        <v>0</v>
      </c>
      <c r="J182" s="57">
        <v>1</v>
      </c>
      <c r="K182" s="57">
        <v>1</v>
      </c>
      <c r="L182" s="57">
        <v>1</v>
      </c>
      <c r="M182" s="57">
        <v>1</v>
      </c>
      <c r="N182" s="57">
        <v>1</v>
      </c>
      <c r="O182" s="57">
        <v>1</v>
      </c>
      <c r="P182" s="57">
        <v>0</v>
      </c>
      <c r="Q182" s="61">
        <v>0</v>
      </c>
      <c r="R182" s="61">
        <v>0</v>
      </c>
      <c r="S182" s="61">
        <v>0</v>
      </c>
      <c r="T182" s="62">
        <v>0</v>
      </c>
      <c r="U182" s="62">
        <v>0</v>
      </c>
      <c r="V182" s="62">
        <v>0</v>
      </c>
      <c r="W182" s="62">
        <v>0</v>
      </c>
      <c r="X182" s="62">
        <v>0</v>
      </c>
      <c r="Y182" s="62">
        <v>0</v>
      </c>
      <c r="Z182" s="62">
        <v>0</v>
      </c>
      <c r="AA182" s="62">
        <v>0</v>
      </c>
      <c r="AB182" s="62">
        <v>0</v>
      </c>
      <c r="AC182" s="62">
        <v>0</v>
      </c>
      <c r="AD182" s="57">
        <v>0</v>
      </c>
      <c r="AE182" s="57">
        <v>0</v>
      </c>
      <c r="AF182" s="57">
        <v>1027</v>
      </c>
      <c r="AG182" s="57">
        <v>0</v>
      </c>
      <c r="AH182" s="57">
        <v>0</v>
      </c>
      <c r="AI182" s="57">
        <v>0</v>
      </c>
      <c r="AJ182" s="4">
        <v>0</v>
      </c>
      <c r="AK182" s="4">
        <v>0</v>
      </c>
      <c r="AL182" s="57">
        <v>0</v>
      </c>
      <c r="AU182" s="57">
        <v>0</v>
      </c>
      <c r="AV182" s="57">
        <v>1</v>
      </c>
      <c r="AY182" s="57" t="s">
        <v>1003</v>
      </c>
      <c r="AZ182" s="57">
        <f t="shared" si="11"/>
        <v>30510</v>
      </c>
    </row>
    <row r="183" spans="1:52" ht="16.5">
      <c r="A183" s="65">
        <f t="shared" si="13"/>
        <v>30511</v>
      </c>
      <c r="B183" s="65" t="s">
        <v>904</v>
      </c>
      <c r="C183" s="57">
        <v>2</v>
      </c>
      <c r="D183" s="69" t="s">
        <v>899</v>
      </c>
      <c r="E183" s="57">
        <v>0</v>
      </c>
      <c r="F183" s="57">
        <v>0</v>
      </c>
      <c r="G183" s="57">
        <v>0</v>
      </c>
      <c r="H183" s="57">
        <v>999</v>
      </c>
      <c r="I183" s="4">
        <v>0</v>
      </c>
      <c r="J183" s="57">
        <v>1</v>
      </c>
      <c r="K183" s="57">
        <v>1</v>
      </c>
      <c r="L183" s="57">
        <v>1</v>
      </c>
      <c r="M183" s="57">
        <v>1</v>
      </c>
      <c r="N183" s="57">
        <v>1</v>
      </c>
      <c r="O183" s="57">
        <v>1</v>
      </c>
      <c r="P183" s="57">
        <v>0</v>
      </c>
      <c r="Q183" s="61">
        <v>0</v>
      </c>
      <c r="R183" s="61">
        <v>0</v>
      </c>
      <c r="S183" s="61">
        <v>0</v>
      </c>
      <c r="T183" s="62">
        <v>0</v>
      </c>
      <c r="U183" s="62">
        <v>0</v>
      </c>
      <c r="V183" s="62">
        <v>0</v>
      </c>
      <c r="W183" s="62">
        <v>0</v>
      </c>
      <c r="X183" s="62">
        <v>0</v>
      </c>
      <c r="Y183" s="62">
        <v>0</v>
      </c>
      <c r="Z183" s="62">
        <v>0</v>
      </c>
      <c r="AA183" s="62">
        <v>0</v>
      </c>
      <c r="AB183" s="62">
        <v>0</v>
      </c>
      <c r="AC183" s="62">
        <v>0</v>
      </c>
      <c r="AD183" s="57">
        <v>0</v>
      </c>
      <c r="AE183" s="57">
        <v>0</v>
      </c>
      <c r="AF183" s="57">
        <v>1028</v>
      </c>
      <c r="AG183" s="57">
        <v>0</v>
      </c>
      <c r="AH183" s="57">
        <v>0</v>
      </c>
      <c r="AI183" s="57">
        <v>0</v>
      </c>
      <c r="AJ183" s="4">
        <v>0</v>
      </c>
      <c r="AK183" s="4">
        <v>0</v>
      </c>
      <c r="AL183" s="57">
        <v>0</v>
      </c>
      <c r="AU183" s="57">
        <v>0</v>
      </c>
      <c r="AV183" s="57">
        <v>1</v>
      </c>
      <c r="AY183" s="57" t="s">
        <v>1003</v>
      </c>
      <c r="AZ183" s="57">
        <f t="shared" si="11"/>
        <v>30511</v>
      </c>
    </row>
    <row r="184" spans="1:52" ht="16.5">
      <c r="A184" s="65">
        <f t="shared" si="13"/>
        <v>30512</v>
      </c>
      <c r="B184" s="65" t="s">
        <v>902</v>
      </c>
      <c r="C184" s="57">
        <v>2</v>
      </c>
      <c r="D184" s="69" t="s">
        <v>900</v>
      </c>
      <c r="E184" s="57">
        <v>0</v>
      </c>
      <c r="F184" s="57">
        <v>0</v>
      </c>
      <c r="G184" s="57">
        <v>0</v>
      </c>
      <c r="H184" s="57">
        <v>999</v>
      </c>
      <c r="I184" s="4">
        <v>0</v>
      </c>
      <c r="J184" s="57">
        <v>1</v>
      </c>
      <c r="K184" s="57">
        <v>1</v>
      </c>
      <c r="L184" s="57">
        <v>1</v>
      </c>
      <c r="M184" s="57">
        <v>1</v>
      </c>
      <c r="N184" s="57">
        <v>1</v>
      </c>
      <c r="O184" s="57">
        <v>1</v>
      </c>
      <c r="P184" s="57">
        <v>0</v>
      </c>
      <c r="Q184" s="61">
        <v>0</v>
      </c>
      <c r="R184" s="61">
        <v>0</v>
      </c>
      <c r="S184" s="61">
        <v>0</v>
      </c>
      <c r="T184" s="62">
        <v>0</v>
      </c>
      <c r="U184" s="62">
        <v>0</v>
      </c>
      <c r="V184" s="62">
        <v>0</v>
      </c>
      <c r="W184" s="62">
        <v>0</v>
      </c>
      <c r="X184" s="62">
        <v>0</v>
      </c>
      <c r="Y184" s="62">
        <v>0</v>
      </c>
      <c r="Z184" s="62">
        <v>0</v>
      </c>
      <c r="AA184" s="62">
        <v>0</v>
      </c>
      <c r="AB184" s="62">
        <v>0</v>
      </c>
      <c r="AC184" s="62">
        <v>0</v>
      </c>
      <c r="AD184" s="57">
        <v>0</v>
      </c>
      <c r="AE184" s="57">
        <v>0</v>
      </c>
      <c r="AF184" s="57">
        <v>1029</v>
      </c>
      <c r="AG184" s="57">
        <v>0</v>
      </c>
      <c r="AH184" s="57">
        <v>0</v>
      </c>
      <c r="AI184" s="57">
        <v>0</v>
      </c>
      <c r="AJ184" s="4">
        <v>0</v>
      </c>
      <c r="AK184" s="4">
        <v>0</v>
      </c>
      <c r="AL184" s="57">
        <v>0</v>
      </c>
      <c r="AU184" s="57">
        <v>0</v>
      </c>
      <c r="AV184" s="57">
        <v>1</v>
      </c>
      <c r="AY184" s="57" t="s">
        <v>1003</v>
      </c>
      <c r="AZ184" s="57">
        <f t="shared" si="11"/>
        <v>30512</v>
      </c>
    </row>
    <row r="185" spans="1:52" ht="16.5">
      <c r="A185" s="65">
        <f t="shared" si="13"/>
        <v>30513</v>
      </c>
      <c r="B185" s="65" t="s">
        <v>985</v>
      </c>
      <c r="C185" s="57">
        <v>2</v>
      </c>
      <c r="D185" s="69" t="s">
        <v>903</v>
      </c>
      <c r="E185" s="57">
        <v>0</v>
      </c>
      <c r="F185" s="57">
        <v>0</v>
      </c>
      <c r="G185" s="57">
        <v>0</v>
      </c>
      <c r="H185" s="57">
        <v>999</v>
      </c>
      <c r="I185" s="4">
        <v>0</v>
      </c>
      <c r="J185" s="57">
        <v>1</v>
      </c>
      <c r="K185" s="57">
        <v>1</v>
      </c>
      <c r="L185" s="57">
        <v>1</v>
      </c>
      <c r="M185" s="57">
        <v>1</v>
      </c>
      <c r="N185" s="57">
        <v>1</v>
      </c>
      <c r="O185" s="57">
        <v>1</v>
      </c>
      <c r="P185" s="57">
        <v>0</v>
      </c>
      <c r="Q185" s="61">
        <v>0</v>
      </c>
      <c r="R185" s="61">
        <v>0</v>
      </c>
      <c r="S185" s="61">
        <v>0</v>
      </c>
      <c r="T185" s="62">
        <v>0</v>
      </c>
      <c r="U185" s="62">
        <v>0</v>
      </c>
      <c r="V185" s="62">
        <v>0</v>
      </c>
      <c r="W185" s="62">
        <v>0</v>
      </c>
      <c r="X185" s="62">
        <v>0</v>
      </c>
      <c r="Y185" s="62">
        <v>0</v>
      </c>
      <c r="Z185" s="62">
        <v>0</v>
      </c>
      <c r="AA185" s="62">
        <v>0</v>
      </c>
      <c r="AB185" s="62">
        <v>0</v>
      </c>
      <c r="AC185" s="62">
        <v>0</v>
      </c>
      <c r="AD185" s="57">
        <v>1</v>
      </c>
      <c r="AE185" s="57">
        <v>0</v>
      </c>
      <c r="AF185" s="57">
        <v>1009</v>
      </c>
      <c r="AG185" s="57">
        <v>0</v>
      </c>
      <c r="AH185" s="57">
        <v>0</v>
      </c>
      <c r="AI185" s="57">
        <v>0</v>
      </c>
      <c r="AJ185" s="4">
        <v>0</v>
      </c>
      <c r="AK185" s="4">
        <v>0</v>
      </c>
      <c r="AL185" s="57">
        <v>0</v>
      </c>
      <c r="AU185" s="57">
        <v>0</v>
      </c>
      <c r="AV185" s="57">
        <v>1</v>
      </c>
      <c r="AY185" s="57" t="s">
        <v>1003</v>
      </c>
      <c r="AZ185" s="57">
        <f t="shared" si="11"/>
        <v>30513</v>
      </c>
    </row>
    <row r="186" spans="1:52" ht="16.5">
      <c r="A186" s="65">
        <f t="shared" si="13"/>
        <v>30514</v>
      </c>
      <c r="B186" s="65" t="s">
        <v>986</v>
      </c>
      <c r="C186" s="57">
        <v>2</v>
      </c>
      <c r="D186" s="69" t="s">
        <v>903</v>
      </c>
      <c r="E186" s="57">
        <v>0</v>
      </c>
      <c r="F186" s="57">
        <v>0</v>
      </c>
      <c r="G186" s="57">
        <v>0</v>
      </c>
      <c r="H186" s="57">
        <v>999</v>
      </c>
      <c r="I186" s="4">
        <v>0</v>
      </c>
      <c r="J186" s="57">
        <v>1</v>
      </c>
      <c r="K186" s="57">
        <v>1</v>
      </c>
      <c r="L186" s="57">
        <v>1</v>
      </c>
      <c r="M186" s="57">
        <v>1</v>
      </c>
      <c r="N186" s="57">
        <v>1</v>
      </c>
      <c r="O186" s="57">
        <v>1</v>
      </c>
      <c r="P186" s="57">
        <v>0</v>
      </c>
      <c r="Q186" s="61">
        <v>0</v>
      </c>
      <c r="R186" s="61">
        <v>0</v>
      </c>
      <c r="S186" s="61">
        <v>0</v>
      </c>
      <c r="T186" s="62">
        <v>0</v>
      </c>
      <c r="U186" s="62">
        <v>0</v>
      </c>
      <c r="V186" s="62">
        <v>0</v>
      </c>
      <c r="W186" s="62">
        <v>0</v>
      </c>
      <c r="X186" s="62">
        <v>0</v>
      </c>
      <c r="Y186" s="62">
        <v>0</v>
      </c>
      <c r="Z186" s="62">
        <v>0</v>
      </c>
      <c r="AA186" s="62">
        <v>0</v>
      </c>
      <c r="AB186" s="62">
        <v>0</v>
      </c>
      <c r="AC186" s="62">
        <v>0</v>
      </c>
      <c r="AD186" s="57">
        <v>7</v>
      </c>
      <c r="AE186" s="57">
        <v>0</v>
      </c>
      <c r="AF186" s="57">
        <v>1010</v>
      </c>
      <c r="AG186" s="57">
        <v>0</v>
      </c>
      <c r="AH186" s="57">
        <v>0</v>
      </c>
      <c r="AI186" s="57">
        <v>0</v>
      </c>
      <c r="AJ186" s="4">
        <v>0</v>
      </c>
      <c r="AK186" s="4">
        <v>0</v>
      </c>
      <c r="AL186" s="57">
        <v>0</v>
      </c>
      <c r="AU186" s="57">
        <v>0</v>
      </c>
      <c r="AV186" s="57">
        <v>1</v>
      </c>
      <c r="AY186" s="57" t="s">
        <v>1003</v>
      </c>
      <c r="AZ186" s="57">
        <f t="shared" si="11"/>
        <v>30514</v>
      </c>
    </row>
    <row r="187" spans="1:52" ht="16.5">
      <c r="A187" s="65">
        <f t="shared" si="13"/>
        <v>30515</v>
      </c>
      <c r="B187" s="65" t="s">
        <v>987</v>
      </c>
      <c r="C187" s="57">
        <v>2</v>
      </c>
      <c r="D187" s="69" t="s">
        <v>903</v>
      </c>
      <c r="E187" s="57">
        <v>0</v>
      </c>
      <c r="F187" s="57">
        <v>0</v>
      </c>
      <c r="G187" s="57">
        <v>0</v>
      </c>
      <c r="H187" s="57">
        <v>999</v>
      </c>
      <c r="I187" s="4">
        <v>0</v>
      </c>
      <c r="J187" s="57">
        <v>1</v>
      </c>
      <c r="K187" s="57">
        <v>1</v>
      </c>
      <c r="L187" s="57">
        <v>1</v>
      </c>
      <c r="M187" s="57">
        <v>1</v>
      </c>
      <c r="N187" s="57">
        <v>1</v>
      </c>
      <c r="O187" s="57">
        <v>1</v>
      </c>
      <c r="P187" s="57">
        <v>0</v>
      </c>
      <c r="Q187" s="61">
        <v>0</v>
      </c>
      <c r="R187" s="61">
        <v>0</v>
      </c>
      <c r="S187" s="61">
        <v>0</v>
      </c>
      <c r="T187" s="62">
        <v>0</v>
      </c>
      <c r="U187" s="62">
        <v>0</v>
      </c>
      <c r="V187" s="62">
        <v>0</v>
      </c>
      <c r="W187" s="62">
        <v>0</v>
      </c>
      <c r="X187" s="62">
        <v>0</v>
      </c>
      <c r="Y187" s="62">
        <v>0</v>
      </c>
      <c r="Z187" s="62">
        <v>0</v>
      </c>
      <c r="AA187" s="62">
        <v>0</v>
      </c>
      <c r="AB187" s="62">
        <v>0</v>
      </c>
      <c r="AC187" s="62">
        <v>0</v>
      </c>
      <c r="AD187" s="57">
        <v>2</v>
      </c>
      <c r="AE187" s="57">
        <v>0</v>
      </c>
      <c r="AF187" s="57">
        <v>1011</v>
      </c>
      <c r="AG187" s="57">
        <v>0</v>
      </c>
      <c r="AH187" s="57">
        <v>0</v>
      </c>
      <c r="AI187" s="57">
        <v>0</v>
      </c>
      <c r="AJ187" s="4">
        <v>0</v>
      </c>
      <c r="AK187" s="4">
        <v>0</v>
      </c>
      <c r="AL187" s="57">
        <v>0</v>
      </c>
      <c r="AU187" s="57">
        <v>0</v>
      </c>
      <c r="AV187" s="57">
        <v>1</v>
      </c>
      <c r="AY187" s="57" t="s">
        <v>1003</v>
      </c>
      <c r="AZ187" s="57">
        <f t="shared" si="11"/>
        <v>30515</v>
      </c>
    </row>
    <row r="188" spans="1:52" ht="16.5">
      <c r="A188" s="65">
        <f t="shared" si="13"/>
        <v>30516</v>
      </c>
      <c r="B188" s="65" t="s">
        <v>988</v>
      </c>
      <c r="C188" s="57">
        <v>2</v>
      </c>
      <c r="D188" s="69" t="s">
        <v>903</v>
      </c>
      <c r="E188" s="57">
        <v>0</v>
      </c>
      <c r="F188" s="57">
        <v>0</v>
      </c>
      <c r="G188" s="57">
        <v>0</v>
      </c>
      <c r="H188" s="57">
        <v>999</v>
      </c>
      <c r="I188" s="4">
        <v>0</v>
      </c>
      <c r="J188" s="57">
        <v>1</v>
      </c>
      <c r="K188" s="57">
        <v>1</v>
      </c>
      <c r="L188" s="57">
        <v>1</v>
      </c>
      <c r="M188" s="57">
        <v>1</v>
      </c>
      <c r="N188" s="57">
        <v>1</v>
      </c>
      <c r="O188" s="57">
        <v>1</v>
      </c>
      <c r="P188" s="57">
        <v>0</v>
      </c>
      <c r="Q188" s="61">
        <v>0</v>
      </c>
      <c r="R188" s="61">
        <v>0</v>
      </c>
      <c r="S188" s="61">
        <v>0</v>
      </c>
      <c r="T188" s="62">
        <v>0</v>
      </c>
      <c r="U188" s="62">
        <v>0</v>
      </c>
      <c r="V188" s="62">
        <v>0</v>
      </c>
      <c r="W188" s="62">
        <v>0</v>
      </c>
      <c r="X188" s="62">
        <v>0</v>
      </c>
      <c r="Y188" s="62">
        <v>0</v>
      </c>
      <c r="Z188" s="62">
        <v>0</v>
      </c>
      <c r="AA188" s="62">
        <v>0</v>
      </c>
      <c r="AB188" s="62">
        <v>0</v>
      </c>
      <c r="AC188" s="62">
        <v>0</v>
      </c>
      <c r="AD188" s="57">
        <v>3</v>
      </c>
      <c r="AE188" s="57">
        <v>0</v>
      </c>
      <c r="AF188" s="57">
        <v>1012</v>
      </c>
      <c r="AG188" s="57">
        <v>0</v>
      </c>
      <c r="AH188" s="57">
        <v>0</v>
      </c>
      <c r="AI188" s="57">
        <v>0</v>
      </c>
      <c r="AJ188" s="4">
        <v>0</v>
      </c>
      <c r="AK188" s="4">
        <v>0</v>
      </c>
      <c r="AL188" s="57">
        <v>0</v>
      </c>
      <c r="AU188" s="57">
        <v>0</v>
      </c>
      <c r="AV188" s="57">
        <v>1</v>
      </c>
      <c r="AY188" s="57" t="s">
        <v>1003</v>
      </c>
      <c r="AZ188" s="57">
        <f t="shared" si="11"/>
        <v>30516</v>
      </c>
    </row>
    <row r="189" spans="1:52" ht="16.5">
      <c r="A189" s="65">
        <f t="shared" si="13"/>
        <v>30517</v>
      </c>
      <c r="B189" s="65" t="s">
        <v>989</v>
      </c>
      <c r="C189" s="57">
        <v>2</v>
      </c>
      <c r="D189" s="69" t="s">
        <v>903</v>
      </c>
      <c r="E189" s="57">
        <v>0</v>
      </c>
      <c r="F189" s="57">
        <v>0</v>
      </c>
      <c r="G189" s="57">
        <v>0</v>
      </c>
      <c r="H189" s="57">
        <v>999</v>
      </c>
      <c r="I189" s="4">
        <v>0</v>
      </c>
      <c r="J189" s="57">
        <v>1</v>
      </c>
      <c r="K189" s="57">
        <v>1</v>
      </c>
      <c r="L189" s="57">
        <v>1</v>
      </c>
      <c r="M189" s="57">
        <v>1</v>
      </c>
      <c r="N189" s="57">
        <v>1</v>
      </c>
      <c r="O189" s="57">
        <v>1</v>
      </c>
      <c r="P189" s="57">
        <v>0</v>
      </c>
      <c r="Q189" s="61">
        <v>0</v>
      </c>
      <c r="R189" s="61">
        <v>0</v>
      </c>
      <c r="S189" s="61">
        <v>0</v>
      </c>
      <c r="T189" s="62">
        <v>0</v>
      </c>
      <c r="U189" s="62">
        <v>0</v>
      </c>
      <c r="V189" s="62">
        <v>0</v>
      </c>
      <c r="W189" s="62">
        <v>0</v>
      </c>
      <c r="X189" s="62">
        <v>0</v>
      </c>
      <c r="Y189" s="62">
        <v>0</v>
      </c>
      <c r="Z189" s="62">
        <v>0</v>
      </c>
      <c r="AA189" s="62">
        <v>0</v>
      </c>
      <c r="AB189" s="62">
        <v>0</v>
      </c>
      <c r="AC189" s="62">
        <v>0</v>
      </c>
      <c r="AD189" s="57">
        <v>3</v>
      </c>
      <c r="AE189" s="57">
        <v>0</v>
      </c>
      <c r="AF189" s="57">
        <v>1013</v>
      </c>
      <c r="AG189" s="57">
        <v>0</v>
      </c>
      <c r="AH189" s="57">
        <v>0</v>
      </c>
      <c r="AI189" s="57">
        <v>0</v>
      </c>
      <c r="AJ189" s="4">
        <v>0</v>
      </c>
      <c r="AK189" s="4">
        <v>0</v>
      </c>
      <c r="AL189" s="57">
        <v>0</v>
      </c>
      <c r="AU189" s="57">
        <v>0</v>
      </c>
      <c r="AV189" s="57">
        <v>1</v>
      </c>
      <c r="AY189" s="57" t="s">
        <v>1003</v>
      </c>
      <c r="AZ189" s="57">
        <f t="shared" si="11"/>
        <v>30517</v>
      </c>
    </row>
    <row r="190" spans="1:52" ht="16.5">
      <c r="A190" s="65">
        <f t="shared" si="13"/>
        <v>30518</v>
      </c>
      <c r="B190" s="65" t="s">
        <v>990</v>
      </c>
      <c r="C190" s="57">
        <v>2</v>
      </c>
      <c r="D190" s="69" t="s">
        <v>903</v>
      </c>
      <c r="E190" s="57">
        <v>0</v>
      </c>
      <c r="F190" s="57">
        <v>0</v>
      </c>
      <c r="G190" s="57">
        <v>0</v>
      </c>
      <c r="H190" s="57">
        <v>999</v>
      </c>
      <c r="I190" s="4">
        <v>0</v>
      </c>
      <c r="J190" s="57">
        <v>1</v>
      </c>
      <c r="K190" s="57">
        <v>1</v>
      </c>
      <c r="L190" s="57">
        <v>1</v>
      </c>
      <c r="M190" s="57">
        <v>1</v>
      </c>
      <c r="N190" s="57">
        <v>1</v>
      </c>
      <c r="O190" s="57">
        <v>1</v>
      </c>
      <c r="P190" s="57">
        <v>0</v>
      </c>
      <c r="Q190" s="61">
        <v>0</v>
      </c>
      <c r="R190" s="61">
        <v>0</v>
      </c>
      <c r="S190" s="61">
        <v>0</v>
      </c>
      <c r="T190" s="62">
        <v>0</v>
      </c>
      <c r="U190" s="62">
        <v>0</v>
      </c>
      <c r="V190" s="62">
        <v>0</v>
      </c>
      <c r="W190" s="62">
        <v>0</v>
      </c>
      <c r="X190" s="62">
        <v>0</v>
      </c>
      <c r="Y190" s="62">
        <v>0</v>
      </c>
      <c r="Z190" s="62">
        <v>0</v>
      </c>
      <c r="AA190" s="62">
        <v>0</v>
      </c>
      <c r="AB190" s="62">
        <v>0</v>
      </c>
      <c r="AC190" s="62">
        <v>0</v>
      </c>
      <c r="AD190" s="57">
        <v>3</v>
      </c>
      <c r="AE190" s="57">
        <v>0</v>
      </c>
      <c r="AF190" s="57">
        <v>1014</v>
      </c>
      <c r="AG190" s="57">
        <v>0</v>
      </c>
      <c r="AH190" s="57">
        <v>0</v>
      </c>
      <c r="AI190" s="57">
        <v>0</v>
      </c>
      <c r="AJ190" s="4">
        <v>0</v>
      </c>
      <c r="AK190" s="4">
        <v>0</v>
      </c>
      <c r="AL190" s="57">
        <v>0</v>
      </c>
      <c r="AU190" s="57">
        <v>0</v>
      </c>
      <c r="AV190" s="57">
        <v>1</v>
      </c>
      <c r="AY190" s="57" t="s">
        <v>1003</v>
      </c>
      <c r="AZ190" s="57">
        <f t="shared" si="11"/>
        <v>30518</v>
      </c>
    </row>
    <row r="191" spans="1:52" ht="16.5">
      <c r="A191" s="65">
        <f t="shared" si="13"/>
        <v>30519</v>
      </c>
      <c r="B191" s="65" t="s">
        <v>991</v>
      </c>
      <c r="C191" s="57">
        <v>2</v>
      </c>
      <c r="D191" s="69" t="s">
        <v>903</v>
      </c>
      <c r="E191" s="57">
        <v>0</v>
      </c>
      <c r="F191" s="57">
        <v>0</v>
      </c>
      <c r="G191" s="57">
        <v>0</v>
      </c>
      <c r="H191" s="57">
        <v>999</v>
      </c>
      <c r="I191" s="4">
        <v>0</v>
      </c>
      <c r="J191" s="57">
        <v>1</v>
      </c>
      <c r="K191" s="57">
        <v>1</v>
      </c>
      <c r="L191" s="57">
        <v>1</v>
      </c>
      <c r="M191" s="57">
        <v>1</v>
      </c>
      <c r="N191" s="57">
        <v>1</v>
      </c>
      <c r="O191" s="57">
        <v>1</v>
      </c>
      <c r="P191" s="57">
        <v>0</v>
      </c>
      <c r="Q191" s="61">
        <v>0</v>
      </c>
      <c r="R191" s="61">
        <v>0</v>
      </c>
      <c r="S191" s="61">
        <v>0</v>
      </c>
      <c r="T191" s="62">
        <v>0</v>
      </c>
      <c r="U191" s="62">
        <v>0</v>
      </c>
      <c r="V191" s="62">
        <v>0</v>
      </c>
      <c r="W191" s="62">
        <v>0</v>
      </c>
      <c r="X191" s="62">
        <v>0</v>
      </c>
      <c r="Y191" s="62">
        <v>0</v>
      </c>
      <c r="Z191" s="62">
        <v>0</v>
      </c>
      <c r="AA191" s="62">
        <v>0</v>
      </c>
      <c r="AB191" s="62">
        <v>0</v>
      </c>
      <c r="AC191" s="62">
        <v>0</v>
      </c>
      <c r="AD191" s="57">
        <v>3</v>
      </c>
      <c r="AE191" s="57">
        <v>0</v>
      </c>
      <c r="AF191" s="57">
        <v>1015</v>
      </c>
      <c r="AG191" s="57">
        <v>0</v>
      </c>
      <c r="AH191" s="57">
        <v>0</v>
      </c>
      <c r="AI191" s="57">
        <v>0</v>
      </c>
      <c r="AJ191" s="4">
        <v>0</v>
      </c>
      <c r="AK191" s="4">
        <v>0</v>
      </c>
      <c r="AL191" s="57">
        <v>0</v>
      </c>
      <c r="AU191" s="57">
        <v>0</v>
      </c>
      <c r="AV191" s="57">
        <v>1</v>
      </c>
      <c r="AY191" s="57" t="s">
        <v>1003</v>
      </c>
      <c r="AZ191" s="57">
        <f t="shared" si="11"/>
        <v>30519</v>
      </c>
    </row>
    <row r="192" spans="1:52" ht="16.5">
      <c r="A192" s="65">
        <f t="shared" si="13"/>
        <v>30520</v>
      </c>
      <c r="B192" s="65" t="s">
        <v>992</v>
      </c>
      <c r="C192" s="57">
        <v>2</v>
      </c>
      <c r="D192" s="69" t="s">
        <v>903</v>
      </c>
      <c r="E192" s="57">
        <v>0</v>
      </c>
      <c r="F192" s="57">
        <v>0</v>
      </c>
      <c r="G192" s="57">
        <v>0</v>
      </c>
      <c r="H192" s="57">
        <v>999</v>
      </c>
      <c r="I192" s="4">
        <v>0</v>
      </c>
      <c r="J192" s="57">
        <v>1</v>
      </c>
      <c r="K192" s="57">
        <v>1</v>
      </c>
      <c r="L192" s="57">
        <v>1</v>
      </c>
      <c r="M192" s="57">
        <v>1</v>
      </c>
      <c r="N192" s="57">
        <v>1</v>
      </c>
      <c r="O192" s="57">
        <v>1</v>
      </c>
      <c r="P192" s="57">
        <v>0</v>
      </c>
      <c r="Q192" s="61">
        <v>0</v>
      </c>
      <c r="R192" s="61">
        <v>0</v>
      </c>
      <c r="S192" s="61">
        <v>0</v>
      </c>
      <c r="T192" s="62">
        <v>0</v>
      </c>
      <c r="U192" s="62">
        <v>0</v>
      </c>
      <c r="V192" s="62">
        <v>0</v>
      </c>
      <c r="W192" s="62">
        <v>0</v>
      </c>
      <c r="X192" s="62">
        <v>0</v>
      </c>
      <c r="Y192" s="62">
        <v>0</v>
      </c>
      <c r="Z192" s="62">
        <v>0</v>
      </c>
      <c r="AA192" s="62">
        <v>0</v>
      </c>
      <c r="AB192" s="62">
        <v>0</v>
      </c>
      <c r="AC192" s="62">
        <v>0</v>
      </c>
      <c r="AD192" s="57">
        <v>3</v>
      </c>
      <c r="AE192" s="57">
        <v>0</v>
      </c>
      <c r="AF192" s="57">
        <v>1016</v>
      </c>
      <c r="AG192" s="57">
        <v>0</v>
      </c>
      <c r="AH192" s="57">
        <v>0</v>
      </c>
      <c r="AI192" s="57">
        <v>0</v>
      </c>
      <c r="AJ192" s="4">
        <v>0</v>
      </c>
      <c r="AK192" s="4">
        <v>0</v>
      </c>
      <c r="AL192" s="57">
        <v>0</v>
      </c>
      <c r="AU192" s="57">
        <v>0</v>
      </c>
      <c r="AV192" s="57">
        <v>1</v>
      </c>
      <c r="AY192" s="57" t="s">
        <v>1003</v>
      </c>
      <c r="AZ192" s="57">
        <f t="shared" si="11"/>
        <v>30520</v>
      </c>
    </row>
    <row r="193" spans="1:52" ht="16.5">
      <c r="A193" s="65">
        <f t="shared" si="13"/>
        <v>30521</v>
      </c>
      <c r="B193" s="65" t="s">
        <v>999</v>
      </c>
      <c r="C193" s="57">
        <v>2</v>
      </c>
      <c r="D193" s="69" t="s">
        <v>903</v>
      </c>
      <c r="E193" s="57">
        <v>0</v>
      </c>
      <c r="F193" s="57">
        <v>0</v>
      </c>
      <c r="G193" s="57">
        <v>0</v>
      </c>
      <c r="H193" s="57">
        <v>999</v>
      </c>
      <c r="I193" s="4">
        <v>0</v>
      </c>
      <c r="J193" s="57">
        <v>1</v>
      </c>
      <c r="K193" s="57">
        <v>1</v>
      </c>
      <c r="L193" s="57">
        <v>1</v>
      </c>
      <c r="M193" s="57">
        <v>1</v>
      </c>
      <c r="N193" s="57">
        <v>1</v>
      </c>
      <c r="O193" s="57">
        <v>1</v>
      </c>
      <c r="P193" s="57">
        <v>0</v>
      </c>
      <c r="Q193" s="61">
        <v>0</v>
      </c>
      <c r="R193" s="61">
        <v>0</v>
      </c>
      <c r="S193" s="61">
        <v>0</v>
      </c>
      <c r="T193" s="62">
        <v>0</v>
      </c>
      <c r="U193" s="62">
        <v>0</v>
      </c>
      <c r="V193" s="62">
        <v>0</v>
      </c>
      <c r="W193" s="62">
        <v>0</v>
      </c>
      <c r="X193" s="62">
        <v>0</v>
      </c>
      <c r="Y193" s="62">
        <v>0</v>
      </c>
      <c r="Z193" s="62">
        <v>0</v>
      </c>
      <c r="AA193" s="62">
        <v>0</v>
      </c>
      <c r="AB193" s="62">
        <v>0</v>
      </c>
      <c r="AC193" s="62">
        <v>0</v>
      </c>
      <c r="AD193" s="57">
        <v>3</v>
      </c>
      <c r="AE193" s="57">
        <v>0</v>
      </c>
      <c r="AF193" s="57">
        <v>1017</v>
      </c>
      <c r="AG193" s="57">
        <v>0</v>
      </c>
      <c r="AH193" s="57">
        <v>0</v>
      </c>
      <c r="AI193" s="57">
        <v>0</v>
      </c>
      <c r="AJ193" s="4">
        <v>0</v>
      </c>
      <c r="AK193" s="4">
        <v>0</v>
      </c>
      <c r="AL193" s="57">
        <v>0</v>
      </c>
      <c r="AU193" s="57">
        <v>0</v>
      </c>
      <c r="AV193" s="57">
        <v>1</v>
      </c>
      <c r="AY193" s="57" t="s">
        <v>1003</v>
      </c>
      <c r="AZ193" s="57">
        <f t="shared" si="11"/>
        <v>30521</v>
      </c>
    </row>
    <row r="194" spans="1:52" ht="16.5">
      <c r="A194" s="65">
        <f t="shared" si="13"/>
        <v>30522</v>
      </c>
      <c r="B194" s="65" t="s">
        <v>1000</v>
      </c>
      <c r="C194" s="57">
        <v>2</v>
      </c>
      <c r="D194" s="69" t="s">
        <v>903</v>
      </c>
      <c r="E194" s="57">
        <v>0</v>
      </c>
      <c r="F194" s="57">
        <v>0</v>
      </c>
      <c r="G194" s="57">
        <v>0</v>
      </c>
      <c r="H194" s="57">
        <v>999</v>
      </c>
      <c r="I194" s="4">
        <v>0</v>
      </c>
      <c r="J194" s="57">
        <v>1</v>
      </c>
      <c r="K194" s="57">
        <v>1</v>
      </c>
      <c r="L194" s="57">
        <v>1</v>
      </c>
      <c r="M194" s="57">
        <v>1</v>
      </c>
      <c r="N194" s="57">
        <v>1</v>
      </c>
      <c r="O194" s="57">
        <v>1</v>
      </c>
      <c r="P194" s="57">
        <v>0</v>
      </c>
      <c r="Q194" s="61">
        <v>0</v>
      </c>
      <c r="R194" s="61">
        <v>0</v>
      </c>
      <c r="S194" s="61">
        <v>0</v>
      </c>
      <c r="T194" s="62">
        <v>0</v>
      </c>
      <c r="U194" s="62">
        <v>0</v>
      </c>
      <c r="V194" s="62">
        <v>0</v>
      </c>
      <c r="W194" s="62">
        <v>0</v>
      </c>
      <c r="X194" s="62">
        <v>0</v>
      </c>
      <c r="Y194" s="62">
        <v>0</v>
      </c>
      <c r="Z194" s="62">
        <v>0</v>
      </c>
      <c r="AA194" s="62">
        <v>0</v>
      </c>
      <c r="AB194" s="62">
        <v>0</v>
      </c>
      <c r="AC194" s="62">
        <v>0</v>
      </c>
      <c r="AD194" s="57">
        <v>3</v>
      </c>
      <c r="AE194" s="57">
        <v>0</v>
      </c>
      <c r="AF194" s="57">
        <v>1018</v>
      </c>
      <c r="AG194" s="57">
        <v>0</v>
      </c>
      <c r="AH194" s="57">
        <v>0</v>
      </c>
      <c r="AI194" s="57">
        <v>0</v>
      </c>
      <c r="AJ194" s="4">
        <v>0</v>
      </c>
      <c r="AK194" s="4">
        <v>0</v>
      </c>
      <c r="AL194" s="57">
        <v>0</v>
      </c>
      <c r="AU194" s="57">
        <v>0</v>
      </c>
      <c r="AV194" s="57">
        <v>1</v>
      </c>
      <c r="AY194" s="57" t="s">
        <v>1003</v>
      </c>
      <c r="AZ194" s="57">
        <f t="shared" si="11"/>
        <v>30522</v>
      </c>
    </row>
    <row r="195" spans="1:52" ht="16.5">
      <c r="A195" s="65">
        <f t="shared" si="13"/>
        <v>30523</v>
      </c>
      <c r="B195" s="65" t="s">
        <v>1001</v>
      </c>
      <c r="C195" s="57">
        <v>2</v>
      </c>
      <c r="D195" s="69" t="s">
        <v>903</v>
      </c>
      <c r="E195" s="57">
        <v>0</v>
      </c>
      <c r="F195" s="57">
        <v>0</v>
      </c>
      <c r="G195" s="57">
        <v>0</v>
      </c>
      <c r="H195" s="57">
        <v>999</v>
      </c>
      <c r="I195" s="4">
        <v>0</v>
      </c>
      <c r="J195" s="57">
        <v>1</v>
      </c>
      <c r="K195" s="57">
        <v>1</v>
      </c>
      <c r="L195" s="57">
        <v>1</v>
      </c>
      <c r="M195" s="57">
        <v>1</v>
      </c>
      <c r="N195" s="57">
        <v>1</v>
      </c>
      <c r="O195" s="57">
        <v>1</v>
      </c>
      <c r="P195" s="57">
        <v>0</v>
      </c>
      <c r="Q195" s="61">
        <v>0</v>
      </c>
      <c r="R195" s="61">
        <v>0</v>
      </c>
      <c r="S195" s="61">
        <v>0</v>
      </c>
      <c r="T195" s="62">
        <v>0</v>
      </c>
      <c r="U195" s="62">
        <v>0</v>
      </c>
      <c r="V195" s="62">
        <v>0</v>
      </c>
      <c r="W195" s="62">
        <v>0</v>
      </c>
      <c r="X195" s="62">
        <v>0</v>
      </c>
      <c r="Y195" s="62">
        <v>0</v>
      </c>
      <c r="Z195" s="62">
        <v>0</v>
      </c>
      <c r="AA195" s="62">
        <v>0</v>
      </c>
      <c r="AB195" s="62">
        <v>0</v>
      </c>
      <c r="AC195" s="62">
        <v>0</v>
      </c>
      <c r="AD195" s="57">
        <v>2</v>
      </c>
      <c r="AE195" s="57">
        <v>0</v>
      </c>
      <c r="AF195" s="57">
        <v>1019</v>
      </c>
      <c r="AG195" s="57">
        <v>0</v>
      </c>
      <c r="AH195" s="57">
        <v>0</v>
      </c>
      <c r="AI195" s="57">
        <v>0</v>
      </c>
      <c r="AJ195" s="4">
        <v>0</v>
      </c>
      <c r="AK195" s="4">
        <v>0</v>
      </c>
      <c r="AL195" s="57">
        <v>0</v>
      </c>
      <c r="AU195" s="57">
        <v>0</v>
      </c>
      <c r="AV195" s="57">
        <v>1</v>
      </c>
      <c r="AY195" s="57" t="s">
        <v>1003</v>
      </c>
      <c r="AZ195" s="57">
        <f t="shared" si="11"/>
        <v>30523</v>
      </c>
    </row>
    <row r="196" spans="1:52" ht="16.5">
      <c r="A196" s="65">
        <f t="shared" si="13"/>
        <v>30524</v>
      </c>
      <c r="B196" s="65" t="s">
        <v>993</v>
      </c>
      <c r="C196" s="57">
        <v>2</v>
      </c>
      <c r="D196" s="69" t="s">
        <v>903</v>
      </c>
      <c r="E196" s="57">
        <v>0</v>
      </c>
      <c r="F196" s="57">
        <v>0</v>
      </c>
      <c r="G196" s="57">
        <v>0</v>
      </c>
      <c r="H196" s="57">
        <v>999</v>
      </c>
      <c r="I196" s="4">
        <v>0</v>
      </c>
      <c r="J196" s="57">
        <v>1</v>
      </c>
      <c r="K196" s="57">
        <v>1</v>
      </c>
      <c r="L196" s="57">
        <v>1</v>
      </c>
      <c r="M196" s="57">
        <v>1</v>
      </c>
      <c r="N196" s="57">
        <v>1</v>
      </c>
      <c r="O196" s="57">
        <v>1</v>
      </c>
      <c r="P196" s="57">
        <v>0</v>
      </c>
      <c r="Q196" s="61">
        <v>0</v>
      </c>
      <c r="R196" s="61">
        <v>0</v>
      </c>
      <c r="S196" s="61">
        <v>0</v>
      </c>
      <c r="T196" s="62">
        <v>0</v>
      </c>
      <c r="U196" s="62">
        <v>0</v>
      </c>
      <c r="V196" s="62">
        <v>0</v>
      </c>
      <c r="W196" s="62">
        <v>0</v>
      </c>
      <c r="X196" s="62">
        <v>0</v>
      </c>
      <c r="Y196" s="62">
        <v>0</v>
      </c>
      <c r="Z196" s="62">
        <v>0</v>
      </c>
      <c r="AA196" s="62">
        <v>0</v>
      </c>
      <c r="AB196" s="62">
        <v>0</v>
      </c>
      <c r="AC196" s="62">
        <v>0</v>
      </c>
      <c r="AD196" s="57">
        <v>3</v>
      </c>
      <c r="AE196" s="57">
        <v>0</v>
      </c>
      <c r="AF196" s="57">
        <v>1020</v>
      </c>
      <c r="AG196" s="57">
        <v>0</v>
      </c>
      <c r="AH196" s="57">
        <v>0</v>
      </c>
      <c r="AI196" s="57">
        <v>0</v>
      </c>
      <c r="AJ196" s="4">
        <v>0</v>
      </c>
      <c r="AK196" s="4">
        <v>0</v>
      </c>
      <c r="AL196" s="57">
        <v>0</v>
      </c>
      <c r="AU196" s="57">
        <v>0</v>
      </c>
      <c r="AV196" s="57">
        <v>1</v>
      </c>
      <c r="AY196" s="57" t="s">
        <v>1003</v>
      </c>
      <c r="AZ196" s="57">
        <f t="shared" si="11"/>
        <v>30524</v>
      </c>
    </row>
    <row r="197" spans="1:52" ht="16.5">
      <c r="A197" s="65">
        <f t="shared" si="13"/>
        <v>30525</v>
      </c>
      <c r="B197" s="65" t="s">
        <v>994</v>
      </c>
      <c r="C197" s="57">
        <v>2</v>
      </c>
      <c r="D197" s="69" t="s">
        <v>903</v>
      </c>
      <c r="E197" s="57">
        <v>0</v>
      </c>
      <c r="F197" s="57">
        <v>0</v>
      </c>
      <c r="G197" s="57">
        <v>0</v>
      </c>
      <c r="H197" s="57">
        <v>999</v>
      </c>
      <c r="I197" s="4">
        <v>0</v>
      </c>
      <c r="J197" s="57">
        <v>1</v>
      </c>
      <c r="K197" s="57">
        <v>1</v>
      </c>
      <c r="L197" s="57">
        <v>1</v>
      </c>
      <c r="M197" s="57">
        <v>1</v>
      </c>
      <c r="N197" s="57">
        <v>1</v>
      </c>
      <c r="O197" s="57">
        <v>1</v>
      </c>
      <c r="P197" s="57">
        <v>0</v>
      </c>
      <c r="Q197" s="61">
        <v>0</v>
      </c>
      <c r="R197" s="61">
        <v>0</v>
      </c>
      <c r="S197" s="61">
        <v>0</v>
      </c>
      <c r="T197" s="62">
        <v>0</v>
      </c>
      <c r="U197" s="62">
        <v>0</v>
      </c>
      <c r="V197" s="62">
        <v>0</v>
      </c>
      <c r="W197" s="62">
        <v>0</v>
      </c>
      <c r="X197" s="62">
        <v>0</v>
      </c>
      <c r="Y197" s="62">
        <v>0</v>
      </c>
      <c r="Z197" s="62">
        <v>0</v>
      </c>
      <c r="AA197" s="62">
        <v>0</v>
      </c>
      <c r="AB197" s="62">
        <v>0</v>
      </c>
      <c r="AC197" s="62">
        <v>0</v>
      </c>
      <c r="AD197" s="57">
        <v>3</v>
      </c>
      <c r="AE197" s="57">
        <v>0</v>
      </c>
      <c r="AF197" s="57">
        <v>1021</v>
      </c>
      <c r="AG197" s="57">
        <v>0</v>
      </c>
      <c r="AH197" s="57">
        <v>0</v>
      </c>
      <c r="AI197" s="57">
        <v>0</v>
      </c>
      <c r="AJ197" s="4">
        <v>0</v>
      </c>
      <c r="AK197" s="4">
        <v>0</v>
      </c>
      <c r="AL197" s="57">
        <v>0</v>
      </c>
      <c r="AU197" s="57">
        <v>0</v>
      </c>
      <c r="AV197" s="57">
        <v>1</v>
      </c>
      <c r="AY197" s="57" t="s">
        <v>1003</v>
      </c>
      <c r="AZ197" s="57">
        <f t="shared" si="11"/>
        <v>30525</v>
      </c>
    </row>
    <row r="198" spans="1:52" ht="16.5">
      <c r="A198" s="65">
        <f t="shared" si="13"/>
        <v>30526</v>
      </c>
      <c r="B198" s="65" t="s">
        <v>995</v>
      </c>
      <c r="C198" s="57">
        <v>2</v>
      </c>
      <c r="D198" s="69" t="s">
        <v>903</v>
      </c>
      <c r="E198" s="57">
        <v>0</v>
      </c>
      <c r="F198" s="57">
        <v>0</v>
      </c>
      <c r="G198" s="57">
        <v>0</v>
      </c>
      <c r="H198" s="57">
        <v>999</v>
      </c>
      <c r="I198" s="4">
        <v>0</v>
      </c>
      <c r="J198" s="57">
        <v>1</v>
      </c>
      <c r="K198" s="57">
        <v>1</v>
      </c>
      <c r="L198" s="57">
        <v>1</v>
      </c>
      <c r="M198" s="57">
        <v>1</v>
      </c>
      <c r="N198" s="57">
        <v>1</v>
      </c>
      <c r="O198" s="57">
        <v>1</v>
      </c>
      <c r="P198" s="57">
        <v>0</v>
      </c>
      <c r="Q198" s="61">
        <v>0</v>
      </c>
      <c r="R198" s="61">
        <v>0</v>
      </c>
      <c r="S198" s="61">
        <v>0</v>
      </c>
      <c r="T198" s="62">
        <v>0</v>
      </c>
      <c r="U198" s="62">
        <v>0</v>
      </c>
      <c r="V198" s="62">
        <v>0</v>
      </c>
      <c r="W198" s="62">
        <v>0</v>
      </c>
      <c r="X198" s="62">
        <v>0</v>
      </c>
      <c r="Y198" s="62">
        <v>0</v>
      </c>
      <c r="Z198" s="62">
        <v>0</v>
      </c>
      <c r="AA198" s="62">
        <v>0</v>
      </c>
      <c r="AB198" s="62">
        <v>0</v>
      </c>
      <c r="AC198" s="62">
        <v>0</v>
      </c>
      <c r="AD198" s="57">
        <v>3</v>
      </c>
      <c r="AE198" s="57">
        <v>0</v>
      </c>
      <c r="AF198" s="57">
        <v>1022</v>
      </c>
      <c r="AG198" s="57">
        <v>0</v>
      </c>
      <c r="AH198" s="57">
        <v>0</v>
      </c>
      <c r="AI198" s="57">
        <v>0</v>
      </c>
      <c r="AJ198" s="4">
        <v>0</v>
      </c>
      <c r="AK198" s="4">
        <v>0</v>
      </c>
      <c r="AL198" s="57">
        <v>0</v>
      </c>
      <c r="AU198" s="57">
        <v>0</v>
      </c>
      <c r="AV198" s="57">
        <v>1</v>
      </c>
      <c r="AY198" s="57" t="s">
        <v>1003</v>
      </c>
      <c r="AZ198" s="57">
        <f t="shared" si="11"/>
        <v>30526</v>
      </c>
    </row>
    <row r="199" spans="1:52" ht="16.5">
      <c r="A199" s="65">
        <f t="shared" si="13"/>
        <v>30527</v>
      </c>
      <c r="B199" s="65" t="s">
        <v>996</v>
      </c>
      <c r="C199" s="57">
        <v>2</v>
      </c>
      <c r="D199" s="69" t="s">
        <v>903</v>
      </c>
      <c r="E199" s="57">
        <v>0</v>
      </c>
      <c r="F199" s="57">
        <v>0</v>
      </c>
      <c r="G199" s="57">
        <v>0</v>
      </c>
      <c r="H199" s="57">
        <v>999</v>
      </c>
      <c r="I199" s="4">
        <v>0</v>
      </c>
      <c r="J199" s="57">
        <v>1</v>
      </c>
      <c r="K199" s="57">
        <v>1</v>
      </c>
      <c r="L199" s="57">
        <v>1</v>
      </c>
      <c r="M199" s="57">
        <v>1</v>
      </c>
      <c r="N199" s="57">
        <v>1</v>
      </c>
      <c r="O199" s="57">
        <v>1</v>
      </c>
      <c r="P199" s="57">
        <v>0</v>
      </c>
      <c r="Q199" s="61">
        <v>0</v>
      </c>
      <c r="R199" s="61">
        <v>0</v>
      </c>
      <c r="S199" s="61">
        <v>0</v>
      </c>
      <c r="T199" s="62">
        <v>0</v>
      </c>
      <c r="U199" s="62">
        <v>0</v>
      </c>
      <c r="V199" s="62">
        <v>0</v>
      </c>
      <c r="W199" s="62">
        <v>0</v>
      </c>
      <c r="X199" s="62">
        <v>0</v>
      </c>
      <c r="Y199" s="62">
        <v>0</v>
      </c>
      <c r="Z199" s="62">
        <v>0</v>
      </c>
      <c r="AA199" s="62">
        <v>0</v>
      </c>
      <c r="AB199" s="62">
        <v>0</v>
      </c>
      <c r="AC199" s="62">
        <v>0</v>
      </c>
      <c r="AD199" s="57">
        <v>3</v>
      </c>
      <c r="AE199" s="57">
        <v>0</v>
      </c>
      <c r="AF199" s="57">
        <v>1023</v>
      </c>
      <c r="AG199" s="57">
        <v>0</v>
      </c>
      <c r="AH199" s="57">
        <v>0</v>
      </c>
      <c r="AI199" s="57">
        <v>0</v>
      </c>
      <c r="AJ199" s="4">
        <v>0</v>
      </c>
      <c r="AK199" s="4">
        <v>0</v>
      </c>
      <c r="AL199" s="57">
        <v>0</v>
      </c>
      <c r="AU199" s="57">
        <v>0</v>
      </c>
      <c r="AV199" s="57">
        <v>1</v>
      </c>
      <c r="AY199" s="57" t="s">
        <v>1003</v>
      </c>
      <c r="AZ199" s="57">
        <f t="shared" ref="AZ199:AZ262" si="14">A199</f>
        <v>30527</v>
      </c>
    </row>
    <row r="200" spans="1:52" ht="16.5">
      <c r="A200" s="65">
        <f t="shared" si="13"/>
        <v>30528</v>
      </c>
      <c r="B200" s="65" t="s">
        <v>997</v>
      </c>
      <c r="C200" s="57">
        <v>2</v>
      </c>
      <c r="D200" s="69" t="s">
        <v>903</v>
      </c>
      <c r="E200" s="57">
        <v>0</v>
      </c>
      <c r="F200" s="57">
        <v>0</v>
      </c>
      <c r="G200" s="57">
        <v>0</v>
      </c>
      <c r="H200" s="57">
        <v>999</v>
      </c>
      <c r="I200" s="4">
        <v>0</v>
      </c>
      <c r="J200" s="57">
        <v>1</v>
      </c>
      <c r="K200" s="57">
        <v>1</v>
      </c>
      <c r="L200" s="57">
        <v>1</v>
      </c>
      <c r="M200" s="57">
        <v>1</v>
      </c>
      <c r="N200" s="57">
        <v>1</v>
      </c>
      <c r="O200" s="57">
        <v>1</v>
      </c>
      <c r="P200" s="57">
        <v>0</v>
      </c>
      <c r="Q200" s="61">
        <v>0</v>
      </c>
      <c r="R200" s="61">
        <v>0</v>
      </c>
      <c r="S200" s="61">
        <v>0</v>
      </c>
      <c r="T200" s="62">
        <v>0</v>
      </c>
      <c r="U200" s="62">
        <v>0</v>
      </c>
      <c r="V200" s="62">
        <v>0</v>
      </c>
      <c r="W200" s="62">
        <v>0</v>
      </c>
      <c r="X200" s="62">
        <v>0</v>
      </c>
      <c r="Y200" s="62">
        <v>0</v>
      </c>
      <c r="Z200" s="62">
        <v>0</v>
      </c>
      <c r="AA200" s="62">
        <v>0</v>
      </c>
      <c r="AB200" s="62">
        <v>0</v>
      </c>
      <c r="AC200" s="62">
        <v>0</v>
      </c>
      <c r="AD200" s="57">
        <v>3</v>
      </c>
      <c r="AE200" s="57">
        <v>0</v>
      </c>
      <c r="AF200" s="57">
        <v>1024</v>
      </c>
      <c r="AG200" s="57">
        <v>0</v>
      </c>
      <c r="AH200" s="57">
        <v>0</v>
      </c>
      <c r="AI200" s="57">
        <v>0</v>
      </c>
      <c r="AJ200" s="4">
        <v>0</v>
      </c>
      <c r="AK200" s="4">
        <v>0</v>
      </c>
      <c r="AL200" s="57">
        <v>0</v>
      </c>
      <c r="AU200" s="57">
        <v>0</v>
      </c>
      <c r="AV200" s="57">
        <v>1</v>
      </c>
      <c r="AY200" s="57" t="s">
        <v>1003</v>
      </c>
      <c r="AZ200" s="57">
        <f t="shared" si="14"/>
        <v>30528</v>
      </c>
    </row>
    <row r="201" spans="1:52" ht="16.5">
      <c r="A201" s="65">
        <f t="shared" si="13"/>
        <v>30529</v>
      </c>
      <c r="B201" s="65" t="s">
        <v>1002</v>
      </c>
      <c r="C201" s="57">
        <v>2</v>
      </c>
      <c r="D201" s="69" t="s">
        <v>903</v>
      </c>
      <c r="E201" s="57">
        <v>0</v>
      </c>
      <c r="F201" s="57">
        <v>0</v>
      </c>
      <c r="G201" s="57">
        <v>0</v>
      </c>
      <c r="H201" s="57">
        <v>999</v>
      </c>
      <c r="I201" s="4">
        <v>0</v>
      </c>
      <c r="J201" s="57">
        <v>1</v>
      </c>
      <c r="K201" s="57">
        <v>1</v>
      </c>
      <c r="L201" s="57">
        <v>1</v>
      </c>
      <c r="M201" s="57">
        <v>1</v>
      </c>
      <c r="N201" s="57">
        <v>1</v>
      </c>
      <c r="O201" s="57">
        <v>1</v>
      </c>
      <c r="P201" s="57">
        <v>0</v>
      </c>
      <c r="Q201" s="61">
        <v>0</v>
      </c>
      <c r="R201" s="61">
        <v>0</v>
      </c>
      <c r="S201" s="61">
        <v>0</v>
      </c>
      <c r="T201" s="62">
        <v>0</v>
      </c>
      <c r="U201" s="62">
        <v>0</v>
      </c>
      <c r="V201" s="62">
        <v>0</v>
      </c>
      <c r="W201" s="62">
        <v>0</v>
      </c>
      <c r="X201" s="62">
        <v>0</v>
      </c>
      <c r="Y201" s="62">
        <v>0</v>
      </c>
      <c r="Z201" s="62">
        <v>0</v>
      </c>
      <c r="AA201" s="62">
        <v>0</v>
      </c>
      <c r="AB201" s="62">
        <v>0</v>
      </c>
      <c r="AC201" s="62">
        <v>0</v>
      </c>
      <c r="AD201" s="57">
        <v>3</v>
      </c>
      <c r="AE201" s="57">
        <v>0</v>
      </c>
      <c r="AF201" s="57">
        <v>1025</v>
      </c>
      <c r="AG201" s="57">
        <v>0</v>
      </c>
      <c r="AH201" s="57">
        <v>0</v>
      </c>
      <c r="AI201" s="57">
        <v>0</v>
      </c>
      <c r="AJ201" s="4">
        <v>0</v>
      </c>
      <c r="AK201" s="4">
        <v>0</v>
      </c>
      <c r="AL201" s="57">
        <v>0</v>
      </c>
      <c r="AU201" s="57">
        <v>0</v>
      </c>
      <c r="AV201" s="57">
        <v>1</v>
      </c>
      <c r="AY201" s="57" t="s">
        <v>1003</v>
      </c>
      <c r="AZ201" s="57">
        <f t="shared" si="14"/>
        <v>30529</v>
      </c>
    </row>
    <row r="202" spans="1:52" ht="16.5">
      <c r="A202" s="65">
        <f t="shared" si="13"/>
        <v>30530</v>
      </c>
      <c r="B202" s="65" t="s">
        <v>998</v>
      </c>
      <c r="C202" s="57">
        <v>2</v>
      </c>
      <c r="D202" s="69" t="s">
        <v>903</v>
      </c>
      <c r="E202" s="57">
        <v>0</v>
      </c>
      <c r="F202" s="57">
        <v>0</v>
      </c>
      <c r="G202" s="57">
        <v>0</v>
      </c>
      <c r="H202" s="57">
        <v>999</v>
      </c>
      <c r="I202" s="4">
        <v>0</v>
      </c>
      <c r="J202" s="57">
        <v>1</v>
      </c>
      <c r="K202" s="57">
        <v>1</v>
      </c>
      <c r="L202" s="57">
        <v>1</v>
      </c>
      <c r="M202" s="57">
        <v>1</v>
      </c>
      <c r="N202" s="57">
        <v>1</v>
      </c>
      <c r="O202" s="57">
        <v>1</v>
      </c>
      <c r="P202" s="57">
        <v>0</v>
      </c>
      <c r="Q202" s="61">
        <v>0</v>
      </c>
      <c r="R202" s="61">
        <v>0</v>
      </c>
      <c r="S202" s="61">
        <v>0</v>
      </c>
      <c r="T202" s="62">
        <v>0</v>
      </c>
      <c r="U202" s="62">
        <v>0</v>
      </c>
      <c r="V202" s="62">
        <v>0</v>
      </c>
      <c r="W202" s="62">
        <v>0</v>
      </c>
      <c r="X202" s="62">
        <v>0</v>
      </c>
      <c r="Y202" s="62">
        <v>0</v>
      </c>
      <c r="Z202" s="62">
        <v>0</v>
      </c>
      <c r="AA202" s="62">
        <v>0</v>
      </c>
      <c r="AB202" s="62">
        <v>0</v>
      </c>
      <c r="AC202" s="62">
        <v>0</v>
      </c>
      <c r="AD202" s="57">
        <v>3</v>
      </c>
      <c r="AE202" s="57">
        <v>0</v>
      </c>
      <c r="AF202" s="57">
        <v>1026</v>
      </c>
      <c r="AG202" s="57">
        <v>0</v>
      </c>
      <c r="AH202" s="57">
        <v>0</v>
      </c>
      <c r="AI202" s="57">
        <v>0</v>
      </c>
      <c r="AJ202" s="4">
        <v>0</v>
      </c>
      <c r="AK202" s="4">
        <v>0</v>
      </c>
      <c r="AL202" s="57">
        <v>0</v>
      </c>
      <c r="AU202" s="57">
        <v>0</v>
      </c>
      <c r="AV202" s="57">
        <v>1</v>
      </c>
      <c r="AY202" s="57" t="s">
        <v>1003</v>
      </c>
      <c r="AZ202" s="57">
        <f t="shared" si="14"/>
        <v>30530</v>
      </c>
    </row>
    <row r="203" spans="1:52" ht="16.5">
      <c r="A203" s="68">
        <v>6101</v>
      </c>
      <c r="B203" s="68" t="s">
        <v>697</v>
      </c>
      <c r="C203" s="57">
        <v>3</v>
      </c>
      <c r="D203" s="69" t="s">
        <v>700</v>
      </c>
      <c r="E203" s="57">
        <v>1</v>
      </c>
      <c r="F203" s="57">
        <v>0</v>
      </c>
      <c r="G203" s="57">
        <v>0</v>
      </c>
      <c r="H203" s="57">
        <v>999</v>
      </c>
      <c r="I203" s="4">
        <v>0</v>
      </c>
      <c r="J203" s="57">
        <v>1</v>
      </c>
      <c r="K203" s="57">
        <v>1</v>
      </c>
      <c r="L203" s="57">
        <v>1</v>
      </c>
      <c r="M203" s="57">
        <v>1</v>
      </c>
      <c r="N203" s="57">
        <v>1</v>
      </c>
      <c r="O203" s="57">
        <v>0</v>
      </c>
      <c r="P203" s="57">
        <v>0</v>
      </c>
      <c r="Q203" s="61">
        <v>0</v>
      </c>
      <c r="R203" s="61">
        <v>0</v>
      </c>
      <c r="S203" s="61">
        <v>0</v>
      </c>
      <c r="T203" s="62">
        <v>0</v>
      </c>
      <c r="U203" s="62">
        <v>0</v>
      </c>
      <c r="V203" s="62">
        <v>0</v>
      </c>
      <c r="W203" s="62">
        <v>0</v>
      </c>
      <c r="X203" s="62">
        <v>0</v>
      </c>
      <c r="Y203" s="62">
        <v>0</v>
      </c>
      <c r="Z203" s="62">
        <v>0</v>
      </c>
      <c r="AA203" s="62">
        <v>0</v>
      </c>
      <c r="AB203" s="62">
        <v>0</v>
      </c>
      <c r="AC203" s="62">
        <v>0</v>
      </c>
      <c r="AD203" s="57">
        <v>0</v>
      </c>
      <c r="AE203" s="57">
        <v>0</v>
      </c>
      <c r="AF203" s="57">
        <v>0</v>
      </c>
      <c r="AG203" s="57">
        <v>0</v>
      </c>
      <c r="AH203" s="57">
        <v>0</v>
      </c>
      <c r="AI203" s="57">
        <v>0</v>
      </c>
      <c r="AJ203" s="4">
        <v>1</v>
      </c>
      <c r="AK203" s="4">
        <v>8</v>
      </c>
      <c r="AL203" s="57">
        <v>0</v>
      </c>
      <c r="AU203" s="57">
        <v>0</v>
      </c>
      <c r="AV203" s="57">
        <v>1</v>
      </c>
      <c r="AY203" s="57" t="s">
        <v>1003</v>
      </c>
      <c r="AZ203" s="57">
        <f t="shared" si="14"/>
        <v>6101</v>
      </c>
    </row>
    <row r="204" spans="1:52" ht="16.5">
      <c r="A204" s="68">
        <v>6102</v>
      </c>
      <c r="B204" s="68" t="s">
        <v>706</v>
      </c>
      <c r="C204" s="57">
        <v>3</v>
      </c>
      <c r="D204" s="69" t="s">
        <v>701</v>
      </c>
      <c r="E204" s="57">
        <v>1</v>
      </c>
      <c r="F204" s="57">
        <v>0</v>
      </c>
      <c r="G204" s="57">
        <v>0</v>
      </c>
      <c r="H204" s="57">
        <v>999</v>
      </c>
      <c r="I204" s="4">
        <v>0</v>
      </c>
      <c r="J204" s="57">
        <v>1</v>
      </c>
      <c r="K204" s="57">
        <v>1</v>
      </c>
      <c r="L204" s="57">
        <v>1</v>
      </c>
      <c r="M204" s="57">
        <v>1</v>
      </c>
      <c r="N204" s="57">
        <v>1</v>
      </c>
      <c r="O204" s="57">
        <v>0</v>
      </c>
      <c r="P204" s="57">
        <v>0</v>
      </c>
      <c r="Q204" s="61">
        <v>0</v>
      </c>
      <c r="R204" s="61">
        <v>0</v>
      </c>
      <c r="S204" s="61">
        <v>0</v>
      </c>
      <c r="T204" s="62">
        <v>0</v>
      </c>
      <c r="U204" s="62">
        <v>0</v>
      </c>
      <c r="V204" s="62">
        <v>0</v>
      </c>
      <c r="W204" s="62">
        <v>0</v>
      </c>
      <c r="X204" s="62">
        <v>0</v>
      </c>
      <c r="Y204" s="62">
        <v>0</v>
      </c>
      <c r="Z204" s="62">
        <v>0</v>
      </c>
      <c r="AA204" s="62">
        <v>0</v>
      </c>
      <c r="AB204" s="62">
        <v>0</v>
      </c>
      <c r="AC204" s="62">
        <v>0</v>
      </c>
      <c r="AD204" s="57">
        <v>0</v>
      </c>
      <c r="AE204" s="57">
        <v>0</v>
      </c>
      <c r="AF204" s="57">
        <v>0</v>
      </c>
      <c r="AG204" s="57">
        <v>0</v>
      </c>
      <c r="AH204" s="57">
        <v>0</v>
      </c>
      <c r="AI204" s="57">
        <v>0</v>
      </c>
      <c r="AJ204" s="4">
        <v>2</v>
      </c>
      <c r="AK204" s="4">
        <v>5</v>
      </c>
      <c r="AL204" s="57">
        <v>0</v>
      </c>
      <c r="AU204" s="57">
        <v>0</v>
      </c>
      <c r="AV204" s="57">
        <v>1</v>
      </c>
      <c r="AY204" s="57" t="s">
        <v>1003</v>
      </c>
      <c r="AZ204" s="57">
        <f t="shared" si="14"/>
        <v>6102</v>
      </c>
    </row>
    <row r="205" spans="1:52" ht="16.5">
      <c r="A205" s="68">
        <v>6103</v>
      </c>
      <c r="B205" s="68" t="s">
        <v>707</v>
      </c>
      <c r="C205" s="57">
        <v>3</v>
      </c>
      <c r="D205" s="69" t="s">
        <v>702</v>
      </c>
      <c r="E205" s="57">
        <v>1</v>
      </c>
      <c r="F205" s="57">
        <v>0</v>
      </c>
      <c r="G205" s="57">
        <v>0</v>
      </c>
      <c r="H205" s="57">
        <v>999</v>
      </c>
      <c r="I205" s="4">
        <v>0</v>
      </c>
      <c r="J205" s="57">
        <v>1</v>
      </c>
      <c r="K205" s="57">
        <v>1</v>
      </c>
      <c r="L205" s="57">
        <v>1</v>
      </c>
      <c r="M205" s="57">
        <v>1</v>
      </c>
      <c r="N205" s="57">
        <v>1</v>
      </c>
      <c r="O205" s="57">
        <v>0</v>
      </c>
      <c r="P205" s="57">
        <v>0</v>
      </c>
      <c r="Q205" s="61">
        <v>0</v>
      </c>
      <c r="R205" s="61">
        <v>0</v>
      </c>
      <c r="S205" s="61">
        <v>0</v>
      </c>
      <c r="T205" s="62">
        <v>0</v>
      </c>
      <c r="U205" s="62">
        <v>0</v>
      </c>
      <c r="V205" s="62">
        <v>0</v>
      </c>
      <c r="W205" s="62">
        <v>0</v>
      </c>
      <c r="X205" s="62">
        <v>0</v>
      </c>
      <c r="Y205" s="62">
        <v>0</v>
      </c>
      <c r="Z205" s="62">
        <v>0</v>
      </c>
      <c r="AA205" s="62">
        <v>0</v>
      </c>
      <c r="AB205" s="62">
        <v>0</v>
      </c>
      <c r="AC205" s="62">
        <v>0</v>
      </c>
      <c r="AD205" s="57">
        <v>0</v>
      </c>
      <c r="AE205" s="57">
        <v>0</v>
      </c>
      <c r="AF205" s="57">
        <v>0</v>
      </c>
      <c r="AG205" s="57">
        <v>0</v>
      </c>
      <c r="AH205" s="57">
        <v>0</v>
      </c>
      <c r="AI205" s="57">
        <v>0</v>
      </c>
      <c r="AJ205" s="4">
        <v>3</v>
      </c>
      <c r="AK205" s="4">
        <v>7</v>
      </c>
      <c r="AL205" s="57">
        <v>0</v>
      </c>
      <c r="AU205" s="57">
        <v>0</v>
      </c>
      <c r="AV205" s="57">
        <v>1</v>
      </c>
      <c r="AY205" s="57" t="s">
        <v>1003</v>
      </c>
      <c r="AZ205" s="57">
        <f t="shared" si="14"/>
        <v>6103</v>
      </c>
    </row>
    <row r="206" spans="1:52" ht="16.5">
      <c r="A206" s="68">
        <v>6104</v>
      </c>
      <c r="B206" s="68" t="s">
        <v>708</v>
      </c>
      <c r="C206" s="57">
        <v>3</v>
      </c>
      <c r="D206" s="69" t="s">
        <v>703</v>
      </c>
      <c r="E206" s="57">
        <v>1</v>
      </c>
      <c r="F206" s="57">
        <v>0</v>
      </c>
      <c r="G206" s="57">
        <v>0</v>
      </c>
      <c r="H206" s="57">
        <v>999</v>
      </c>
      <c r="I206" s="4">
        <v>0</v>
      </c>
      <c r="J206" s="57">
        <v>1</v>
      </c>
      <c r="K206" s="57">
        <v>1</v>
      </c>
      <c r="L206" s="57">
        <v>1</v>
      </c>
      <c r="M206" s="57">
        <v>1</v>
      </c>
      <c r="N206" s="57">
        <v>1</v>
      </c>
      <c r="O206" s="57">
        <v>0</v>
      </c>
      <c r="P206" s="57">
        <v>0</v>
      </c>
      <c r="Q206" s="61">
        <v>0</v>
      </c>
      <c r="R206" s="61">
        <v>0</v>
      </c>
      <c r="S206" s="61">
        <v>0</v>
      </c>
      <c r="T206" s="62">
        <v>0</v>
      </c>
      <c r="U206" s="62">
        <v>0</v>
      </c>
      <c r="V206" s="62">
        <v>0</v>
      </c>
      <c r="W206" s="62">
        <v>0</v>
      </c>
      <c r="X206" s="62">
        <v>0</v>
      </c>
      <c r="Y206" s="62">
        <v>0</v>
      </c>
      <c r="Z206" s="62">
        <v>0</v>
      </c>
      <c r="AA206" s="62">
        <v>0</v>
      </c>
      <c r="AB206" s="62">
        <v>0</v>
      </c>
      <c r="AC206" s="62">
        <v>0</v>
      </c>
      <c r="AD206" s="57">
        <v>0</v>
      </c>
      <c r="AE206" s="57">
        <v>0</v>
      </c>
      <c r="AF206" s="57">
        <v>0</v>
      </c>
      <c r="AG206" s="57">
        <v>0</v>
      </c>
      <c r="AH206" s="57">
        <v>0</v>
      </c>
      <c r="AI206" s="57">
        <v>0</v>
      </c>
      <c r="AJ206" s="4">
        <v>4</v>
      </c>
      <c r="AK206" s="4">
        <v>1</v>
      </c>
      <c r="AL206" s="57">
        <v>0</v>
      </c>
      <c r="AU206" s="57">
        <v>0</v>
      </c>
      <c r="AV206" s="57">
        <v>1</v>
      </c>
      <c r="AY206" s="57" t="s">
        <v>1003</v>
      </c>
      <c r="AZ206" s="57">
        <f t="shared" si="14"/>
        <v>6104</v>
      </c>
    </row>
    <row r="207" spans="1:52" ht="16.5">
      <c r="A207" s="68">
        <v>6105</v>
      </c>
      <c r="B207" s="68" t="s">
        <v>709</v>
      </c>
      <c r="C207" s="57">
        <v>3</v>
      </c>
      <c r="D207" s="69" t="s">
        <v>704</v>
      </c>
      <c r="E207" s="57">
        <v>1</v>
      </c>
      <c r="F207" s="57">
        <v>0</v>
      </c>
      <c r="G207" s="57">
        <v>0</v>
      </c>
      <c r="H207" s="57">
        <v>999</v>
      </c>
      <c r="I207" s="4">
        <v>0</v>
      </c>
      <c r="J207" s="57">
        <v>1</v>
      </c>
      <c r="K207" s="57">
        <v>1</v>
      </c>
      <c r="L207" s="57">
        <v>1</v>
      </c>
      <c r="M207" s="57">
        <v>1</v>
      </c>
      <c r="N207" s="57">
        <v>1</v>
      </c>
      <c r="O207" s="57">
        <v>0</v>
      </c>
      <c r="P207" s="57">
        <v>0</v>
      </c>
      <c r="Q207" s="61">
        <v>0</v>
      </c>
      <c r="R207" s="61">
        <v>0</v>
      </c>
      <c r="S207" s="61">
        <v>0</v>
      </c>
      <c r="T207" s="62">
        <v>0</v>
      </c>
      <c r="U207" s="62">
        <v>0</v>
      </c>
      <c r="V207" s="62">
        <v>0</v>
      </c>
      <c r="W207" s="62">
        <v>0</v>
      </c>
      <c r="X207" s="62">
        <v>0</v>
      </c>
      <c r="Y207" s="62">
        <v>0</v>
      </c>
      <c r="Z207" s="62">
        <v>0</v>
      </c>
      <c r="AA207" s="62">
        <v>0</v>
      </c>
      <c r="AB207" s="62">
        <v>0</v>
      </c>
      <c r="AC207" s="62">
        <v>0</v>
      </c>
      <c r="AD207" s="57">
        <v>0</v>
      </c>
      <c r="AE207" s="57">
        <v>0</v>
      </c>
      <c r="AF207" s="57">
        <v>0</v>
      </c>
      <c r="AG207" s="57">
        <v>0</v>
      </c>
      <c r="AH207" s="57">
        <v>0</v>
      </c>
      <c r="AI207" s="57">
        <v>0</v>
      </c>
      <c r="AJ207" s="4">
        <v>5</v>
      </c>
      <c r="AK207" s="4">
        <v>2</v>
      </c>
      <c r="AL207" s="57">
        <v>0</v>
      </c>
      <c r="AU207" s="57">
        <v>0</v>
      </c>
      <c r="AV207" s="57">
        <v>1</v>
      </c>
      <c r="AY207" s="57" t="s">
        <v>1003</v>
      </c>
      <c r="AZ207" s="57">
        <f t="shared" si="14"/>
        <v>6105</v>
      </c>
    </row>
    <row r="208" spans="1:52" ht="16.5">
      <c r="A208" s="68">
        <v>6106</v>
      </c>
      <c r="B208" s="68" t="s">
        <v>710</v>
      </c>
      <c r="C208" s="57">
        <v>3</v>
      </c>
      <c r="D208" s="69" t="s">
        <v>705</v>
      </c>
      <c r="E208" s="57">
        <v>1</v>
      </c>
      <c r="F208" s="57">
        <v>0</v>
      </c>
      <c r="G208" s="57">
        <v>0</v>
      </c>
      <c r="H208" s="57">
        <v>999</v>
      </c>
      <c r="I208" s="4">
        <v>0</v>
      </c>
      <c r="J208" s="57">
        <v>1</v>
      </c>
      <c r="K208" s="57">
        <v>1</v>
      </c>
      <c r="L208" s="57">
        <v>1</v>
      </c>
      <c r="M208" s="57">
        <v>1</v>
      </c>
      <c r="N208" s="57">
        <v>1</v>
      </c>
      <c r="O208" s="57">
        <v>0</v>
      </c>
      <c r="P208" s="57">
        <v>0</v>
      </c>
      <c r="Q208" s="61">
        <v>0</v>
      </c>
      <c r="R208" s="61">
        <v>0</v>
      </c>
      <c r="S208" s="61">
        <v>0</v>
      </c>
      <c r="T208" s="62">
        <v>0</v>
      </c>
      <c r="U208" s="62">
        <v>0</v>
      </c>
      <c r="V208" s="62">
        <v>0</v>
      </c>
      <c r="W208" s="62">
        <v>0</v>
      </c>
      <c r="X208" s="62">
        <v>0</v>
      </c>
      <c r="Y208" s="62">
        <v>0</v>
      </c>
      <c r="Z208" s="62">
        <v>0</v>
      </c>
      <c r="AA208" s="62">
        <v>0</v>
      </c>
      <c r="AB208" s="62">
        <v>0</v>
      </c>
      <c r="AC208" s="62">
        <v>0</v>
      </c>
      <c r="AD208" s="57">
        <v>0</v>
      </c>
      <c r="AE208" s="57">
        <v>0</v>
      </c>
      <c r="AF208" s="57">
        <v>0</v>
      </c>
      <c r="AG208" s="57">
        <v>0</v>
      </c>
      <c r="AH208" s="57">
        <v>0</v>
      </c>
      <c r="AI208" s="57">
        <v>0</v>
      </c>
      <c r="AJ208" s="4">
        <v>6</v>
      </c>
      <c r="AK208" s="4">
        <v>2</v>
      </c>
      <c r="AL208" s="57">
        <v>0</v>
      </c>
      <c r="AU208" s="57">
        <v>0</v>
      </c>
      <c r="AV208" s="57">
        <v>1</v>
      </c>
      <c r="AY208" s="57" t="s">
        <v>1003</v>
      </c>
      <c r="AZ208" s="57">
        <f t="shared" si="14"/>
        <v>6106</v>
      </c>
    </row>
    <row r="209" spans="1:52" ht="16.5">
      <c r="A209" s="68">
        <v>6201</v>
      </c>
      <c r="B209" s="68" t="s">
        <v>711</v>
      </c>
      <c r="C209" s="57">
        <v>3</v>
      </c>
      <c r="D209" s="69" t="s">
        <v>700</v>
      </c>
      <c r="E209" s="57">
        <v>2</v>
      </c>
      <c r="F209" s="57">
        <v>0</v>
      </c>
      <c r="G209" s="57">
        <v>0</v>
      </c>
      <c r="H209" s="57">
        <v>999</v>
      </c>
      <c r="I209" s="4">
        <v>0</v>
      </c>
      <c r="J209" s="57">
        <v>1</v>
      </c>
      <c r="K209" s="57">
        <v>1</v>
      </c>
      <c r="L209" s="57">
        <v>1</v>
      </c>
      <c r="M209" s="57">
        <v>1</v>
      </c>
      <c r="N209" s="57">
        <v>1</v>
      </c>
      <c r="O209" s="57">
        <v>0</v>
      </c>
      <c r="P209" s="57">
        <v>0</v>
      </c>
      <c r="Q209" s="61">
        <v>0</v>
      </c>
      <c r="R209" s="61">
        <v>0</v>
      </c>
      <c r="S209" s="61">
        <v>0</v>
      </c>
      <c r="T209" s="62">
        <v>0</v>
      </c>
      <c r="U209" s="62">
        <v>0</v>
      </c>
      <c r="V209" s="62">
        <v>0</v>
      </c>
      <c r="W209" s="62">
        <v>0</v>
      </c>
      <c r="X209" s="62">
        <v>0</v>
      </c>
      <c r="Y209" s="62">
        <v>0</v>
      </c>
      <c r="Z209" s="62">
        <v>0</v>
      </c>
      <c r="AA209" s="62">
        <v>0</v>
      </c>
      <c r="AB209" s="62">
        <v>0</v>
      </c>
      <c r="AC209" s="62">
        <v>0</v>
      </c>
      <c r="AD209" s="57">
        <v>0</v>
      </c>
      <c r="AE209" s="57">
        <v>0</v>
      </c>
      <c r="AF209" s="57">
        <v>0</v>
      </c>
      <c r="AG209" s="57">
        <v>0</v>
      </c>
      <c r="AH209" s="57">
        <v>0</v>
      </c>
      <c r="AI209" s="57">
        <v>0</v>
      </c>
      <c r="AJ209" s="4">
        <v>1</v>
      </c>
      <c r="AK209" s="4">
        <v>16</v>
      </c>
      <c r="AL209" s="57">
        <v>0</v>
      </c>
      <c r="AU209" s="57">
        <v>0</v>
      </c>
      <c r="AV209" s="57">
        <v>1</v>
      </c>
      <c r="AY209" s="57" t="s">
        <v>1003</v>
      </c>
      <c r="AZ209" s="57">
        <f t="shared" si="14"/>
        <v>6201</v>
      </c>
    </row>
    <row r="210" spans="1:52" ht="16.5">
      <c r="A210" s="68">
        <v>6202</v>
      </c>
      <c r="B210" s="68" t="s">
        <v>712</v>
      </c>
      <c r="C210" s="57">
        <v>3</v>
      </c>
      <c r="D210" s="69" t="s">
        <v>701</v>
      </c>
      <c r="E210" s="57">
        <v>2</v>
      </c>
      <c r="F210" s="57">
        <v>0</v>
      </c>
      <c r="G210" s="57">
        <v>0</v>
      </c>
      <c r="H210" s="57">
        <v>999</v>
      </c>
      <c r="I210" s="4">
        <v>0</v>
      </c>
      <c r="J210" s="57">
        <v>1</v>
      </c>
      <c r="K210" s="57">
        <v>1</v>
      </c>
      <c r="L210" s="57">
        <v>1</v>
      </c>
      <c r="M210" s="57">
        <v>1</v>
      </c>
      <c r="N210" s="57">
        <v>1</v>
      </c>
      <c r="O210" s="57">
        <v>0</v>
      </c>
      <c r="P210" s="57">
        <v>0</v>
      </c>
      <c r="Q210" s="61">
        <v>0</v>
      </c>
      <c r="R210" s="61">
        <v>0</v>
      </c>
      <c r="S210" s="61">
        <v>0</v>
      </c>
      <c r="T210" s="62">
        <v>0</v>
      </c>
      <c r="U210" s="62">
        <v>0</v>
      </c>
      <c r="V210" s="62">
        <v>0</v>
      </c>
      <c r="W210" s="62">
        <v>0</v>
      </c>
      <c r="X210" s="62">
        <v>0</v>
      </c>
      <c r="Y210" s="62">
        <v>0</v>
      </c>
      <c r="Z210" s="62">
        <v>0</v>
      </c>
      <c r="AA210" s="62">
        <v>0</v>
      </c>
      <c r="AB210" s="62">
        <v>0</v>
      </c>
      <c r="AC210" s="62">
        <v>0</v>
      </c>
      <c r="AD210" s="57">
        <v>0</v>
      </c>
      <c r="AE210" s="57">
        <v>0</v>
      </c>
      <c r="AF210" s="57">
        <v>0</v>
      </c>
      <c r="AG210" s="57">
        <v>0</v>
      </c>
      <c r="AH210" s="57">
        <v>0</v>
      </c>
      <c r="AI210" s="57">
        <v>0</v>
      </c>
      <c r="AJ210" s="4">
        <v>2</v>
      </c>
      <c r="AK210" s="4">
        <v>10</v>
      </c>
      <c r="AL210" s="57">
        <v>0</v>
      </c>
      <c r="AU210" s="57">
        <v>0</v>
      </c>
      <c r="AV210" s="57">
        <v>1</v>
      </c>
      <c r="AY210" s="57" t="s">
        <v>1003</v>
      </c>
      <c r="AZ210" s="57">
        <f t="shared" si="14"/>
        <v>6202</v>
      </c>
    </row>
    <row r="211" spans="1:52" ht="16.5">
      <c r="A211" s="68">
        <v>6203</v>
      </c>
      <c r="B211" s="68" t="s">
        <v>713</v>
      </c>
      <c r="C211" s="57">
        <v>3</v>
      </c>
      <c r="D211" s="69" t="s">
        <v>702</v>
      </c>
      <c r="E211" s="57">
        <v>2</v>
      </c>
      <c r="F211" s="57">
        <v>0</v>
      </c>
      <c r="G211" s="57">
        <v>0</v>
      </c>
      <c r="H211" s="57">
        <v>999</v>
      </c>
      <c r="I211" s="4">
        <v>0</v>
      </c>
      <c r="J211" s="57">
        <v>1</v>
      </c>
      <c r="K211" s="57">
        <v>1</v>
      </c>
      <c r="L211" s="57">
        <v>1</v>
      </c>
      <c r="M211" s="57">
        <v>1</v>
      </c>
      <c r="N211" s="57">
        <v>1</v>
      </c>
      <c r="O211" s="57">
        <v>0</v>
      </c>
      <c r="P211" s="57">
        <v>0</v>
      </c>
      <c r="Q211" s="61">
        <v>0</v>
      </c>
      <c r="R211" s="61">
        <v>0</v>
      </c>
      <c r="S211" s="61">
        <v>0</v>
      </c>
      <c r="T211" s="62">
        <v>0</v>
      </c>
      <c r="U211" s="62">
        <v>0</v>
      </c>
      <c r="V211" s="62">
        <v>0</v>
      </c>
      <c r="W211" s="62">
        <v>0</v>
      </c>
      <c r="X211" s="62">
        <v>0</v>
      </c>
      <c r="Y211" s="62">
        <v>0</v>
      </c>
      <c r="Z211" s="62">
        <v>0</v>
      </c>
      <c r="AA211" s="62">
        <v>0</v>
      </c>
      <c r="AB211" s="62">
        <v>0</v>
      </c>
      <c r="AC211" s="62">
        <v>0</v>
      </c>
      <c r="AD211" s="57">
        <v>0</v>
      </c>
      <c r="AE211" s="57">
        <v>0</v>
      </c>
      <c r="AF211" s="57">
        <v>0</v>
      </c>
      <c r="AG211" s="57">
        <v>0</v>
      </c>
      <c r="AH211" s="57">
        <v>0</v>
      </c>
      <c r="AI211" s="57">
        <v>0</v>
      </c>
      <c r="AJ211" s="4">
        <v>3</v>
      </c>
      <c r="AK211" s="4">
        <v>13</v>
      </c>
      <c r="AL211" s="57">
        <v>0</v>
      </c>
      <c r="AU211" s="57">
        <v>0</v>
      </c>
      <c r="AV211" s="57">
        <v>1</v>
      </c>
      <c r="AY211" s="57" t="s">
        <v>1003</v>
      </c>
      <c r="AZ211" s="57">
        <f t="shared" si="14"/>
        <v>6203</v>
      </c>
    </row>
    <row r="212" spans="1:52" ht="16.5">
      <c r="A212" s="68">
        <v>6204</v>
      </c>
      <c r="B212" s="68" t="s">
        <v>714</v>
      </c>
      <c r="C212" s="57">
        <v>3</v>
      </c>
      <c r="D212" s="69" t="s">
        <v>703</v>
      </c>
      <c r="E212" s="57">
        <v>2</v>
      </c>
      <c r="F212" s="57">
        <v>0</v>
      </c>
      <c r="G212" s="57">
        <v>0</v>
      </c>
      <c r="H212" s="57">
        <v>999</v>
      </c>
      <c r="I212" s="4">
        <v>0</v>
      </c>
      <c r="J212" s="57">
        <v>1</v>
      </c>
      <c r="K212" s="57">
        <v>1</v>
      </c>
      <c r="L212" s="57">
        <v>1</v>
      </c>
      <c r="M212" s="57">
        <v>1</v>
      </c>
      <c r="N212" s="57">
        <v>1</v>
      </c>
      <c r="O212" s="57">
        <v>0</v>
      </c>
      <c r="P212" s="57">
        <v>0</v>
      </c>
      <c r="Q212" s="61">
        <v>0</v>
      </c>
      <c r="R212" s="61">
        <v>0</v>
      </c>
      <c r="S212" s="61">
        <v>0</v>
      </c>
      <c r="T212" s="62">
        <v>0</v>
      </c>
      <c r="U212" s="62">
        <v>0</v>
      </c>
      <c r="V212" s="62">
        <v>0</v>
      </c>
      <c r="W212" s="62">
        <v>0</v>
      </c>
      <c r="X212" s="62">
        <v>0</v>
      </c>
      <c r="Y212" s="62">
        <v>0</v>
      </c>
      <c r="Z212" s="62">
        <v>0</v>
      </c>
      <c r="AA212" s="62">
        <v>0</v>
      </c>
      <c r="AB212" s="62">
        <v>0</v>
      </c>
      <c r="AC212" s="62">
        <v>0</v>
      </c>
      <c r="AD212" s="57">
        <v>0</v>
      </c>
      <c r="AE212" s="57">
        <v>0</v>
      </c>
      <c r="AF212" s="57">
        <v>0</v>
      </c>
      <c r="AG212" s="57">
        <v>0</v>
      </c>
      <c r="AH212" s="57">
        <v>0</v>
      </c>
      <c r="AI212" s="57">
        <v>0</v>
      </c>
      <c r="AJ212" s="4">
        <v>4</v>
      </c>
      <c r="AK212" s="4">
        <v>2</v>
      </c>
      <c r="AL212" s="57">
        <v>0</v>
      </c>
      <c r="AU212" s="57">
        <v>0</v>
      </c>
      <c r="AV212" s="57">
        <v>1</v>
      </c>
      <c r="AY212" s="57" t="s">
        <v>1003</v>
      </c>
      <c r="AZ212" s="57">
        <f t="shared" si="14"/>
        <v>6204</v>
      </c>
    </row>
    <row r="213" spans="1:52" ht="16.5">
      <c r="A213" s="68">
        <v>6205</v>
      </c>
      <c r="B213" s="68" t="s">
        <v>715</v>
      </c>
      <c r="C213" s="57">
        <v>3</v>
      </c>
      <c r="D213" s="69" t="s">
        <v>704</v>
      </c>
      <c r="E213" s="57">
        <v>2</v>
      </c>
      <c r="F213" s="57">
        <v>0</v>
      </c>
      <c r="G213" s="57">
        <v>0</v>
      </c>
      <c r="H213" s="57">
        <v>999</v>
      </c>
      <c r="I213" s="4">
        <v>0</v>
      </c>
      <c r="J213" s="57">
        <v>1</v>
      </c>
      <c r="K213" s="57">
        <v>1</v>
      </c>
      <c r="L213" s="57">
        <v>1</v>
      </c>
      <c r="M213" s="57">
        <v>1</v>
      </c>
      <c r="N213" s="57">
        <v>1</v>
      </c>
      <c r="O213" s="57">
        <v>0</v>
      </c>
      <c r="P213" s="57">
        <v>0</v>
      </c>
      <c r="Q213" s="61">
        <v>0</v>
      </c>
      <c r="R213" s="61">
        <v>0</v>
      </c>
      <c r="S213" s="61">
        <v>0</v>
      </c>
      <c r="T213" s="62">
        <v>0</v>
      </c>
      <c r="U213" s="62">
        <v>0</v>
      </c>
      <c r="V213" s="62">
        <v>0</v>
      </c>
      <c r="W213" s="62">
        <v>0</v>
      </c>
      <c r="X213" s="62">
        <v>0</v>
      </c>
      <c r="Y213" s="62">
        <v>0</v>
      </c>
      <c r="Z213" s="62">
        <v>0</v>
      </c>
      <c r="AA213" s="62">
        <v>0</v>
      </c>
      <c r="AB213" s="62">
        <v>0</v>
      </c>
      <c r="AC213" s="62">
        <v>0</v>
      </c>
      <c r="AD213" s="57">
        <v>0</v>
      </c>
      <c r="AE213" s="57">
        <v>0</v>
      </c>
      <c r="AF213" s="57">
        <v>0</v>
      </c>
      <c r="AG213" s="57">
        <v>0</v>
      </c>
      <c r="AH213" s="57">
        <v>0</v>
      </c>
      <c r="AI213" s="57">
        <v>0</v>
      </c>
      <c r="AJ213" s="4">
        <v>5</v>
      </c>
      <c r="AK213" s="4">
        <v>5</v>
      </c>
      <c r="AL213" s="57">
        <v>0</v>
      </c>
      <c r="AU213" s="57">
        <v>0</v>
      </c>
      <c r="AV213" s="57">
        <v>1</v>
      </c>
      <c r="AY213" s="57" t="s">
        <v>1003</v>
      </c>
      <c r="AZ213" s="57">
        <f t="shared" si="14"/>
        <v>6205</v>
      </c>
    </row>
    <row r="214" spans="1:52" ht="16.5">
      <c r="A214" s="68">
        <v>6206</v>
      </c>
      <c r="B214" s="68" t="s">
        <v>716</v>
      </c>
      <c r="C214" s="57">
        <v>3</v>
      </c>
      <c r="D214" s="69" t="s">
        <v>705</v>
      </c>
      <c r="E214" s="57">
        <v>2</v>
      </c>
      <c r="F214" s="57">
        <v>0</v>
      </c>
      <c r="G214" s="57">
        <v>0</v>
      </c>
      <c r="H214" s="57">
        <v>999</v>
      </c>
      <c r="I214" s="4">
        <v>0</v>
      </c>
      <c r="J214" s="57">
        <v>1</v>
      </c>
      <c r="K214" s="57">
        <v>1</v>
      </c>
      <c r="L214" s="57">
        <v>1</v>
      </c>
      <c r="M214" s="57">
        <v>1</v>
      </c>
      <c r="N214" s="57">
        <v>1</v>
      </c>
      <c r="O214" s="57">
        <v>0</v>
      </c>
      <c r="P214" s="57">
        <v>0</v>
      </c>
      <c r="Q214" s="61">
        <v>0</v>
      </c>
      <c r="R214" s="61">
        <v>0</v>
      </c>
      <c r="S214" s="61">
        <v>0</v>
      </c>
      <c r="T214" s="62">
        <v>0</v>
      </c>
      <c r="U214" s="62">
        <v>0</v>
      </c>
      <c r="V214" s="62">
        <v>0</v>
      </c>
      <c r="W214" s="62">
        <v>0</v>
      </c>
      <c r="X214" s="62">
        <v>0</v>
      </c>
      <c r="Y214" s="62">
        <v>0</v>
      </c>
      <c r="Z214" s="62">
        <v>0</v>
      </c>
      <c r="AA214" s="62">
        <v>0</v>
      </c>
      <c r="AB214" s="62">
        <v>0</v>
      </c>
      <c r="AC214" s="62">
        <v>0</v>
      </c>
      <c r="AD214" s="57">
        <v>0</v>
      </c>
      <c r="AE214" s="57">
        <v>0</v>
      </c>
      <c r="AF214" s="57">
        <v>0</v>
      </c>
      <c r="AG214" s="57">
        <v>0</v>
      </c>
      <c r="AH214" s="57">
        <v>0</v>
      </c>
      <c r="AI214" s="57">
        <v>0</v>
      </c>
      <c r="AJ214" s="4">
        <v>6</v>
      </c>
      <c r="AK214" s="4">
        <v>5</v>
      </c>
      <c r="AL214" s="57">
        <v>0</v>
      </c>
      <c r="AU214" s="57">
        <v>0</v>
      </c>
      <c r="AV214" s="57">
        <v>1</v>
      </c>
      <c r="AY214" s="57" t="s">
        <v>1003</v>
      </c>
      <c r="AZ214" s="57">
        <f t="shared" si="14"/>
        <v>6206</v>
      </c>
    </row>
    <row r="215" spans="1:52" ht="16.5">
      <c r="A215" s="68">
        <v>6301</v>
      </c>
      <c r="B215" s="68" t="s">
        <v>699</v>
      </c>
      <c r="C215" s="57">
        <v>3</v>
      </c>
      <c r="D215" s="69" t="s">
        <v>700</v>
      </c>
      <c r="E215" s="57">
        <v>3</v>
      </c>
      <c r="F215" s="57">
        <v>0</v>
      </c>
      <c r="G215" s="57">
        <v>0</v>
      </c>
      <c r="H215" s="57">
        <v>999</v>
      </c>
      <c r="I215" s="4">
        <v>0</v>
      </c>
      <c r="J215" s="57">
        <v>1</v>
      </c>
      <c r="K215" s="57">
        <v>1</v>
      </c>
      <c r="L215" s="57">
        <v>1</v>
      </c>
      <c r="M215" s="57">
        <v>1</v>
      </c>
      <c r="N215" s="57">
        <v>1</v>
      </c>
      <c r="O215" s="57">
        <v>0</v>
      </c>
      <c r="P215" s="57">
        <v>0</v>
      </c>
      <c r="Q215" s="61">
        <v>0</v>
      </c>
      <c r="R215" s="61">
        <v>0</v>
      </c>
      <c r="S215" s="61">
        <v>0</v>
      </c>
      <c r="T215" s="62">
        <v>0</v>
      </c>
      <c r="U215" s="62">
        <v>0</v>
      </c>
      <c r="V215" s="62">
        <v>0</v>
      </c>
      <c r="W215" s="62">
        <v>0</v>
      </c>
      <c r="X215" s="62">
        <v>0</v>
      </c>
      <c r="Y215" s="62">
        <v>0</v>
      </c>
      <c r="Z215" s="62">
        <v>0</v>
      </c>
      <c r="AA215" s="62">
        <v>0</v>
      </c>
      <c r="AB215" s="62">
        <v>0</v>
      </c>
      <c r="AC215" s="62">
        <v>0</v>
      </c>
      <c r="AD215" s="57">
        <v>0</v>
      </c>
      <c r="AE215" s="57">
        <v>0</v>
      </c>
      <c r="AF215" s="57">
        <v>0</v>
      </c>
      <c r="AG215" s="57">
        <v>0</v>
      </c>
      <c r="AH215" s="57">
        <v>0</v>
      </c>
      <c r="AI215" s="57">
        <v>0</v>
      </c>
      <c r="AJ215" s="4">
        <v>1</v>
      </c>
      <c r="AK215" s="4">
        <v>25</v>
      </c>
      <c r="AL215" s="57">
        <v>0</v>
      </c>
      <c r="AU215" s="57">
        <v>0</v>
      </c>
      <c r="AV215" s="57">
        <v>1</v>
      </c>
      <c r="AY215" s="57" t="s">
        <v>1003</v>
      </c>
      <c r="AZ215" s="57">
        <f t="shared" si="14"/>
        <v>6301</v>
      </c>
    </row>
    <row r="216" spans="1:52" ht="16.5">
      <c r="A216" s="68">
        <v>6302</v>
      </c>
      <c r="B216" s="68" t="s">
        <v>698</v>
      </c>
      <c r="C216" s="57">
        <v>3</v>
      </c>
      <c r="D216" s="69" t="s">
        <v>701</v>
      </c>
      <c r="E216" s="57">
        <v>3</v>
      </c>
      <c r="F216" s="57">
        <v>0</v>
      </c>
      <c r="G216" s="57">
        <v>0</v>
      </c>
      <c r="H216" s="57">
        <v>999</v>
      </c>
      <c r="I216" s="4">
        <v>0</v>
      </c>
      <c r="J216" s="57">
        <v>1</v>
      </c>
      <c r="K216" s="57">
        <v>1</v>
      </c>
      <c r="L216" s="57">
        <v>1</v>
      </c>
      <c r="M216" s="57">
        <v>1</v>
      </c>
      <c r="N216" s="57">
        <v>1</v>
      </c>
      <c r="O216" s="57">
        <v>0</v>
      </c>
      <c r="P216" s="57">
        <v>0</v>
      </c>
      <c r="Q216" s="61">
        <v>0</v>
      </c>
      <c r="R216" s="61">
        <v>0</v>
      </c>
      <c r="S216" s="61">
        <v>0</v>
      </c>
      <c r="T216" s="62">
        <v>0</v>
      </c>
      <c r="U216" s="62">
        <v>0</v>
      </c>
      <c r="V216" s="62">
        <v>0</v>
      </c>
      <c r="W216" s="62">
        <v>0</v>
      </c>
      <c r="X216" s="62">
        <v>0</v>
      </c>
      <c r="Y216" s="62">
        <v>0</v>
      </c>
      <c r="Z216" s="62">
        <v>0</v>
      </c>
      <c r="AA216" s="62">
        <v>0</v>
      </c>
      <c r="AB216" s="62">
        <v>0</v>
      </c>
      <c r="AC216" s="62">
        <v>0</v>
      </c>
      <c r="AD216" s="57">
        <v>0</v>
      </c>
      <c r="AE216" s="57">
        <v>0</v>
      </c>
      <c r="AF216" s="57">
        <v>0</v>
      </c>
      <c r="AG216" s="57">
        <v>0</v>
      </c>
      <c r="AH216" s="57">
        <v>0</v>
      </c>
      <c r="AI216" s="57">
        <v>0</v>
      </c>
      <c r="AJ216" s="4">
        <v>2</v>
      </c>
      <c r="AK216" s="4">
        <v>16</v>
      </c>
      <c r="AL216" s="57">
        <v>0</v>
      </c>
      <c r="AU216" s="57">
        <v>0</v>
      </c>
      <c r="AV216" s="57">
        <v>1</v>
      </c>
      <c r="AY216" s="57" t="s">
        <v>1003</v>
      </c>
      <c r="AZ216" s="57">
        <f t="shared" si="14"/>
        <v>6302</v>
      </c>
    </row>
    <row r="217" spans="1:52" ht="16.5">
      <c r="A217" s="68">
        <v>6303</v>
      </c>
      <c r="B217" s="68" t="s">
        <v>717</v>
      </c>
      <c r="C217" s="57">
        <v>3</v>
      </c>
      <c r="D217" s="69" t="s">
        <v>702</v>
      </c>
      <c r="E217" s="57">
        <v>3</v>
      </c>
      <c r="F217" s="57">
        <v>0</v>
      </c>
      <c r="G217" s="57">
        <v>0</v>
      </c>
      <c r="H217" s="57">
        <v>999</v>
      </c>
      <c r="I217" s="4">
        <v>0</v>
      </c>
      <c r="J217" s="57">
        <v>1</v>
      </c>
      <c r="K217" s="57">
        <v>1</v>
      </c>
      <c r="L217" s="57">
        <v>1</v>
      </c>
      <c r="M217" s="57">
        <v>1</v>
      </c>
      <c r="N217" s="57">
        <v>1</v>
      </c>
      <c r="O217" s="57">
        <v>0</v>
      </c>
      <c r="P217" s="57">
        <v>0</v>
      </c>
      <c r="Q217" s="61">
        <v>0</v>
      </c>
      <c r="R217" s="61">
        <v>0</v>
      </c>
      <c r="S217" s="61">
        <v>0</v>
      </c>
      <c r="T217" s="62">
        <v>0</v>
      </c>
      <c r="U217" s="62">
        <v>0</v>
      </c>
      <c r="V217" s="62">
        <v>0</v>
      </c>
      <c r="W217" s="62">
        <v>0</v>
      </c>
      <c r="X217" s="62">
        <v>0</v>
      </c>
      <c r="Y217" s="62">
        <v>0</v>
      </c>
      <c r="Z217" s="62">
        <v>0</v>
      </c>
      <c r="AA217" s="62">
        <v>0</v>
      </c>
      <c r="AB217" s="62">
        <v>0</v>
      </c>
      <c r="AC217" s="62">
        <v>0</v>
      </c>
      <c r="AD217" s="57">
        <v>0</v>
      </c>
      <c r="AE217" s="57">
        <v>0</v>
      </c>
      <c r="AF217" s="57">
        <v>0</v>
      </c>
      <c r="AG217" s="57">
        <v>0</v>
      </c>
      <c r="AH217" s="57">
        <v>0</v>
      </c>
      <c r="AI217" s="57">
        <v>0</v>
      </c>
      <c r="AJ217" s="4">
        <v>3</v>
      </c>
      <c r="AK217" s="4">
        <v>21</v>
      </c>
      <c r="AL217" s="57">
        <v>0</v>
      </c>
      <c r="AU217" s="57">
        <v>0</v>
      </c>
      <c r="AV217" s="57">
        <v>1</v>
      </c>
      <c r="AY217" s="57" t="s">
        <v>1003</v>
      </c>
      <c r="AZ217" s="57">
        <f t="shared" si="14"/>
        <v>6303</v>
      </c>
    </row>
    <row r="218" spans="1:52" ht="16.5">
      <c r="A218" s="68">
        <v>6304</v>
      </c>
      <c r="B218" s="68" t="s">
        <v>718</v>
      </c>
      <c r="C218" s="57">
        <v>3</v>
      </c>
      <c r="D218" s="69" t="s">
        <v>703</v>
      </c>
      <c r="E218" s="57">
        <v>3</v>
      </c>
      <c r="F218" s="57">
        <v>0</v>
      </c>
      <c r="G218" s="57">
        <v>0</v>
      </c>
      <c r="H218" s="57">
        <v>999</v>
      </c>
      <c r="I218" s="4">
        <v>0</v>
      </c>
      <c r="J218" s="57">
        <v>1</v>
      </c>
      <c r="K218" s="57">
        <v>1</v>
      </c>
      <c r="L218" s="57">
        <v>1</v>
      </c>
      <c r="M218" s="57">
        <v>1</v>
      </c>
      <c r="N218" s="57">
        <v>1</v>
      </c>
      <c r="O218" s="57">
        <v>0</v>
      </c>
      <c r="P218" s="57">
        <v>0</v>
      </c>
      <c r="Q218" s="61">
        <v>0</v>
      </c>
      <c r="R218" s="61">
        <v>0</v>
      </c>
      <c r="S218" s="61">
        <v>0</v>
      </c>
      <c r="T218" s="62">
        <v>0</v>
      </c>
      <c r="U218" s="62">
        <v>0</v>
      </c>
      <c r="V218" s="62">
        <v>0</v>
      </c>
      <c r="W218" s="62">
        <v>0</v>
      </c>
      <c r="X218" s="62">
        <v>0</v>
      </c>
      <c r="Y218" s="62">
        <v>0</v>
      </c>
      <c r="Z218" s="62">
        <v>0</v>
      </c>
      <c r="AA218" s="62">
        <v>0</v>
      </c>
      <c r="AB218" s="62">
        <v>0</v>
      </c>
      <c r="AC218" s="62">
        <v>0</v>
      </c>
      <c r="AD218" s="57">
        <v>0</v>
      </c>
      <c r="AE218" s="57">
        <v>0</v>
      </c>
      <c r="AF218" s="57">
        <v>0</v>
      </c>
      <c r="AG218" s="57">
        <v>0</v>
      </c>
      <c r="AH218" s="57">
        <v>0</v>
      </c>
      <c r="AI218" s="57">
        <v>0</v>
      </c>
      <c r="AJ218" s="4">
        <v>4</v>
      </c>
      <c r="AK218" s="4">
        <v>3</v>
      </c>
      <c r="AL218" s="57">
        <v>0</v>
      </c>
      <c r="AU218" s="57">
        <v>0</v>
      </c>
      <c r="AV218" s="57">
        <v>1</v>
      </c>
      <c r="AY218" s="57" t="s">
        <v>1003</v>
      </c>
      <c r="AZ218" s="57">
        <f t="shared" si="14"/>
        <v>6304</v>
      </c>
    </row>
    <row r="219" spans="1:52" ht="16.5">
      <c r="A219" s="68">
        <v>6305</v>
      </c>
      <c r="B219" s="68" t="s">
        <v>719</v>
      </c>
      <c r="C219" s="57">
        <v>3</v>
      </c>
      <c r="D219" s="69" t="s">
        <v>704</v>
      </c>
      <c r="E219" s="57">
        <v>3</v>
      </c>
      <c r="F219" s="57">
        <v>0</v>
      </c>
      <c r="G219" s="57">
        <v>0</v>
      </c>
      <c r="H219" s="57">
        <v>999</v>
      </c>
      <c r="I219" s="4">
        <v>0</v>
      </c>
      <c r="J219" s="57">
        <v>1</v>
      </c>
      <c r="K219" s="57">
        <v>1</v>
      </c>
      <c r="L219" s="57">
        <v>1</v>
      </c>
      <c r="M219" s="57">
        <v>1</v>
      </c>
      <c r="N219" s="57">
        <v>1</v>
      </c>
      <c r="O219" s="57">
        <v>0</v>
      </c>
      <c r="P219" s="57">
        <v>0</v>
      </c>
      <c r="Q219" s="61">
        <v>0</v>
      </c>
      <c r="R219" s="61">
        <v>0</v>
      </c>
      <c r="S219" s="61">
        <v>0</v>
      </c>
      <c r="T219" s="62">
        <v>0</v>
      </c>
      <c r="U219" s="62">
        <v>0</v>
      </c>
      <c r="V219" s="62">
        <v>0</v>
      </c>
      <c r="W219" s="62">
        <v>0</v>
      </c>
      <c r="X219" s="62">
        <v>0</v>
      </c>
      <c r="Y219" s="62">
        <v>0</v>
      </c>
      <c r="Z219" s="62">
        <v>0</v>
      </c>
      <c r="AA219" s="62">
        <v>0</v>
      </c>
      <c r="AB219" s="62">
        <v>0</v>
      </c>
      <c r="AC219" s="62">
        <v>0</v>
      </c>
      <c r="AD219" s="57">
        <v>0</v>
      </c>
      <c r="AE219" s="57">
        <v>0</v>
      </c>
      <c r="AF219" s="57">
        <v>0</v>
      </c>
      <c r="AG219" s="57">
        <v>0</v>
      </c>
      <c r="AH219" s="57">
        <v>0</v>
      </c>
      <c r="AI219" s="57">
        <v>0</v>
      </c>
      <c r="AJ219" s="4">
        <v>5</v>
      </c>
      <c r="AK219" s="4">
        <v>7</v>
      </c>
      <c r="AL219" s="57">
        <v>0</v>
      </c>
      <c r="AU219" s="57">
        <v>0</v>
      </c>
      <c r="AV219" s="57">
        <v>1</v>
      </c>
      <c r="AY219" s="57" t="s">
        <v>1003</v>
      </c>
      <c r="AZ219" s="57">
        <f t="shared" si="14"/>
        <v>6305</v>
      </c>
    </row>
    <row r="220" spans="1:52" ht="16.5">
      <c r="A220" s="68">
        <v>6306</v>
      </c>
      <c r="B220" s="68" t="s">
        <v>720</v>
      </c>
      <c r="C220" s="57">
        <v>3</v>
      </c>
      <c r="D220" s="69" t="s">
        <v>705</v>
      </c>
      <c r="E220" s="57">
        <v>3</v>
      </c>
      <c r="F220" s="57">
        <v>0</v>
      </c>
      <c r="G220" s="57">
        <v>0</v>
      </c>
      <c r="H220" s="57">
        <v>999</v>
      </c>
      <c r="I220" s="4">
        <v>0</v>
      </c>
      <c r="J220" s="57">
        <v>1</v>
      </c>
      <c r="K220" s="57">
        <v>1</v>
      </c>
      <c r="L220" s="57">
        <v>1</v>
      </c>
      <c r="M220" s="57">
        <v>1</v>
      </c>
      <c r="N220" s="57">
        <v>1</v>
      </c>
      <c r="O220" s="57">
        <v>0</v>
      </c>
      <c r="P220" s="57">
        <v>0</v>
      </c>
      <c r="Q220" s="61">
        <v>0</v>
      </c>
      <c r="R220" s="61">
        <v>0</v>
      </c>
      <c r="S220" s="61">
        <v>0</v>
      </c>
      <c r="T220" s="62">
        <v>0</v>
      </c>
      <c r="U220" s="62">
        <v>0</v>
      </c>
      <c r="V220" s="62">
        <v>0</v>
      </c>
      <c r="W220" s="62">
        <v>0</v>
      </c>
      <c r="X220" s="62">
        <v>0</v>
      </c>
      <c r="Y220" s="62">
        <v>0</v>
      </c>
      <c r="Z220" s="62">
        <v>0</v>
      </c>
      <c r="AA220" s="62">
        <v>0</v>
      </c>
      <c r="AB220" s="62">
        <v>0</v>
      </c>
      <c r="AC220" s="62">
        <v>0</v>
      </c>
      <c r="AD220" s="57">
        <v>0</v>
      </c>
      <c r="AE220" s="57">
        <v>0</v>
      </c>
      <c r="AF220" s="57">
        <v>0</v>
      </c>
      <c r="AG220" s="57">
        <v>0</v>
      </c>
      <c r="AH220" s="57">
        <v>0</v>
      </c>
      <c r="AI220" s="57">
        <v>0</v>
      </c>
      <c r="AJ220" s="4">
        <v>6</v>
      </c>
      <c r="AK220" s="4">
        <v>8</v>
      </c>
      <c r="AL220" s="57">
        <v>0</v>
      </c>
      <c r="AU220" s="57">
        <v>0</v>
      </c>
      <c r="AV220" s="57">
        <v>1</v>
      </c>
      <c r="AY220" s="57" t="s">
        <v>1003</v>
      </c>
      <c r="AZ220" s="57">
        <f t="shared" si="14"/>
        <v>6306</v>
      </c>
    </row>
    <row r="221" spans="1:52" ht="16.5">
      <c r="A221" s="68">
        <v>6401</v>
      </c>
      <c r="B221" s="68" t="s">
        <v>721</v>
      </c>
      <c r="C221" s="57">
        <v>3</v>
      </c>
      <c r="D221" s="69" t="s">
        <v>700</v>
      </c>
      <c r="E221" s="57">
        <v>4</v>
      </c>
      <c r="F221" s="57">
        <v>0</v>
      </c>
      <c r="G221" s="57">
        <v>0</v>
      </c>
      <c r="H221" s="57">
        <v>999</v>
      </c>
      <c r="I221" s="4">
        <v>0</v>
      </c>
      <c r="J221" s="57">
        <v>1</v>
      </c>
      <c r="K221" s="57">
        <v>1</v>
      </c>
      <c r="L221" s="57">
        <v>1</v>
      </c>
      <c r="M221" s="57">
        <v>1</v>
      </c>
      <c r="N221" s="57">
        <v>1</v>
      </c>
      <c r="O221" s="57">
        <v>0</v>
      </c>
      <c r="P221" s="57">
        <v>0</v>
      </c>
      <c r="Q221" s="61">
        <v>0</v>
      </c>
      <c r="R221" s="61">
        <v>0</v>
      </c>
      <c r="S221" s="61">
        <v>0</v>
      </c>
      <c r="T221" s="62">
        <v>0</v>
      </c>
      <c r="U221" s="62">
        <v>0</v>
      </c>
      <c r="V221" s="62">
        <v>0</v>
      </c>
      <c r="W221" s="62">
        <v>0</v>
      </c>
      <c r="X221" s="62">
        <v>0</v>
      </c>
      <c r="Y221" s="62">
        <v>0</v>
      </c>
      <c r="Z221" s="62">
        <v>0</v>
      </c>
      <c r="AA221" s="62">
        <v>0</v>
      </c>
      <c r="AB221" s="62">
        <v>0</v>
      </c>
      <c r="AC221" s="62">
        <v>0</v>
      </c>
      <c r="AD221" s="57">
        <v>0</v>
      </c>
      <c r="AE221" s="57">
        <v>0</v>
      </c>
      <c r="AF221" s="57">
        <v>0</v>
      </c>
      <c r="AG221" s="57">
        <v>0</v>
      </c>
      <c r="AH221" s="57">
        <v>0</v>
      </c>
      <c r="AI221" s="57">
        <v>0</v>
      </c>
      <c r="AJ221" s="4">
        <v>1</v>
      </c>
      <c r="AK221" s="4">
        <v>35</v>
      </c>
      <c r="AL221" s="57">
        <v>0</v>
      </c>
      <c r="AU221" s="57">
        <v>0</v>
      </c>
      <c r="AV221" s="57">
        <v>1</v>
      </c>
      <c r="AY221" s="57" t="s">
        <v>1003</v>
      </c>
      <c r="AZ221" s="57">
        <f t="shared" si="14"/>
        <v>6401</v>
      </c>
    </row>
    <row r="222" spans="1:52" ht="16.5">
      <c r="A222" s="68">
        <v>6402</v>
      </c>
      <c r="B222" s="68" t="s">
        <v>722</v>
      </c>
      <c r="C222" s="57">
        <v>3</v>
      </c>
      <c r="D222" s="69" t="s">
        <v>701</v>
      </c>
      <c r="E222" s="57">
        <v>4</v>
      </c>
      <c r="F222" s="57">
        <v>0</v>
      </c>
      <c r="G222" s="57">
        <v>0</v>
      </c>
      <c r="H222" s="57">
        <v>999</v>
      </c>
      <c r="I222" s="4">
        <v>0</v>
      </c>
      <c r="J222" s="57">
        <v>1</v>
      </c>
      <c r="K222" s="57">
        <v>1</v>
      </c>
      <c r="L222" s="57">
        <v>1</v>
      </c>
      <c r="M222" s="57">
        <v>1</v>
      </c>
      <c r="N222" s="57">
        <v>1</v>
      </c>
      <c r="O222" s="57">
        <v>0</v>
      </c>
      <c r="P222" s="57">
        <v>0</v>
      </c>
      <c r="Q222" s="61">
        <v>0</v>
      </c>
      <c r="R222" s="61">
        <v>0</v>
      </c>
      <c r="S222" s="61">
        <v>0</v>
      </c>
      <c r="T222" s="62">
        <v>0</v>
      </c>
      <c r="U222" s="62">
        <v>0</v>
      </c>
      <c r="V222" s="62">
        <v>0</v>
      </c>
      <c r="W222" s="62">
        <v>0</v>
      </c>
      <c r="X222" s="62">
        <v>0</v>
      </c>
      <c r="Y222" s="62">
        <v>0</v>
      </c>
      <c r="Z222" s="62">
        <v>0</v>
      </c>
      <c r="AA222" s="62">
        <v>0</v>
      </c>
      <c r="AB222" s="62">
        <v>0</v>
      </c>
      <c r="AC222" s="62">
        <v>0</v>
      </c>
      <c r="AD222" s="57">
        <v>0</v>
      </c>
      <c r="AE222" s="57">
        <v>0</v>
      </c>
      <c r="AF222" s="57">
        <v>0</v>
      </c>
      <c r="AG222" s="57">
        <v>0</v>
      </c>
      <c r="AH222" s="57">
        <v>0</v>
      </c>
      <c r="AI222" s="57">
        <v>0</v>
      </c>
      <c r="AJ222" s="4">
        <v>2</v>
      </c>
      <c r="AK222" s="4">
        <v>23</v>
      </c>
      <c r="AL222" s="57">
        <v>0</v>
      </c>
      <c r="AU222" s="57">
        <v>0</v>
      </c>
      <c r="AV222" s="57">
        <v>1</v>
      </c>
      <c r="AY222" s="57" t="s">
        <v>1003</v>
      </c>
      <c r="AZ222" s="57">
        <f t="shared" si="14"/>
        <v>6402</v>
      </c>
    </row>
    <row r="223" spans="1:52" ht="16.5">
      <c r="A223" s="68">
        <v>6403</v>
      </c>
      <c r="B223" s="68" t="s">
        <v>723</v>
      </c>
      <c r="C223" s="57">
        <v>3</v>
      </c>
      <c r="D223" s="69" t="s">
        <v>702</v>
      </c>
      <c r="E223" s="57">
        <v>4</v>
      </c>
      <c r="F223" s="57">
        <v>0</v>
      </c>
      <c r="G223" s="57">
        <v>0</v>
      </c>
      <c r="H223" s="57">
        <v>999</v>
      </c>
      <c r="I223" s="4">
        <v>0</v>
      </c>
      <c r="J223" s="57">
        <v>1</v>
      </c>
      <c r="K223" s="57">
        <v>1</v>
      </c>
      <c r="L223" s="57">
        <v>1</v>
      </c>
      <c r="M223" s="57">
        <v>1</v>
      </c>
      <c r="N223" s="57">
        <v>1</v>
      </c>
      <c r="O223" s="57">
        <v>0</v>
      </c>
      <c r="P223" s="57">
        <v>0</v>
      </c>
      <c r="Q223" s="61">
        <v>0</v>
      </c>
      <c r="R223" s="61">
        <v>0</v>
      </c>
      <c r="S223" s="61">
        <v>0</v>
      </c>
      <c r="T223" s="62">
        <v>0</v>
      </c>
      <c r="U223" s="62">
        <v>0</v>
      </c>
      <c r="V223" s="62">
        <v>0</v>
      </c>
      <c r="W223" s="62">
        <v>0</v>
      </c>
      <c r="X223" s="62">
        <v>0</v>
      </c>
      <c r="Y223" s="62">
        <v>0</v>
      </c>
      <c r="Z223" s="62">
        <v>0</v>
      </c>
      <c r="AA223" s="62">
        <v>0</v>
      </c>
      <c r="AB223" s="62">
        <v>0</v>
      </c>
      <c r="AC223" s="62">
        <v>0</v>
      </c>
      <c r="AD223" s="57">
        <v>0</v>
      </c>
      <c r="AE223" s="57">
        <v>0</v>
      </c>
      <c r="AF223" s="57">
        <v>0</v>
      </c>
      <c r="AG223" s="57">
        <v>0</v>
      </c>
      <c r="AH223" s="57">
        <v>0</v>
      </c>
      <c r="AI223" s="57">
        <v>0</v>
      </c>
      <c r="AJ223" s="4">
        <v>3</v>
      </c>
      <c r="AK223" s="4">
        <v>30</v>
      </c>
      <c r="AL223" s="57">
        <v>0</v>
      </c>
      <c r="AU223" s="57">
        <v>0</v>
      </c>
      <c r="AV223" s="57">
        <v>1</v>
      </c>
      <c r="AY223" s="57" t="s">
        <v>1003</v>
      </c>
      <c r="AZ223" s="57">
        <f t="shared" si="14"/>
        <v>6403</v>
      </c>
    </row>
    <row r="224" spans="1:52" ht="16.5">
      <c r="A224" s="68">
        <v>6404</v>
      </c>
      <c r="B224" s="68" t="s">
        <v>724</v>
      </c>
      <c r="C224" s="57">
        <v>3</v>
      </c>
      <c r="D224" s="69" t="s">
        <v>703</v>
      </c>
      <c r="E224" s="57">
        <v>4</v>
      </c>
      <c r="F224" s="57">
        <v>0</v>
      </c>
      <c r="G224" s="57">
        <v>0</v>
      </c>
      <c r="H224" s="57">
        <v>999</v>
      </c>
      <c r="I224" s="4">
        <v>0</v>
      </c>
      <c r="J224" s="57">
        <v>1</v>
      </c>
      <c r="K224" s="57">
        <v>1</v>
      </c>
      <c r="L224" s="57">
        <v>1</v>
      </c>
      <c r="M224" s="57">
        <v>1</v>
      </c>
      <c r="N224" s="57">
        <v>1</v>
      </c>
      <c r="O224" s="57">
        <v>0</v>
      </c>
      <c r="P224" s="57">
        <v>0</v>
      </c>
      <c r="Q224" s="61">
        <v>0</v>
      </c>
      <c r="R224" s="61">
        <v>0</v>
      </c>
      <c r="S224" s="61">
        <v>0</v>
      </c>
      <c r="T224" s="62">
        <v>0</v>
      </c>
      <c r="U224" s="62">
        <v>0</v>
      </c>
      <c r="V224" s="62">
        <v>0</v>
      </c>
      <c r="W224" s="62">
        <v>0</v>
      </c>
      <c r="X224" s="62">
        <v>0</v>
      </c>
      <c r="Y224" s="62">
        <v>0</v>
      </c>
      <c r="Z224" s="62">
        <v>0</v>
      </c>
      <c r="AA224" s="62">
        <v>0</v>
      </c>
      <c r="AB224" s="62">
        <v>0</v>
      </c>
      <c r="AC224" s="62">
        <v>0</v>
      </c>
      <c r="AD224" s="57">
        <v>0</v>
      </c>
      <c r="AE224" s="57">
        <v>0</v>
      </c>
      <c r="AF224" s="57">
        <v>0</v>
      </c>
      <c r="AG224" s="57">
        <v>0</v>
      </c>
      <c r="AH224" s="57">
        <v>0</v>
      </c>
      <c r="AI224" s="57">
        <v>0</v>
      </c>
      <c r="AJ224" s="4">
        <v>4</v>
      </c>
      <c r="AK224" s="4">
        <v>5</v>
      </c>
      <c r="AL224" s="57">
        <v>0</v>
      </c>
      <c r="AU224" s="57">
        <v>0</v>
      </c>
      <c r="AV224" s="57">
        <v>1</v>
      </c>
      <c r="AY224" s="57" t="s">
        <v>1003</v>
      </c>
      <c r="AZ224" s="57">
        <f t="shared" si="14"/>
        <v>6404</v>
      </c>
    </row>
    <row r="225" spans="1:52" ht="16.5">
      <c r="A225" s="68">
        <v>6405</v>
      </c>
      <c r="B225" s="68" t="s">
        <v>725</v>
      </c>
      <c r="C225" s="57">
        <v>3</v>
      </c>
      <c r="D225" s="69" t="s">
        <v>704</v>
      </c>
      <c r="E225" s="57">
        <v>4</v>
      </c>
      <c r="F225" s="57">
        <v>0</v>
      </c>
      <c r="G225" s="57">
        <v>0</v>
      </c>
      <c r="H225" s="57">
        <v>999</v>
      </c>
      <c r="I225" s="4">
        <v>0</v>
      </c>
      <c r="J225" s="57">
        <v>1</v>
      </c>
      <c r="K225" s="57">
        <v>1</v>
      </c>
      <c r="L225" s="57">
        <v>1</v>
      </c>
      <c r="M225" s="57">
        <v>1</v>
      </c>
      <c r="N225" s="57">
        <v>1</v>
      </c>
      <c r="O225" s="57">
        <v>0</v>
      </c>
      <c r="P225" s="57">
        <v>0</v>
      </c>
      <c r="Q225" s="61">
        <v>0</v>
      </c>
      <c r="R225" s="61">
        <v>0</v>
      </c>
      <c r="S225" s="61">
        <v>0</v>
      </c>
      <c r="T225" s="62">
        <v>0</v>
      </c>
      <c r="U225" s="62">
        <v>0</v>
      </c>
      <c r="V225" s="62">
        <v>0</v>
      </c>
      <c r="W225" s="62">
        <v>0</v>
      </c>
      <c r="X225" s="62">
        <v>0</v>
      </c>
      <c r="Y225" s="62">
        <v>0</v>
      </c>
      <c r="Z225" s="62">
        <v>0</v>
      </c>
      <c r="AA225" s="62">
        <v>0</v>
      </c>
      <c r="AB225" s="62">
        <v>0</v>
      </c>
      <c r="AC225" s="62">
        <v>0</v>
      </c>
      <c r="AD225" s="57">
        <v>0</v>
      </c>
      <c r="AE225" s="57">
        <v>0</v>
      </c>
      <c r="AF225" s="57">
        <v>0</v>
      </c>
      <c r="AG225" s="57">
        <v>0</v>
      </c>
      <c r="AH225" s="57">
        <v>0</v>
      </c>
      <c r="AI225" s="57">
        <v>0</v>
      </c>
      <c r="AJ225" s="4">
        <v>5</v>
      </c>
      <c r="AK225" s="4">
        <v>10</v>
      </c>
      <c r="AL225" s="57">
        <v>0</v>
      </c>
      <c r="AU225" s="57">
        <v>0</v>
      </c>
      <c r="AV225" s="57">
        <v>1</v>
      </c>
      <c r="AY225" s="57" t="s">
        <v>1003</v>
      </c>
      <c r="AZ225" s="57">
        <f t="shared" si="14"/>
        <v>6405</v>
      </c>
    </row>
    <row r="226" spans="1:52" ht="16.5">
      <c r="A226" s="68">
        <v>6406</v>
      </c>
      <c r="B226" s="68" t="s">
        <v>726</v>
      </c>
      <c r="C226" s="57">
        <v>3</v>
      </c>
      <c r="D226" s="69" t="s">
        <v>705</v>
      </c>
      <c r="E226" s="57">
        <v>4</v>
      </c>
      <c r="F226" s="57">
        <v>0</v>
      </c>
      <c r="G226" s="57">
        <v>0</v>
      </c>
      <c r="H226" s="57">
        <v>999</v>
      </c>
      <c r="I226" s="4">
        <v>0</v>
      </c>
      <c r="J226" s="57">
        <v>1</v>
      </c>
      <c r="K226" s="57">
        <v>1</v>
      </c>
      <c r="L226" s="57">
        <v>1</v>
      </c>
      <c r="M226" s="57">
        <v>1</v>
      </c>
      <c r="N226" s="57">
        <v>1</v>
      </c>
      <c r="O226" s="57">
        <v>0</v>
      </c>
      <c r="P226" s="57">
        <v>0</v>
      </c>
      <c r="Q226" s="61">
        <v>0</v>
      </c>
      <c r="R226" s="61">
        <v>0</v>
      </c>
      <c r="S226" s="61">
        <v>0</v>
      </c>
      <c r="T226" s="62">
        <v>0</v>
      </c>
      <c r="U226" s="62">
        <v>0</v>
      </c>
      <c r="V226" s="62">
        <v>0</v>
      </c>
      <c r="W226" s="62">
        <v>0</v>
      </c>
      <c r="X226" s="62">
        <v>0</v>
      </c>
      <c r="Y226" s="62">
        <v>0</v>
      </c>
      <c r="Z226" s="62">
        <v>0</v>
      </c>
      <c r="AA226" s="62">
        <v>0</v>
      </c>
      <c r="AB226" s="62">
        <v>0</v>
      </c>
      <c r="AC226" s="62">
        <v>0</v>
      </c>
      <c r="AD226" s="57">
        <v>0</v>
      </c>
      <c r="AE226" s="57">
        <v>0</v>
      </c>
      <c r="AF226" s="57">
        <v>0</v>
      </c>
      <c r="AG226" s="57">
        <v>0</v>
      </c>
      <c r="AH226" s="57">
        <v>0</v>
      </c>
      <c r="AI226" s="57">
        <v>0</v>
      </c>
      <c r="AJ226" s="4">
        <v>6</v>
      </c>
      <c r="AK226" s="4">
        <v>11</v>
      </c>
      <c r="AL226" s="57">
        <v>0</v>
      </c>
      <c r="AU226" s="57">
        <v>0</v>
      </c>
      <c r="AV226" s="57">
        <v>1</v>
      </c>
      <c r="AY226" s="57" t="s">
        <v>1003</v>
      </c>
      <c r="AZ226" s="57">
        <f t="shared" si="14"/>
        <v>6406</v>
      </c>
    </row>
    <row r="227" spans="1:52" ht="16.5">
      <c r="A227" s="68">
        <v>6501</v>
      </c>
      <c r="B227" s="68" t="s">
        <v>727</v>
      </c>
      <c r="C227" s="57">
        <v>3</v>
      </c>
      <c r="D227" s="69" t="s">
        <v>700</v>
      </c>
      <c r="E227" s="57">
        <v>5</v>
      </c>
      <c r="F227" s="57">
        <v>0</v>
      </c>
      <c r="G227" s="57">
        <v>0</v>
      </c>
      <c r="H227" s="57">
        <v>999</v>
      </c>
      <c r="I227" s="4">
        <v>0</v>
      </c>
      <c r="J227" s="57">
        <v>1</v>
      </c>
      <c r="K227" s="57">
        <v>1</v>
      </c>
      <c r="L227" s="57">
        <v>1</v>
      </c>
      <c r="M227" s="57">
        <v>1</v>
      </c>
      <c r="N227" s="57">
        <v>1</v>
      </c>
      <c r="O227" s="57">
        <v>0</v>
      </c>
      <c r="P227" s="57">
        <v>0</v>
      </c>
      <c r="Q227" s="61">
        <v>0</v>
      </c>
      <c r="R227" s="61">
        <v>0</v>
      </c>
      <c r="S227" s="61">
        <v>0</v>
      </c>
      <c r="T227" s="62">
        <v>0</v>
      </c>
      <c r="U227" s="62">
        <v>0</v>
      </c>
      <c r="V227" s="62">
        <v>0</v>
      </c>
      <c r="W227" s="62">
        <v>0</v>
      </c>
      <c r="X227" s="62">
        <v>0</v>
      </c>
      <c r="Y227" s="62">
        <v>0</v>
      </c>
      <c r="Z227" s="62">
        <v>0</v>
      </c>
      <c r="AA227" s="62">
        <v>0</v>
      </c>
      <c r="AB227" s="62">
        <v>0</v>
      </c>
      <c r="AC227" s="62">
        <v>0</v>
      </c>
      <c r="AD227" s="57">
        <v>0</v>
      </c>
      <c r="AE227" s="57">
        <v>0</v>
      </c>
      <c r="AF227" s="57">
        <v>0</v>
      </c>
      <c r="AG227" s="57">
        <v>0</v>
      </c>
      <c r="AH227" s="57">
        <v>0</v>
      </c>
      <c r="AI227" s="57">
        <v>0</v>
      </c>
      <c r="AJ227" s="4">
        <v>1</v>
      </c>
      <c r="AK227" s="4">
        <v>49</v>
      </c>
      <c r="AL227" s="57">
        <v>0</v>
      </c>
      <c r="AU227" s="57">
        <v>0</v>
      </c>
      <c r="AV227" s="57">
        <v>1</v>
      </c>
      <c r="AY227" s="57" t="s">
        <v>1003</v>
      </c>
      <c r="AZ227" s="57">
        <f t="shared" si="14"/>
        <v>6501</v>
      </c>
    </row>
    <row r="228" spans="1:52" ht="16.5">
      <c r="A228" s="68">
        <v>6502</v>
      </c>
      <c r="B228" s="68" t="s">
        <v>728</v>
      </c>
      <c r="C228" s="57">
        <v>3</v>
      </c>
      <c r="D228" s="69" t="s">
        <v>701</v>
      </c>
      <c r="E228" s="57">
        <v>5</v>
      </c>
      <c r="F228" s="57">
        <v>0</v>
      </c>
      <c r="G228" s="57">
        <v>0</v>
      </c>
      <c r="H228" s="57">
        <v>999</v>
      </c>
      <c r="I228" s="4">
        <v>0</v>
      </c>
      <c r="J228" s="57">
        <v>1</v>
      </c>
      <c r="K228" s="57">
        <v>1</v>
      </c>
      <c r="L228" s="57">
        <v>1</v>
      </c>
      <c r="M228" s="57">
        <v>1</v>
      </c>
      <c r="N228" s="57">
        <v>1</v>
      </c>
      <c r="O228" s="57">
        <v>0</v>
      </c>
      <c r="P228" s="57">
        <v>0</v>
      </c>
      <c r="Q228" s="61">
        <v>0</v>
      </c>
      <c r="R228" s="61">
        <v>0</v>
      </c>
      <c r="S228" s="61">
        <v>0</v>
      </c>
      <c r="T228" s="62">
        <v>0</v>
      </c>
      <c r="U228" s="62">
        <v>0</v>
      </c>
      <c r="V228" s="62">
        <v>0</v>
      </c>
      <c r="W228" s="62">
        <v>0</v>
      </c>
      <c r="X228" s="62">
        <v>0</v>
      </c>
      <c r="Y228" s="62">
        <v>0</v>
      </c>
      <c r="Z228" s="62">
        <v>0</v>
      </c>
      <c r="AA228" s="62">
        <v>0</v>
      </c>
      <c r="AB228" s="62">
        <v>0</v>
      </c>
      <c r="AC228" s="62">
        <v>0</v>
      </c>
      <c r="AD228" s="57">
        <v>0</v>
      </c>
      <c r="AE228" s="57">
        <v>0</v>
      </c>
      <c r="AF228" s="57">
        <v>0</v>
      </c>
      <c r="AG228" s="57">
        <v>0</v>
      </c>
      <c r="AH228" s="57">
        <v>0</v>
      </c>
      <c r="AI228" s="57">
        <v>0</v>
      </c>
      <c r="AJ228" s="4">
        <v>2</v>
      </c>
      <c r="AK228" s="4">
        <v>32</v>
      </c>
      <c r="AL228" s="57">
        <v>0</v>
      </c>
      <c r="AU228" s="57">
        <v>0</v>
      </c>
      <c r="AV228" s="57">
        <v>1</v>
      </c>
      <c r="AY228" s="57" t="s">
        <v>1003</v>
      </c>
      <c r="AZ228" s="57">
        <f t="shared" si="14"/>
        <v>6502</v>
      </c>
    </row>
    <row r="229" spans="1:52" ht="16.5">
      <c r="A229" s="68">
        <v>6503</v>
      </c>
      <c r="B229" s="68" t="s">
        <v>729</v>
      </c>
      <c r="C229" s="57">
        <v>3</v>
      </c>
      <c r="D229" s="69" t="s">
        <v>702</v>
      </c>
      <c r="E229" s="57">
        <v>5</v>
      </c>
      <c r="F229" s="57">
        <v>0</v>
      </c>
      <c r="G229" s="57">
        <v>0</v>
      </c>
      <c r="H229" s="57">
        <v>999</v>
      </c>
      <c r="I229" s="4">
        <v>0</v>
      </c>
      <c r="J229" s="57">
        <v>1</v>
      </c>
      <c r="K229" s="57">
        <v>1</v>
      </c>
      <c r="L229" s="57">
        <v>1</v>
      </c>
      <c r="M229" s="57">
        <v>1</v>
      </c>
      <c r="N229" s="57">
        <v>1</v>
      </c>
      <c r="O229" s="57">
        <v>0</v>
      </c>
      <c r="P229" s="57">
        <v>0</v>
      </c>
      <c r="Q229" s="61">
        <v>0</v>
      </c>
      <c r="R229" s="61">
        <v>0</v>
      </c>
      <c r="S229" s="61">
        <v>0</v>
      </c>
      <c r="T229" s="62">
        <v>0</v>
      </c>
      <c r="U229" s="62">
        <v>0</v>
      </c>
      <c r="V229" s="62">
        <v>0</v>
      </c>
      <c r="W229" s="62">
        <v>0</v>
      </c>
      <c r="X229" s="62">
        <v>0</v>
      </c>
      <c r="Y229" s="62">
        <v>0</v>
      </c>
      <c r="Z229" s="62">
        <v>0</v>
      </c>
      <c r="AA229" s="62">
        <v>0</v>
      </c>
      <c r="AB229" s="62">
        <v>0</v>
      </c>
      <c r="AC229" s="62">
        <v>0</v>
      </c>
      <c r="AD229" s="57">
        <v>0</v>
      </c>
      <c r="AE229" s="57">
        <v>0</v>
      </c>
      <c r="AF229" s="57">
        <v>0</v>
      </c>
      <c r="AG229" s="57">
        <v>0</v>
      </c>
      <c r="AH229" s="57">
        <v>0</v>
      </c>
      <c r="AI229" s="57">
        <v>0</v>
      </c>
      <c r="AJ229" s="4">
        <v>3</v>
      </c>
      <c r="AK229" s="4">
        <v>41</v>
      </c>
      <c r="AL229" s="57">
        <v>0</v>
      </c>
      <c r="AU229" s="57">
        <v>0</v>
      </c>
      <c r="AV229" s="57">
        <v>1</v>
      </c>
      <c r="AY229" s="57" t="s">
        <v>1003</v>
      </c>
      <c r="AZ229" s="57">
        <f t="shared" si="14"/>
        <v>6503</v>
      </c>
    </row>
    <row r="230" spans="1:52" ht="16.5">
      <c r="A230" s="68">
        <v>6504</v>
      </c>
      <c r="B230" s="68" t="s">
        <v>730</v>
      </c>
      <c r="C230" s="57">
        <v>3</v>
      </c>
      <c r="D230" s="69" t="s">
        <v>703</v>
      </c>
      <c r="E230" s="57">
        <v>5</v>
      </c>
      <c r="F230" s="57">
        <v>0</v>
      </c>
      <c r="G230" s="57">
        <v>0</v>
      </c>
      <c r="H230" s="57">
        <v>999</v>
      </c>
      <c r="I230" s="4">
        <v>0</v>
      </c>
      <c r="J230" s="57">
        <v>1</v>
      </c>
      <c r="K230" s="57">
        <v>1</v>
      </c>
      <c r="L230" s="57">
        <v>1</v>
      </c>
      <c r="M230" s="57">
        <v>1</v>
      </c>
      <c r="N230" s="57">
        <v>1</v>
      </c>
      <c r="O230" s="57">
        <v>0</v>
      </c>
      <c r="P230" s="57">
        <v>0</v>
      </c>
      <c r="Q230" s="61">
        <v>0</v>
      </c>
      <c r="R230" s="61">
        <v>0</v>
      </c>
      <c r="S230" s="61">
        <v>0</v>
      </c>
      <c r="T230" s="62">
        <v>0</v>
      </c>
      <c r="U230" s="62">
        <v>0</v>
      </c>
      <c r="V230" s="62">
        <v>0</v>
      </c>
      <c r="W230" s="62">
        <v>0</v>
      </c>
      <c r="X230" s="62">
        <v>0</v>
      </c>
      <c r="Y230" s="62">
        <v>0</v>
      </c>
      <c r="Z230" s="62">
        <v>0</v>
      </c>
      <c r="AA230" s="62">
        <v>0</v>
      </c>
      <c r="AB230" s="62">
        <v>0</v>
      </c>
      <c r="AC230" s="62">
        <v>0</v>
      </c>
      <c r="AD230" s="57">
        <v>0</v>
      </c>
      <c r="AE230" s="57">
        <v>0</v>
      </c>
      <c r="AF230" s="57">
        <v>0</v>
      </c>
      <c r="AG230" s="57">
        <v>0</v>
      </c>
      <c r="AH230" s="57">
        <v>0</v>
      </c>
      <c r="AI230" s="57">
        <v>0</v>
      </c>
      <c r="AJ230" s="4">
        <v>4</v>
      </c>
      <c r="AK230" s="4">
        <v>6</v>
      </c>
      <c r="AL230" s="57">
        <v>0</v>
      </c>
      <c r="AU230" s="57">
        <v>0</v>
      </c>
      <c r="AV230" s="57">
        <v>1</v>
      </c>
      <c r="AY230" s="57" t="s">
        <v>1003</v>
      </c>
      <c r="AZ230" s="57">
        <f t="shared" si="14"/>
        <v>6504</v>
      </c>
    </row>
    <row r="231" spans="1:52" ht="16.5">
      <c r="A231" s="68">
        <v>6505</v>
      </c>
      <c r="B231" s="68" t="s">
        <v>731</v>
      </c>
      <c r="C231" s="57">
        <v>3</v>
      </c>
      <c r="D231" s="69" t="s">
        <v>704</v>
      </c>
      <c r="E231" s="57">
        <v>5</v>
      </c>
      <c r="F231" s="57">
        <v>0</v>
      </c>
      <c r="G231" s="57">
        <v>0</v>
      </c>
      <c r="H231" s="57">
        <v>999</v>
      </c>
      <c r="I231" s="4">
        <v>0</v>
      </c>
      <c r="J231" s="57">
        <v>1</v>
      </c>
      <c r="K231" s="57">
        <v>1</v>
      </c>
      <c r="L231" s="57">
        <v>1</v>
      </c>
      <c r="M231" s="57">
        <v>1</v>
      </c>
      <c r="N231" s="57">
        <v>1</v>
      </c>
      <c r="O231" s="57">
        <v>0</v>
      </c>
      <c r="P231" s="57">
        <v>0</v>
      </c>
      <c r="Q231" s="61">
        <v>0</v>
      </c>
      <c r="R231" s="61">
        <v>0</v>
      </c>
      <c r="S231" s="61">
        <v>0</v>
      </c>
      <c r="T231" s="62">
        <v>0</v>
      </c>
      <c r="U231" s="62">
        <v>0</v>
      </c>
      <c r="V231" s="62">
        <v>0</v>
      </c>
      <c r="W231" s="62">
        <v>0</v>
      </c>
      <c r="X231" s="62">
        <v>0</v>
      </c>
      <c r="Y231" s="62">
        <v>0</v>
      </c>
      <c r="Z231" s="62">
        <v>0</v>
      </c>
      <c r="AA231" s="62">
        <v>0</v>
      </c>
      <c r="AB231" s="62">
        <v>0</v>
      </c>
      <c r="AC231" s="62">
        <v>0</v>
      </c>
      <c r="AD231" s="57">
        <v>0</v>
      </c>
      <c r="AE231" s="57">
        <v>0</v>
      </c>
      <c r="AF231" s="57">
        <v>0</v>
      </c>
      <c r="AG231" s="57">
        <v>0</v>
      </c>
      <c r="AH231" s="57">
        <v>0</v>
      </c>
      <c r="AI231" s="57">
        <v>0</v>
      </c>
      <c r="AJ231" s="4">
        <v>5</v>
      </c>
      <c r="AK231" s="4">
        <v>15</v>
      </c>
      <c r="AL231" s="57">
        <v>0</v>
      </c>
      <c r="AU231" s="57">
        <v>0</v>
      </c>
      <c r="AV231" s="57">
        <v>1</v>
      </c>
      <c r="AY231" s="57" t="s">
        <v>1003</v>
      </c>
      <c r="AZ231" s="57">
        <f t="shared" si="14"/>
        <v>6505</v>
      </c>
    </row>
    <row r="232" spans="1:52" ht="16.5">
      <c r="A232" s="68">
        <v>6506</v>
      </c>
      <c r="B232" s="68" t="s">
        <v>732</v>
      </c>
      <c r="C232" s="57">
        <v>3</v>
      </c>
      <c r="D232" s="69" t="s">
        <v>705</v>
      </c>
      <c r="E232" s="57">
        <v>5</v>
      </c>
      <c r="F232" s="57">
        <v>0</v>
      </c>
      <c r="G232" s="57">
        <v>0</v>
      </c>
      <c r="H232" s="57">
        <v>999</v>
      </c>
      <c r="I232" s="4">
        <v>0</v>
      </c>
      <c r="J232" s="57">
        <v>1</v>
      </c>
      <c r="K232" s="57">
        <v>1</v>
      </c>
      <c r="L232" s="57">
        <v>1</v>
      </c>
      <c r="M232" s="57">
        <v>1</v>
      </c>
      <c r="N232" s="57">
        <v>1</v>
      </c>
      <c r="O232" s="57">
        <v>0</v>
      </c>
      <c r="P232" s="57">
        <v>0</v>
      </c>
      <c r="Q232" s="61">
        <v>0</v>
      </c>
      <c r="R232" s="61">
        <v>0</v>
      </c>
      <c r="S232" s="61">
        <v>0</v>
      </c>
      <c r="T232" s="62">
        <v>0</v>
      </c>
      <c r="U232" s="62">
        <v>0</v>
      </c>
      <c r="V232" s="62">
        <v>0</v>
      </c>
      <c r="W232" s="62">
        <v>0</v>
      </c>
      <c r="X232" s="62">
        <v>0</v>
      </c>
      <c r="Y232" s="62">
        <v>0</v>
      </c>
      <c r="Z232" s="62">
        <v>0</v>
      </c>
      <c r="AA232" s="62">
        <v>0</v>
      </c>
      <c r="AB232" s="62">
        <v>0</v>
      </c>
      <c r="AC232" s="62">
        <v>0</v>
      </c>
      <c r="AD232" s="57">
        <v>0</v>
      </c>
      <c r="AE232" s="57">
        <v>0</v>
      </c>
      <c r="AF232" s="57">
        <v>0</v>
      </c>
      <c r="AG232" s="57">
        <v>0</v>
      </c>
      <c r="AH232" s="57">
        <v>0</v>
      </c>
      <c r="AI232" s="57">
        <v>0</v>
      </c>
      <c r="AJ232" s="4">
        <v>6</v>
      </c>
      <c r="AK232" s="4">
        <v>16</v>
      </c>
      <c r="AL232" s="57">
        <v>0</v>
      </c>
      <c r="AU232" s="57">
        <v>0</v>
      </c>
      <c r="AV232" s="57">
        <v>1</v>
      </c>
      <c r="AY232" s="57" t="s">
        <v>1003</v>
      </c>
      <c r="AZ232" s="57">
        <f t="shared" si="14"/>
        <v>6506</v>
      </c>
    </row>
    <row r="233" spans="1:52" ht="16.5">
      <c r="A233" s="68">
        <v>6601</v>
      </c>
      <c r="B233" s="68" t="s">
        <v>733</v>
      </c>
      <c r="C233" s="57">
        <v>3</v>
      </c>
      <c r="D233" s="69" t="s">
        <v>700</v>
      </c>
      <c r="E233" s="57">
        <v>6</v>
      </c>
      <c r="F233" s="57">
        <v>0</v>
      </c>
      <c r="G233" s="57">
        <v>0</v>
      </c>
      <c r="H233" s="57">
        <v>999</v>
      </c>
      <c r="I233" s="4">
        <v>0</v>
      </c>
      <c r="J233" s="57">
        <v>1</v>
      </c>
      <c r="K233" s="57">
        <v>1</v>
      </c>
      <c r="L233" s="57">
        <v>1</v>
      </c>
      <c r="M233" s="57">
        <v>1</v>
      </c>
      <c r="N233" s="57">
        <v>1</v>
      </c>
      <c r="O233" s="57">
        <v>0</v>
      </c>
      <c r="P233" s="57">
        <v>0</v>
      </c>
      <c r="Q233" s="61">
        <v>0</v>
      </c>
      <c r="R233" s="61">
        <v>0</v>
      </c>
      <c r="S233" s="61">
        <v>0</v>
      </c>
      <c r="T233" s="62">
        <v>0</v>
      </c>
      <c r="U233" s="62">
        <v>0</v>
      </c>
      <c r="V233" s="62">
        <v>0</v>
      </c>
      <c r="W233" s="62">
        <v>0</v>
      </c>
      <c r="X233" s="62">
        <v>0</v>
      </c>
      <c r="Y233" s="62">
        <v>0</v>
      </c>
      <c r="Z233" s="62">
        <v>0</v>
      </c>
      <c r="AA233" s="62">
        <v>0</v>
      </c>
      <c r="AB233" s="62">
        <v>0</v>
      </c>
      <c r="AC233" s="62">
        <v>0</v>
      </c>
      <c r="AD233" s="57">
        <v>0</v>
      </c>
      <c r="AE233" s="57">
        <v>0</v>
      </c>
      <c r="AF233" s="57">
        <v>0</v>
      </c>
      <c r="AG233" s="57">
        <v>0</v>
      </c>
      <c r="AH233" s="57">
        <v>0</v>
      </c>
      <c r="AI233" s="57">
        <v>0</v>
      </c>
      <c r="AJ233" s="4">
        <v>1</v>
      </c>
      <c r="AK233" s="4">
        <v>63</v>
      </c>
      <c r="AL233" s="57">
        <v>0</v>
      </c>
      <c r="AU233" s="57">
        <v>0</v>
      </c>
      <c r="AV233" s="57">
        <v>1</v>
      </c>
      <c r="AY233" s="57" t="s">
        <v>1003</v>
      </c>
      <c r="AZ233" s="57">
        <f t="shared" si="14"/>
        <v>6601</v>
      </c>
    </row>
    <row r="234" spans="1:52" ht="16.5">
      <c r="A234" s="68">
        <v>6602</v>
      </c>
      <c r="B234" s="68" t="s">
        <v>734</v>
      </c>
      <c r="C234" s="57">
        <v>3</v>
      </c>
      <c r="D234" s="69" t="s">
        <v>701</v>
      </c>
      <c r="E234" s="57">
        <v>6</v>
      </c>
      <c r="F234" s="57">
        <v>0</v>
      </c>
      <c r="G234" s="57">
        <v>0</v>
      </c>
      <c r="H234" s="57">
        <v>999</v>
      </c>
      <c r="I234" s="4">
        <v>0</v>
      </c>
      <c r="J234" s="57">
        <v>1</v>
      </c>
      <c r="K234" s="57">
        <v>1</v>
      </c>
      <c r="L234" s="57">
        <v>1</v>
      </c>
      <c r="M234" s="57">
        <v>1</v>
      </c>
      <c r="N234" s="57">
        <v>1</v>
      </c>
      <c r="O234" s="57">
        <v>0</v>
      </c>
      <c r="P234" s="57">
        <v>0</v>
      </c>
      <c r="Q234" s="61">
        <v>0</v>
      </c>
      <c r="R234" s="61">
        <v>0</v>
      </c>
      <c r="S234" s="61">
        <v>0</v>
      </c>
      <c r="T234" s="62">
        <v>0</v>
      </c>
      <c r="U234" s="62">
        <v>0</v>
      </c>
      <c r="V234" s="62">
        <v>0</v>
      </c>
      <c r="W234" s="62">
        <v>0</v>
      </c>
      <c r="X234" s="62">
        <v>0</v>
      </c>
      <c r="Y234" s="62">
        <v>0</v>
      </c>
      <c r="Z234" s="62">
        <v>0</v>
      </c>
      <c r="AA234" s="62">
        <v>0</v>
      </c>
      <c r="AB234" s="62">
        <v>0</v>
      </c>
      <c r="AC234" s="62">
        <v>0</v>
      </c>
      <c r="AD234" s="57">
        <v>0</v>
      </c>
      <c r="AE234" s="57">
        <v>0</v>
      </c>
      <c r="AF234" s="57">
        <v>0</v>
      </c>
      <c r="AG234" s="57">
        <v>0</v>
      </c>
      <c r="AH234" s="57">
        <v>0</v>
      </c>
      <c r="AI234" s="57">
        <v>0</v>
      </c>
      <c r="AJ234" s="4">
        <v>2</v>
      </c>
      <c r="AK234" s="4">
        <v>41</v>
      </c>
      <c r="AL234" s="57">
        <v>0</v>
      </c>
      <c r="AU234" s="57">
        <v>0</v>
      </c>
      <c r="AV234" s="57">
        <v>1</v>
      </c>
      <c r="AY234" s="57" t="s">
        <v>1003</v>
      </c>
      <c r="AZ234" s="57">
        <f t="shared" si="14"/>
        <v>6602</v>
      </c>
    </row>
    <row r="235" spans="1:52" ht="16.5">
      <c r="A235" s="68">
        <v>6603</v>
      </c>
      <c r="B235" s="68" t="s">
        <v>735</v>
      </c>
      <c r="C235" s="57">
        <v>3</v>
      </c>
      <c r="D235" s="69" t="s">
        <v>702</v>
      </c>
      <c r="E235" s="57">
        <v>6</v>
      </c>
      <c r="F235" s="57">
        <v>0</v>
      </c>
      <c r="G235" s="57">
        <v>0</v>
      </c>
      <c r="H235" s="57">
        <v>999</v>
      </c>
      <c r="I235" s="4">
        <v>0</v>
      </c>
      <c r="J235" s="57">
        <v>1</v>
      </c>
      <c r="K235" s="57">
        <v>1</v>
      </c>
      <c r="L235" s="57">
        <v>1</v>
      </c>
      <c r="M235" s="57">
        <v>1</v>
      </c>
      <c r="N235" s="57">
        <v>1</v>
      </c>
      <c r="O235" s="57">
        <v>0</v>
      </c>
      <c r="P235" s="57">
        <v>0</v>
      </c>
      <c r="Q235" s="61">
        <v>0</v>
      </c>
      <c r="R235" s="61">
        <v>0</v>
      </c>
      <c r="S235" s="61">
        <v>0</v>
      </c>
      <c r="T235" s="62">
        <v>0</v>
      </c>
      <c r="U235" s="62">
        <v>0</v>
      </c>
      <c r="V235" s="62">
        <v>0</v>
      </c>
      <c r="W235" s="62">
        <v>0</v>
      </c>
      <c r="X235" s="62">
        <v>0</v>
      </c>
      <c r="Y235" s="62">
        <v>0</v>
      </c>
      <c r="Z235" s="62">
        <v>0</v>
      </c>
      <c r="AA235" s="62">
        <v>0</v>
      </c>
      <c r="AB235" s="62">
        <v>0</v>
      </c>
      <c r="AC235" s="62">
        <v>0</v>
      </c>
      <c r="AD235" s="57">
        <v>0</v>
      </c>
      <c r="AE235" s="57">
        <v>0</v>
      </c>
      <c r="AF235" s="57">
        <v>0</v>
      </c>
      <c r="AG235" s="57">
        <v>0</v>
      </c>
      <c r="AH235" s="57">
        <v>0</v>
      </c>
      <c r="AI235" s="57">
        <v>0</v>
      </c>
      <c r="AJ235" s="4">
        <v>3</v>
      </c>
      <c r="AK235" s="4">
        <v>53</v>
      </c>
      <c r="AL235" s="57">
        <v>0</v>
      </c>
      <c r="AU235" s="57">
        <v>0</v>
      </c>
      <c r="AV235" s="57">
        <v>1</v>
      </c>
      <c r="AY235" s="57" t="s">
        <v>1003</v>
      </c>
      <c r="AZ235" s="57">
        <f t="shared" si="14"/>
        <v>6603</v>
      </c>
    </row>
    <row r="236" spans="1:52" ht="16.5">
      <c r="A236" s="68">
        <v>6604</v>
      </c>
      <c r="B236" s="68" t="s">
        <v>736</v>
      </c>
      <c r="C236" s="57">
        <v>3</v>
      </c>
      <c r="D236" s="69" t="s">
        <v>703</v>
      </c>
      <c r="E236" s="57">
        <v>6</v>
      </c>
      <c r="F236" s="57">
        <v>0</v>
      </c>
      <c r="G236" s="57">
        <v>0</v>
      </c>
      <c r="H236" s="57">
        <v>999</v>
      </c>
      <c r="I236" s="4">
        <v>0</v>
      </c>
      <c r="J236" s="57">
        <v>1</v>
      </c>
      <c r="K236" s="57">
        <v>1</v>
      </c>
      <c r="L236" s="57">
        <v>1</v>
      </c>
      <c r="M236" s="57">
        <v>1</v>
      </c>
      <c r="N236" s="57">
        <v>1</v>
      </c>
      <c r="O236" s="57">
        <v>0</v>
      </c>
      <c r="P236" s="57">
        <v>0</v>
      </c>
      <c r="Q236" s="61">
        <v>0</v>
      </c>
      <c r="R236" s="61">
        <v>0</v>
      </c>
      <c r="S236" s="61">
        <v>0</v>
      </c>
      <c r="T236" s="62">
        <v>0</v>
      </c>
      <c r="U236" s="62">
        <v>0</v>
      </c>
      <c r="V236" s="62">
        <v>0</v>
      </c>
      <c r="W236" s="62">
        <v>0</v>
      </c>
      <c r="X236" s="62">
        <v>0</v>
      </c>
      <c r="Y236" s="62">
        <v>0</v>
      </c>
      <c r="Z236" s="62">
        <v>0</v>
      </c>
      <c r="AA236" s="62">
        <v>0</v>
      </c>
      <c r="AB236" s="62">
        <v>0</v>
      </c>
      <c r="AC236" s="62">
        <v>0</v>
      </c>
      <c r="AD236" s="57">
        <v>0</v>
      </c>
      <c r="AE236" s="57">
        <v>0</v>
      </c>
      <c r="AF236" s="57">
        <v>0</v>
      </c>
      <c r="AG236" s="57">
        <v>0</v>
      </c>
      <c r="AH236" s="57">
        <v>0</v>
      </c>
      <c r="AI236" s="57">
        <v>0</v>
      </c>
      <c r="AJ236" s="4">
        <v>4</v>
      </c>
      <c r="AK236" s="4">
        <v>8</v>
      </c>
      <c r="AL236" s="57">
        <v>0</v>
      </c>
      <c r="AU236" s="57">
        <v>0</v>
      </c>
      <c r="AV236" s="57">
        <v>1</v>
      </c>
      <c r="AY236" s="57" t="s">
        <v>1003</v>
      </c>
      <c r="AZ236" s="57">
        <f t="shared" si="14"/>
        <v>6604</v>
      </c>
    </row>
    <row r="237" spans="1:52" ht="16.5">
      <c r="A237" s="68">
        <v>6605</v>
      </c>
      <c r="B237" s="68" t="s">
        <v>737</v>
      </c>
      <c r="C237" s="57">
        <v>3</v>
      </c>
      <c r="D237" s="69" t="s">
        <v>704</v>
      </c>
      <c r="E237" s="57">
        <v>6</v>
      </c>
      <c r="F237" s="57">
        <v>0</v>
      </c>
      <c r="G237" s="57">
        <v>0</v>
      </c>
      <c r="H237" s="57">
        <v>999</v>
      </c>
      <c r="I237" s="4">
        <v>0</v>
      </c>
      <c r="J237" s="57">
        <v>1</v>
      </c>
      <c r="K237" s="57">
        <v>1</v>
      </c>
      <c r="L237" s="57">
        <v>1</v>
      </c>
      <c r="M237" s="57">
        <v>1</v>
      </c>
      <c r="N237" s="57">
        <v>1</v>
      </c>
      <c r="O237" s="57">
        <v>0</v>
      </c>
      <c r="P237" s="57">
        <v>0</v>
      </c>
      <c r="Q237" s="61">
        <v>0</v>
      </c>
      <c r="R237" s="61">
        <v>0</v>
      </c>
      <c r="S237" s="61">
        <v>0</v>
      </c>
      <c r="T237" s="62">
        <v>0</v>
      </c>
      <c r="U237" s="62">
        <v>0</v>
      </c>
      <c r="V237" s="62">
        <v>0</v>
      </c>
      <c r="W237" s="62">
        <v>0</v>
      </c>
      <c r="X237" s="62">
        <v>0</v>
      </c>
      <c r="Y237" s="62">
        <v>0</v>
      </c>
      <c r="Z237" s="62">
        <v>0</v>
      </c>
      <c r="AA237" s="62">
        <v>0</v>
      </c>
      <c r="AB237" s="62">
        <v>0</v>
      </c>
      <c r="AC237" s="62">
        <v>0</v>
      </c>
      <c r="AD237" s="57">
        <v>0</v>
      </c>
      <c r="AE237" s="57">
        <v>0</v>
      </c>
      <c r="AF237" s="57">
        <v>0</v>
      </c>
      <c r="AG237" s="57">
        <v>0</v>
      </c>
      <c r="AH237" s="57">
        <v>0</v>
      </c>
      <c r="AI237" s="57">
        <v>0</v>
      </c>
      <c r="AJ237" s="4">
        <v>5</v>
      </c>
      <c r="AK237" s="4">
        <v>19</v>
      </c>
      <c r="AL237" s="57">
        <v>0</v>
      </c>
      <c r="AU237" s="57">
        <v>0</v>
      </c>
      <c r="AV237" s="57">
        <v>1</v>
      </c>
      <c r="AY237" s="57" t="s">
        <v>1003</v>
      </c>
      <c r="AZ237" s="57">
        <f t="shared" si="14"/>
        <v>6605</v>
      </c>
    </row>
    <row r="238" spans="1:52" ht="16.5">
      <c r="A238" s="68">
        <v>6606</v>
      </c>
      <c r="B238" s="68" t="s">
        <v>738</v>
      </c>
      <c r="C238" s="57">
        <v>3</v>
      </c>
      <c r="D238" s="69" t="s">
        <v>705</v>
      </c>
      <c r="E238" s="57">
        <v>6</v>
      </c>
      <c r="F238" s="57">
        <v>0</v>
      </c>
      <c r="G238" s="57">
        <v>0</v>
      </c>
      <c r="H238" s="57">
        <v>999</v>
      </c>
      <c r="I238" s="4">
        <v>0</v>
      </c>
      <c r="J238" s="57">
        <v>1</v>
      </c>
      <c r="K238" s="57">
        <v>1</v>
      </c>
      <c r="L238" s="57">
        <v>1</v>
      </c>
      <c r="M238" s="57">
        <v>1</v>
      </c>
      <c r="N238" s="57">
        <v>1</v>
      </c>
      <c r="O238" s="57">
        <v>0</v>
      </c>
      <c r="P238" s="57">
        <v>0</v>
      </c>
      <c r="Q238" s="61">
        <v>0</v>
      </c>
      <c r="R238" s="61">
        <v>0</v>
      </c>
      <c r="S238" s="61">
        <v>0</v>
      </c>
      <c r="T238" s="62">
        <v>0</v>
      </c>
      <c r="U238" s="62">
        <v>0</v>
      </c>
      <c r="V238" s="62">
        <v>0</v>
      </c>
      <c r="W238" s="62">
        <v>0</v>
      </c>
      <c r="X238" s="62">
        <v>0</v>
      </c>
      <c r="Y238" s="62">
        <v>0</v>
      </c>
      <c r="Z238" s="62">
        <v>0</v>
      </c>
      <c r="AA238" s="62">
        <v>0</v>
      </c>
      <c r="AB238" s="62">
        <v>0</v>
      </c>
      <c r="AC238" s="62">
        <v>0</v>
      </c>
      <c r="AD238" s="57">
        <v>0</v>
      </c>
      <c r="AE238" s="57">
        <v>0</v>
      </c>
      <c r="AF238" s="57">
        <v>0</v>
      </c>
      <c r="AG238" s="57">
        <v>0</v>
      </c>
      <c r="AH238" s="57">
        <v>0</v>
      </c>
      <c r="AI238" s="57">
        <v>0</v>
      </c>
      <c r="AJ238" s="4">
        <v>6</v>
      </c>
      <c r="AK238" s="4">
        <v>20</v>
      </c>
      <c r="AL238" s="57">
        <v>0</v>
      </c>
      <c r="AU238" s="57">
        <v>0</v>
      </c>
      <c r="AV238" s="57">
        <v>1</v>
      </c>
      <c r="AY238" s="57" t="s">
        <v>1003</v>
      </c>
      <c r="AZ238" s="57">
        <f t="shared" si="14"/>
        <v>6606</v>
      </c>
    </row>
    <row r="239" spans="1:52" ht="16.5">
      <c r="A239" s="68">
        <v>6701</v>
      </c>
      <c r="B239" s="68" t="s">
        <v>739</v>
      </c>
      <c r="C239" s="57">
        <v>3</v>
      </c>
      <c r="D239" s="69" t="s">
        <v>700</v>
      </c>
      <c r="E239" s="57">
        <v>7</v>
      </c>
      <c r="F239" s="57">
        <v>0</v>
      </c>
      <c r="G239" s="57">
        <v>0</v>
      </c>
      <c r="H239" s="57">
        <v>999</v>
      </c>
      <c r="I239" s="4">
        <v>0</v>
      </c>
      <c r="J239" s="57">
        <v>1</v>
      </c>
      <c r="K239" s="57">
        <v>1</v>
      </c>
      <c r="L239" s="57">
        <v>1</v>
      </c>
      <c r="M239" s="57">
        <v>1</v>
      </c>
      <c r="N239" s="57">
        <v>1</v>
      </c>
      <c r="O239" s="57">
        <v>0</v>
      </c>
      <c r="P239" s="57">
        <v>0</v>
      </c>
      <c r="Q239" s="61">
        <v>0</v>
      </c>
      <c r="R239" s="61">
        <v>0</v>
      </c>
      <c r="S239" s="61">
        <v>0</v>
      </c>
      <c r="T239" s="62">
        <v>0</v>
      </c>
      <c r="U239" s="62">
        <v>0</v>
      </c>
      <c r="V239" s="62">
        <v>0</v>
      </c>
      <c r="W239" s="62">
        <v>0</v>
      </c>
      <c r="X239" s="62">
        <v>0</v>
      </c>
      <c r="Y239" s="62">
        <v>0</v>
      </c>
      <c r="Z239" s="62">
        <v>0</v>
      </c>
      <c r="AA239" s="62">
        <v>0</v>
      </c>
      <c r="AB239" s="62">
        <v>0</v>
      </c>
      <c r="AC239" s="62">
        <v>0</v>
      </c>
      <c r="AD239" s="57">
        <v>0</v>
      </c>
      <c r="AE239" s="57">
        <v>0</v>
      </c>
      <c r="AF239" s="57">
        <v>0</v>
      </c>
      <c r="AG239" s="57">
        <v>0</v>
      </c>
      <c r="AH239" s="57">
        <v>0</v>
      </c>
      <c r="AI239" s="57">
        <v>0</v>
      </c>
      <c r="AJ239" s="4">
        <v>1</v>
      </c>
      <c r="AK239" s="4">
        <v>80</v>
      </c>
      <c r="AL239" s="57">
        <v>0</v>
      </c>
      <c r="AU239" s="57">
        <v>0</v>
      </c>
      <c r="AV239" s="57">
        <v>1</v>
      </c>
      <c r="AY239" s="57" t="s">
        <v>1003</v>
      </c>
      <c r="AZ239" s="57">
        <f t="shared" si="14"/>
        <v>6701</v>
      </c>
    </row>
    <row r="240" spans="1:52" ht="16.5">
      <c r="A240" s="68">
        <v>6702</v>
      </c>
      <c r="B240" s="68" t="s">
        <v>740</v>
      </c>
      <c r="C240" s="57">
        <v>3</v>
      </c>
      <c r="D240" s="69" t="s">
        <v>701</v>
      </c>
      <c r="E240" s="57">
        <v>7</v>
      </c>
      <c r="F240" s="57">
        <v>0</v>
      </c>
      <c r="G240" s="57">
        <v>0</v>
      </c>
      <c r="H240" s="57">
        <v>999</v>
      </c>
      <c r="I240" s="4">
        <v>0</v>
      </c>
      <c r="J240" s="57">
        <v>1</v>
      </c>
      <c r="K240" s="57">
        <v>1</v>
      </c>
      <c r="L240" s="57">
        <v>1</v>
      </c>
      <c r="M240" s="57">
        <v>1</v>
      </c>
      <c r="N240" s="57">
        <v>1</v>
      </c>
      <c r="O240" s="57">
        <v>0</v>
      </c>
      <c r="P240" s="57">
        <v>0</v>
      </c>
      <c r="Q240" s="61">
        <v>0</v>
      </c>
      <c r="R240" s="61">
        <v>0</v>
      </c>
      <c r="S240" s="61">
        <v>0</v>
      </c>
      <c r="T240" s="62">
        <v>0</v>
      </c>
      <c r="U240" s="62">
        <v>0</v>
      </c>
      <c r="V240" s="62">
        <v>0</v>
      </c>
      <c r="W240" s="62">
        <v>0</v>
      </c>
      <c r="X240" s="62">
        <v>0</v>
      </c>
      <c r="Y240" s="62">
        <v>0</v>
      </c>
      <c r="Z240" s="62">
        <v>0</v>
      </c>
      <c r="AA240" s="62">
        <v>0</v>
      </c>
      <c r="AB240" s="62">
        <v>0</v>
      </c>
      <c r="AC240" s="62">
        <v>0</v>
      </c>
      <c r="AD240" s="57">
        <v>0</v>
      </c>
      <c r="AE240" s="57">
        <v>0</v>
      </c>
      <c r="AF240" s="57">
        <v>0</v>
      </c>
      <c r="AG240" s="57">
        <v>0</v>
      </c>
      <c r="AH240" s="57">
        <v>0</v>
      </c>
      <c r="AI240" s="57">
        <v>0</v>
      </c>
      <c r="AJ240" s="4">
        <v>2</v>
      </c>
      <c r="AK240" s="4">
        <v>52</v>
      </c>
      <c r="AL240" s="57">
        <v>0</v>
      </c>
      <c r="AU240" s="57">
        <v>0</v>
      </c>
      <c r="AV240" s="57">
        <v>1</v>
      </c>
      <c r="AY240" s="57" t="s">
        <v>1003</v>
      </c>
      <c r="AZ240" s="57">
        <f t="shared" si="14"/>
        <v>6702</v>
      </c>
    </row>
    <row r="241" spans="1:52" ht="16.5">
      <c r="A241" s="68">
        <v>6703</v>
      </c>
      <c r="B241" s="68" t="s">
        <v>741</v>
      </c>
      <c r="C241" s="57">
        <v>3</v>
      </c>
      <c r="D241" s="69" t="s">
        <v>702</v>
      </c>
      <c r="E241" s="57">
        <v>7</v>
      </c>
      <c r="F241" s="57">
        <v>0</v>
      </c>
      <c r="G241" s="57">
        <v>0</v>
      </c>
      <c r="H241" s="57">
        <v>999</v>
      </c>
      <c r="I241" s="4">
        <v>0</v>
      </c>
      <c r="J241" s="57">
        <v>1</v>
      </c>
      <c r="K241" s="57">
        <v>1</v>
      </c>
      <c r="L241" s="57">
        <v>1</v>
      </c>
      <c r="M241" s="57">
        <v>1</v>
      </c>
      <c r="N241" s="57">
        <v>1</v>
      </c>
      <c r="O241" s="57">
        <v>0</v>
      </c>
      <c r="P241" s="57">
        <v>0</v>
      </c>
      <c r="Q241" s="61">
        <v>0</v>
      </c>
      <c r="R241" s="61">
        <v>0</v>
      </c>
      <c r="S241" s="61">
        <v>0</v>
      </c>
      <c r="T241" s="62">
        <v>0</v>
      </c>
      <c r="U241" s="62">
        <v>0</v>
      </c>
      <c r="V241" s="62">
        <v>0</v>
      </c>
      <c r="W241" s="62">
        <v>0</v>
      </c>
      <c r="X241" s="62">
        <v>0</v>
      </c>
      <c r="Y241" s="62">
        <v>0</v>
      </c>
      <c r="Z241" s="62">
        <v>0</v>
      </c>
      <c r="AA241" s="62">
        <v>0</v>
      </c>
      <c r="AB241" s="62">
        <v>0</v>
      </c>
      <c r="AC241" s="62">
        <v>0</v>
      </c>
      <c r="AD241" s="57">
        <v>0</v>
      </c>
      <c r="AE241" s="57">
        <v>0</v>
      </c>
      <c r="AF241" s="57">
        <v>0</v>
      </c>
      <c r="AG241" s="57">
        <v>0</v>
      </c>
      <c r="AH241" s="57">
        <v>0</v>
      </c>
      <c r="AI241" s="57">
        <v>0</v>
      </c>
      <c r="AJ241" s="4">
        <v>3</v>
      </c>
      <c r="AK241" s="4">
        <v>67</v>
      </c>
      <c r="AL241" s="57">
        <v>0</v>
      </c>
      <c r="AU241" s="57">
        <v>0</v>
      </c>
      <c r="AV241" s="57">
        <v>1</v>
      </c>
      <c r="AY241" s="57" t="s">
        <v>1003</v>
      </c>
      <c r="AZ241" s="57">
        <f t="shared" si="14"/>
        <v>6703</v>
      </c>
    </row>
    <row r="242" spans="1:52" ht="16.5">
      <c r="A242" s="68">
        <v>6704</v>
      </c>
      <c r="B242" s="68" t="s">
        <v>742</v>
      </c>
      <c r="C242" s="57">
        <v>3</v>
      </c>
      <c r="D242" s="69" t="s">
        <v>703</v>
      </c>
      <c r="E242" s="57">
        <v>7</v>
      </c>
      <c r="F242" s="57">
        <v>0</v>
      </c>
      <c r="G242" s="57">
        <v>0</v>
      </c>
      <c r="H242" s="57">
        <v>999</v>
      </c>
      <c r="I242" s="4">
        <v>0</v>
      </c>
      <c r="J242" s="57">
        <v>1</v>
      </c>
      <c r="K242" s="57">
        <v>1</v>
      </c>
      <c r="L242" s="57">
        <v>1</v>
      </c>
      <c r="M242" s="57">
        <v>1</v>
      </c>
      <c r="N242" s="57">
        <v>1</v>
      </c>
      <c r="O242" s="57">
        <v>0</v>
      </c>
      <c r="P242" s="57">
        <v>0</v>
      </c>
      <c r="Q242" s="61">
        <v>0</v>
      </c>
      <c r="R242" s="61">
        <v>0</v>
      </c>
      <c r="S242" s="61">
        <v>0</v>
      </c>
      <c r="T242" s="62">
        <v>0</v>
      </c>
      <c r="U242" s="62">
        <v>0</v>
      </c>
      <c r="V242" s="62">
        <v>0</v>
      </c>
      <c r="W242" s="62">
        <v>0</v>
      </c>
      <c r="X242" s="62">
        <v>0</v>
      </c>
      <c r="Y242" s="62">
        <v>0</v>
      </c>
      <c r="Z242" s="62">
        <v>0</v>
      </c>
      <c r="AA242" s="62">
        <v>0</v>
      </c>
      <c r="AB242" s="62">
        <v>0</v>
      </c>
      <c r="AC242" s="62">
        <v>0</v>
      </c>
      <c r="AD242" s="57">
        <v>0</v>
      </c>
      <c r="AE242" s="57">
        <v>0</v>
      </c>
      <c r="AF242" s="57">
        <v>0</v>
      </c>
      <c r="AG242" s="57">
        <v>0</v>
      </c>
      <c r="AH242" s="57">
        <v>0</v>
      </c>
      <c r="AI242" s="57">
        <v>0</v>
      </c>
      <c r="AJ242" s="4">
        <v>4</v>
      </c>
      <c r="AK242" s="4">
        <v>11</v>
      </c>
      <c r="AL242" s="57">
        <v>0</v>
      </c>
      <c r="AU242" s="57">
        <v>0</v>
      </c>
      <c r="AV242" s="57">
        <v>1</v>
      </c>
      <c r="AY242" s="57" t="s">
        <v>1003</v>
      </c>
      <c r="AZ242" s="57">
        <f t="shared" si="14"/>
        <v>6704</v>
      </c>
    </row>
    <row r="243" spans="1:52" ht="16.5">
      <c r="A243" s="68">
        <v>6705</v>
      </c>
      <c r="B243" s="68" t="s">
        <v>743</v>
      </c>
      <c r="C243" s="57">
        <v>3</v>
      </c>
      <c r="D243" s="69" t="s">
        <v>704</v>
      </c>
      <c r="E243" s="57">
        <v>7</v>
      </c>
      <c r="F243" s="57">
        <v>0</v>
      </c>
      <c r="G243" s="57">
        <v>0</v>
      </c>
      <c r="H243" s="57">
        <v>999</v>
      </c>
      <c r="I243" s="4">
        <v>0</v>
      </c>
      <c r="J243" s="57">
        <v>1</v>
      </c>
      <c r="K243" s="57">
        <v>1</v>
      </c>
      <c r="L243" s="57">
        <v>1</v>
      </c>
      <c r="M243" s="57">
        <v>1</v>
      </c>
      <c r="N243" s="57">
        <v>1</v>
      </c>
      <c r="O243" s="57">
        <v>0</v>
      </c>
      <c r="P243" s="57">
        <v>0</v>
      </c>
      <c r="Q243" s="61">
        <v>0</v>
      </c>
      <c r="R243" s="61">
        <v>0</v>
      </c>
      <c r="S243" s="61">
        <v>0</v>
      </c>
      <c r="T243" s="62">
        <v>0</v>
      </c>
      <c r="U243" s="62">
        <v>0</v>
      </c>
      <c r="V243" s="62">
        <v>0</v>
      </c>
      <c r="W243" s="62">
        <v>0</v>
      </c>
      <c r="X243" s="62">
        <v>0</v>
      </c>
      <c r="Y243" s="62">
        <v>0</v>
      </c>
      <c r="Z243" s="62">
        <v>0</v>
      </c>
      <c r="AA243" s="62">
        <v>0</v>
      </c>
      <c r="AB243" s="62">
        <v>0</v>
      </c>
      <c r="AC243" s="62">
        <v>0</v>
      </c>
      <c r="AD243" s="57">
        <v>0</v>
      </c>
      <c r="AE243" s="57">
        <v>0</v>
      </c>
      <c r="AF243" s="57">
        <v>0</v>
      </c>
      <c r="AG243" s="57">
        <v>0</v>
      </c>
      <c r="AH243" s="57">
        <v>0</v>
      </c>
      <c r="AI243" s="57">
        <v>0</v>
      </c>
      <c r="AJ243" s="4">
        <v>5</v>
      </c>
      <c r="AK243" s="4">
        <v>24</v>
      </c>
      <c r="AL243" s="57">
        <v>0</v>
      </c>
      <c r="AU243" s="57">
        <v>0</v>
      </c>
      <c r="AV243" s="57">
        <v>1</v>
      </c>
      <c r="AY243" s="57" t="s">
        <v>1003</v>
      </c>
      <c r="AZ243" s="57">
        <f t="shared" si="14"/>
        <v>6705</v>
      </c>
    </row>
    <row r="244" spans="1:52" ht="16.5">
      <c r="A244" s="68">
        <v>6706</v>
      </c>
      <c r="B244" s="68" t="s">
        <v>744</v>
      </c>
      <c r="C244" s="57">
        <v>3</v>
      </c>
      <c r="D244" s="69" t="s">
        <v>705</v>
      </c>
      <c r="E244" s="57">
        <v>7</v>
      </c>
      <c r="F244" s="57">
        <v>0</v>
      </c>
      <c r="G244" s="57">
        <v>0</v>
      </c>
      <c r="H244" s="57">
        <v>999</v>
      </c>
      <c r="I244" s="4">
        <v>0</v>
      </c>
      <c r="J244" s="57">
        <v>1</v>
      </c>
      <c r="K244" s="57">
        <v>1</v>
      </c>
      <c r="L244" s="57">
        <v>1</v>
      </c>
      <c r="M244" s="57">
        <v>1</v>
      </c>
      <c r="N244" s="57">
        <v>1</v>
      </c>
      <c r="O244" s="57">
        <v>0</v>
      </c>
      <c r="P244" s="57">
        <v>0</v>
      </c>
      <c r="Q244" s="61">
        <v>0</v>
      </c>
      <c r="R244" s="61">
        <v>0</v>
      </c>
      <c r="S244" s="61">
        <v>0</v>
      </c>
      <c r="T244" s="62">
        <v>0</v>
      </c>
      <c r="U244" s="62">
        <v>0</v>
      </c>
      <c r="V244" s="62">
        <v>0</v>
      </c>
      <c r="W244" s="62">
        <v>0</v>
      </c>
      <c r="X244" s="62">
        <v>0</v>
      </c>
      <c r="Y244" s="62">
        <v>0</v>
      </c>
      <c r="Z244" s="62">
        <v>0</v>
      </c>
      <c r="AA244" s="62">
        <v>0</v>
      </c>
      <c r="AB244" s="62">
        <v>0</v>
      </c>
      <c r="AC244" s="62">
        <v>0</v>
      </c>
      <c r="AD244" s="57">
        <v>0</v>
      </c>
      <c r="AE244" s="57">
        <v>0</v>
      </c>
      <c r="AF244" s="57">
        <v>0</v>
      </c>
      <c r="AG244" s="57">
        <v>0</v>
      </c>
      <c r="AH244" s="57">
        <v>0</v>
      </c>
      <c r="AI244" s="57">
        <v>0</v>
      </c>
      <c r="AJ244" s="4">
        <v>6</v>
      </c>
      <c r="AK244" s="4">
        <v>26</v>
      </c>
      <c r="AL244" s="57">
        <v>0</v>
      </c>
      <c r="AU244" s="57">
        <v>0</v>
      </c>
      <c r="AV244" s="57">
        <v>1</v>
      </c>
      <c r="AY244" s="57" t="s">
        <v>1003</v>
      </c>
      <c r="AZ244" s="57">
        <f t="shared" si="14"/>
        <v>6706</v>
      </c>
    </row>
    <row r="245" spans="1:52" ht="16.5">
      <c r="A245" s="68">
        <v>6801</v>
      </c>
      <c r="B245" s="68" t="s">
        <v>747</v>
      </c>
      <c r="C245" s="57">
        <v>3</v>
      </c>
      <c r="D245" s="69" t="s">
        <v>700</v>
      </c>
      <c r="E245" s="57">
        <v>8</v>
      </c>
      <c r="F245" s="57">
        <v>0</v>
      </c>
      <c r="G245" s="57">
        <v>0</v>
      </c>
      <c r="H245" s="57">
        <v>999</v>
      </c>
      <c r="I245" s="4">
        <v>0</v>
      </c>
      <c r="J245" s="57">
        <v>1</v>
      </c>
      <c r="K245" s="57">
        <v>1</v>
      </c>
      <c r="L245" s="57">
        <v>1</v>
      </c>
      <c r="M245" s="57">
        <v>1</v>
      </c>
      <c r="N245" s="57">
        <v>1</v>
      </c>
      <c r="O245" s="57">
        <v>0</v>
      </c>
      <c r="P245" s="57">
        <v>0</v>
      </c>
      <c r="Q245" s="61">
        <v>0</v>
      </c>
      <c r="R245" s="61">
        <v>0</v>
      </c>
      <c r="S245" s="61">
        <v>0</v>
      </c>
      <c r="T245" s="62">
        <v>0</v>
      </c>
      <c r="U245" s="62">
        <v>0</v>
      </c>
      <c r="V245" s="62">
        <v>0</v>
      </c>
      <c r="W245" s="62">
        <v>0</v>
      </c>
      <c r="X245" s="62">
        <v>0</v>
      </c>
      <c r="Y245" s="62">
        <v>0</v>
      </c>
      <c r="Z245" s="62">
        <v>0</v>
      </c>
      <c r="AA245" s="62">
        <v>0</v>
      </c>
      <c r="AB245" s="62">
        <v>0</v>
      </c>
      <c r="AC245" s="62">
        <v>0</v>
      </c>
      <c r="AD245" s="57">
        <v>0</v>
      </c>
      <c r="AE245" s="57">
        <v>0</v>
      </c>
      <c r="AF245" s="57">
        <v>0</v>
      </c>
      <c r="AG245" s="57">
        <v>0</v>
      </c>
      <c r="AH245" s="57">
        <v>0</v>
      </c>
      <c r="AI245" s="57">
        <v>0</v>
      </c>
      <c r="AJ245" s="4">
        <v>1</v>
      </c>
      <c r="AK245" s="4">
        <v>119</v>
      </c>
      <c r="AL245" s="57">
        <v>0</v>
      </c>
      <c r="AU245" s="57">
        <v>0</v>
      </c>
      <c r="AV245" s="57">
        <v>1</v>
      </c>
      <c r="AY245" s="57" t="s">
        <v>1003</v>
      </c>
      <c r="AZ245" s="57">
        <f t="shared" si="14"/>
        <v>6801</v>
      </c>
    </row>
    <row r="246" spans="1:52" ht="16.5">
      <c r="A246" s="68">
        <v>6802</v>
      </c>
      <c r="B246" s="68" t="s">
        <v>748</v>
      </c>
      <c r="C246" s="57">
        <v>3</v>
      </c>
      <c r="D246" s="69" t="s">
        <v>701</v>
      </c>
      <c r="E246" s="57">
        <v>8</v>
      </c>
      <c r="F246" s="57">
        <v>0</v>
      </c>
      <c r="G246" s="57">
        <v>0</v>
      </c>
      <c r="H246" s="57">
        <v>999</v>
      </c>
      <c r="I246" s="4">
        <v>0</v>
      </c>
      <c r="J246" s="57">
        <v>1</v>
      </c>
      <c r="K246" s="57">
        <v>1</v>
      </c>
      <c r="L246" s="57">
        <v>1</v>
      </c>
      <c r="M246" s="57">
        <v>1</v>
      </c>
      <c r="N246" s="57">
        <v>1</v>
      </c>
      <c r="O246" s="57">
        <v>0</v>
      </c>
      <c r="P246" s="57">
        <v>0</v>
      </c>
      <c r="Q246" s="61">
        <v>0</v>
      </c>
      <c r="R246" s="61">
        <v>0</v>
      </c>
      <c r="S246" s="61">
        <v>0</v>
      </c>
      <c r="T246" s="62">
        <v>0</v>
      </c>
      <c r="U246" s="62">
        <v>0</v>
      </c>
      <c r="V246" s="62">
        <v>0</v>
      </c>
      <c r="W246" s="62">
        <v>0</v>
      </c>
      <c r="X246" s="62">
        <v>0</v>
      </c>
      <c r="Y246" s="62">
        <v>0</v>
      </c>
      <c r="Z246" s="62">
        <v>0</v>
      </c>
      <c r="AA246" s="62">
        <v>0</v>
      </c>
      <c r="AB246" s="62">
        <v>0</v>
      </c>
      <c r="AC246" s="62">
        <v>0</v>
      </c>
      <c r="AD246" s="57">
        <v>0</v>
      </c>
      <c r="AE246" s="57">
        <v>0</v>
      </c>
      <c r="AF246" s="57">
        <v>0</v>
      </c>
      <c r="AG246" s="57">
        <v>0</v>
      </c>
      <c r="AH246" s="57">
        <v>0</v>
      </c>
      <c r="AI246" s="57">
        <v>0</v>
      </c>
      <c r="AJ246" s="4">
        <v>2</v>
      </c>
      <c r="AK246" s="4">
        <v>77</v>
      </c>
      <c r="AL246" s="57">
        <v>0</v>
      </c>
      <c r="AU246" s="57">
        <v>0</v>
      </c>
      <c r="AV246" s="57">
        <v>1</v>
      </c>
      <c r="AY246" s="57" t="s">
        <v>1003</v>
      </c>
      <c r="AZ246" s="57">
        <f t="shared" si="14"/>
        <v>6802</v>
      </c>
    </row>
    <row r="247" spans="1:52" ht="16.5">
      <c r="A247" s="68">
        <v>6803</v>
      </c>
      <c r="B247" s="68" t="s">
        <v>749</v>
      </c>
      <c r="C247" s="57">
        <v>3</v>
      </c>
      <c r="D247" s="69" t="s">
        <v>702</v>
      </c>
      <c r="E247" s="57">
        <v>8</v>
      </c>
      <c r="F247" s="57">
        <v>0</v>
      </c>
      <c r="G247" s="57">
        <v>0</v>
      </c>
      <c r="H247" s="57">
        <v>999</v>
      </c>
      <c r="I247" s="4">
        <v>0</v>
      </c>
      <c r="J247" s="57">
        <v>1</v>
      </c>
      <c r="K247" s="57">
        <v>1</v>
      </c>
      <c r="L247" s="57">
        <v>1</v>
      </c>
      <c r="M247" s="57">
        <v>1</v>
      </c>
      <c r="N247" s="57">
        <v>1</v>
      </c>
      <c r="O247" s="57">
        <v>0</v>
      </c>
      <c r="P247" s="57">
        <v>0</v>
      </c>
      <c r="Q247" s="61">
        <v>0</v>
      </c>
      <c r="R247" s="61">
        <v>0</v>
      </c>
      <c r="S247" s="61">
        <v>0</v>
      </c>
      <c r="T247" s="62">
        <v>0</v>
      </c>
      <c r="U247" s="62">
        <v>0</v>
      </c>
      <c r="V247" s="62">
        <v>0</v>
      </c>
      <c r="W247" s="62">
        <v>0</v>
      </c>
      <c r="X247" s="62">
        <v>0</v>
      </c>
      <c r="Y247" s="62">
        <v>0</v>
      </c>
      <c r="Z247" s="62">
        <v>0</v>
      </c>
      <c r="AA247" s="62">
        <v>0</v>
      </c>
      <c r="AB247" s="62">
        <v>0</v>
      </c>
      <c r="AC247" s="62">
        <v>0</v>
      </c>
      <c r="AD247" s="57">
        <v>0</v>
      </c>
      <c r="AE247" s="57">
        <v>0</v>
      </c>
      <c r="AF247" s="57">
        <v>0</v>
      </c>
      <c r="AG247" s="57">
        <v>0</v>
      </c>
      <c r="AH247" s="57">
        <v>0</v>
      </c>
      <c r="AI247" s="57">
        <v>0</v>
      </c>
      <c r="AJ247" s="4">
        <v>3</v>
      </c>
      <c r="AK247" s="4">
        <v>100</v>
      </c>
      <c r="AL247" s="57">
        <v>0</v>
      </c>
      <c r="AU247" s="57">
        <v>0</v>
      </c>
      <c r="AV247" s="57">
        <v>1</v>
      </c>
      <c r="AY247" s="57" t="s">
        <v>1003</v>
      </c>
      <c r="AZ247" s="57">
        <f t="shared" si="14"/>
        <v>6803</v>
      </c>
    </row>
    <row r="248" spans="1:52" ht="16.5">
      <c r="A248" s="68">
        <v>6804</v>
      </c>
      <c r="B248" s="68" t="s">
        <v>750</v>
      </c>
      <c r="C248" s="57">
        <v>3</v>
      </c>
      <c r="D248" s="69" t="s">
        <v>703</v>
      </c>
      <c r="E248" s="57">
        <v>8</v>
      </c>
      <c r="F248" s="57">
        <v>0</v>
      </c>
      <c r="G248" s="57">
        <v>0</v>
      </c>
      <c r="H248" s="57">
        <v>999</v>
      </c>
      <c r="I248" s="4">
        <v>0</v>
      </c>
      <c r="J248" s="57">
        <v>1</v>
      </c>
      <c r="K248" s="57">
        <v>1</v>
      </c>
      <c r="L248" s="57">
        <v>1</v>
      </c>
      <c r="M248" s="57">
        <v>1</v>
      </c>
      <c r="N248" s="57">
        <v>1</v>
      </c>
      <c r="O248" s="57">
        <v>0</v>
      </c>
      <c r="P248" s="57">
        <v>0</v>
      </c>
      <c r="Q248" s="61">
        <v>0</v>
      </c>
      <c r="R248" s="61">
        <v>0</v>
      </c>
      <c r="S248" s="61">
        <v>0</v>
      </c>
      <c r="T248" s="62">
        <v>0</v>
      </c>
      <c r="U248" s="62">
        <v>0</v>
      </c>
      <c r="V248" s="62">
        <v>0</v>
      </c>
      <c r="W248" s="62">
        <v>0</v>
      </c>
      <c r="X248" s="62">
        <v>0</v>
      </c>
      <c r="Y248" s="62">
        <v>0</v>
      </c>
      <c r="Z248" s="62">
        <v>0</v>
      </c>
      <c r="AA248" s="62">
        <v>0</v>
      </c>
      <c r="AB248" s="62">
        <v>0</v>
      </c>
      <c r="AC248" s="62">
        <v>0</v>
      </c>
      <c r="AD248" s="57">
        <v>0</v>
      </c>
      <c r="AE248" s="57">
        <v>0</v>
      </c>
      <c r="AF248" s="57">
        <v>0</v>
      </c>
      <c r="AG248" s="57">
        <v>0</v>
      </c>
      <c r="AH248" s="57">
        <v>0</v>
      </c>
      <c r="AI248" s="57">
        <v>0</v>
      </c>
      <c r="AJ248" s="4">
        <v>4</v>
      </c>
      <c r="AK248" s="4">
        <v>16</v>
      </c>
      <c r="AL248" s="57">
        <v>0</v>
      </c>
      <c r="AU248" s="57">
        <v>0</v>
      </c>
      <c r="AV248" s="57">
        <v>1</v>
      </c>
      <c r="AY248" s="57" t="s">
        <v>1003</v>
      </c>
      <c r="AZ248" s="57">
        <f t="shared" si="14"/>
        <v>6804</v>
      </c>
    </row>
    <row r="249" spans="1:52" ht="16.5">
      <c r="A249" s="68">
        <v>6805</v>
      </c>
      <c r="B249" s="68" t="s">
        <v>751</v>
      </c>
      <c r="C249" s="57">
        <v>3</v>
      </c>
      <c r="D249" s="69" t="s">
        <v>704</v>
      </c>
      <c r="E249" s="57">
        <v>8</v>
      </c>
      <c r="F249" s="57">
        <v>0</v>
      </c>
      <c r="G249" s="57">
        <v>0</v>
      </c>
      <c r="H249" s="57">
        <v>999</v>
      </c>
      <c r="I249" s="4">
        <v>0</v>
      </c>
      <c r="J249" s="57">
        <v>1</v>
      </c>
      <c r="K249" s="57">
        <v>1</v>
      </c>
      <c r="L249" s="57">
        <v>1</v>
      </c>
      <c r="M249" s="57">
        <v>1</v>
      </c>
      <c r="N249" s="57">
        <v>1</v>
      </c>
      <c r="O249" s="57">
        <v>0</v>
      </c>
      <c r="P249" s="57">
        <v>0</v>
      </c>
      <c r="Q249" s="61">
        <v>0</v>
      </c>
      <c r="R249" s="61">
        <v>0</v>
      </c>
      <c r="S249" s="61">
        <v>0</v>
      </c>
      <c r="T249" s="62">
        <v>0</v>
      </c>
      <c r="U249" s="62">
        <v>0</v>
      </c>
      <c r="V249" s="62">
        <v>0</v>
      </c>
      <c r="W249" s="62">
        <v>0</v>
      </c>
      <c r="X249" s="62">
        <v>0</v>
      </c>
      <c r="Y249" s="62">
        <v>0</v>
      </c>
      <c r="Z249" s="62">
        <v>0</v>
      </c>
      <c r="AA249" s="62">
        <v>0</v>
      </c>
      <c r="AB249" s="62">
        <v>0</v>
      </c>
      <c r="AC249" s="62">
        <v>0</v>
      </c>
      <c r="AD249" s="57">
        <v>0</v>
      </c>
      <c r="AE249" s="57">
        <v>0</v>
      </c>
      <c r="AF249" s="57">
        <v>0</v>
      </c>
      <c r="AG249" s="57">
        <v>0</v>
      </c>
      <c r="AH249" s="57">
        <v>0</v>
      </c>
      <c r="AI249" s="57">
        <v>0</v>
      </c>
      <c r="AJ249" s="4">
        <v>5</v>
      </c>
      <c r="AK249" s="4">
        <v>36</v>
      </c>
      <c r="AL249" s="57">
        <v>0</v>
      </c>
      <c r="AU249" s="57">
        <v>0</v>
      </c>
      <c r="AV249" s="57">
        <v>1</v>
      </c>
      <c r="AY249" s="57" t="s">
        <v>1003</v>
      </c>
      <c r="AZ249" s="57">
        <f t="shared" si="14"/>
        <v>6805</v>
      </c>
    </row>
    <row r="250" spans="1:52" ht="16.5">
      <c r="A250" s="68">
        <v>6806</v>
      </c>
      <c r="B250" s="68" t="s">
        <v>752</v>
      </c>
      <c r="C250" s="57">
        <v>3</v>
      </c>
      <c r="D250" s="69" t="s">
        <v>705</v>
      </c>
      <c r="E250" s="57">
        <v>8</v>
      </c>
      <c r="F250" s="57">
        <v>0</v>
      </c>
      <c r="G250" s="57">
        <v>0</v>
      </c>
      <c r="H250" s="57">
        <v>999</v>
      </c>
      <c r="I250" s="4">
        <v>0</v>
      </c>
      <c r="J250" s="57">
        <v>1</v>
      </c>
      <c r="K250" s="57">
        <v>1</v>
      </c>
      <c r="L250" s="57">
        <v>1</v>
      </c>
      <c r="M250" s="57">
        <v>1</v>
      </c>
      <c r="N250" s="57">
        <v>1</v>
      </c>
      <c r="O250" s="57">
        <v>0</v>
      </c>
      <c r="P250" s="57">
        <v>0</v>
      </c>
      <c r="Q250" s="61">
        <v>0</v>
      </c>
      <c r="R250" s="61">
        <v>0</v>
      </c>
      <c r="S250" s="61">
        <v>0</v>
      </c>
      <c r="T250" s="62">
        <v>0</v>
      </c>
      <c r="U250" s="62">
        <v>0</v>
      </c>
      <c r="V250" s="62">
        <v>0</v>
      </c>
      <c r="W250" s="62">
        <v>0</v>
      </c>
      <c r="X250" s="62">
        <v>0</v>
      </c>
      <c r="Y250" s="62">
        <v>0</v>
      </c>
      <c r="Z250" s="62">
        <v>0</v>
      </c>
      <c r="AA250" s="62">
        <v>0</v>
      </c>
      <c r="AB250" s="62">
        <v>0</v>
      </c>
      <c r="AC250" s="62">
        <v>0</v>
      </c>
      <c r="AD250" s="57">
        <v>0</v>
      </c>
      <c r="AE250" s="57">
        <v>0</v>
      </c>
      <c r="AF250" s="57">
        <v>0</v>
      </c>
      <c r="AG250" s="57">
        <v>0</v>
      </c>
      <c r="AH250" s="57">
        <v>0</v>
      </c>
      <c r="AI250" s="57">
        <v>0</v>
      </c>
      <c r="AJ250" s="4">
        <v>6</v>
      </c>
      <c r="AK250" s="4">
        <v>39</v>
      </c>
      <c r="AL250" s="57">
        <v>0</v>
      </c>
      <c r="AU250" s="57">
        <v>0</v>
      </c>
      <c r="AV250" s="57">
        <v>1</v>
      </c>
      <c r="AY250" s="57" t="s">
        <v>1003</v>
      </c>
      <c r="AZ250" s="57">
        <f t="shared" si="14"/>
        <v>6806</v>
      </c>
    </row>
    <row r="251" spans="1:52" ht="16.5">
      <c r="A251" s="68">
        <v>6901</v>
      </c>
      <c r="B251" s="68" t="s">
        <v>753</v>
      </c>
      <c r="C251" s="57">
        <v>3</v>
      </c>
      <c r="D251" s="69" t="s">
        <v>700</v>
      </c>
      <c r="E251" s="57">
        <v>9</v>
      </c>
      <c r="F251" s="57">
        <v>0</v>
      </c>
      <c r="G251" s="57">
        <v>0</v>
      </c>
      <c r="H251" s="57">
        <v>999</v>
      </c>
      <c r="I251" s="4">
        <v>0</v>
      </c>
      <c r="J251" s="57">
        <v>1</v>
      </c>
      <c r="K251" s="57">
        <v>1</v>
      </c>
      <c r="L251" s="57">
        <v>1</v>
      </c>
      <c r="M251" s="57">
        <v>1</v>
      </c>
      <c r="N251" s="57">
        <v>1</v>
      </c>
      <c r="O251" s="57">
        <v>0</v>
      </c>
      <c r="P251" s="57">
        <v>0</v>
      </c>
      <c r="Q251" s="61">
        <v>0</v>
      </c>
      <c r="R251" s="61">
        <v>0</v>
      </c>
      <c r="S251" s="61">
        <v>0</v>
      </c>
      <c r="T251" s="62">
        <v>0</v>
      </c>
      <c r="U251" s="62">
        <v>0</v>
      </c>
      <c r="V251" s="62">
        <v>0</v>
      </c>
      <c r="W251" s="62">
        <v>0</v>
      </c>
      <c r="X251" s="62">
        <v>0</v>
      </c>
      <c r="Y251" s="62">
        <v>0</v>
      </c>
      <c r="Z251" s="62">
        <v>0</v>
      </c>
      <c r="AA251" s="62">
        <v>0</v>
      </c>
      <c r="AB251" s="62">
        <v>0</v>
      </c>
      <c r="AC251" s="62">
        <v>0</v>
      </c>
      <c r="AD251" s="57">
        <v>0</v>
      </c>
      <c r="AE251" s="57">
        <v>0</v>
      </c>
      <c r="AF251" s="57">
        <v>0</v>
      </c>
      <c r="AG251" s="57">
        <v>0</v>
      </c>
      <c r="AH251" s="57">
        <v>0</v>
      </c>
      <c r="AI251" s="57">
        <v>0</v>
      </c>
      <c r="AJ251" s="4">
        <v>1</v>
      </c>
      <c r="AK251" s="4">
        <v>144</v>
      </c>
      <c r="AL251" s="57">
        <v>0</v>
      </c>
      <c r="AU251" s="57">
        <v>0</v>
      </c>
      <c r="AV251" s="57">
        <v>1</v>
      </c>
      <c r="AY251" s="57" t="s">
        <v>1003</v>
      </c>
      <c r="AZ251" s="57">
        <f t="shared" si="14"/>
        <v>6901</v>
      </c>
    </row>
    <row r="252" spans="1:52" ht="16.5">
      <c r="A252" s="68">
        <v>6902</v>
      </c>
      <c r="B252" s="68" t="s">
        <v>754</v>
      </c>
      <c r="C252" s="57">
        <v>3</v>
      </c>
      <c r="D252" s="69" t="s">
        <v>701</v>
      </c>
      <c r="E252" s="57">
        <v>9</v>
      </c>
      <c r="F252" s="57">
        <v>0</v>
      </c>
      <c r="G252" s="57">
        <v>0</v>
      </c>
      <c r="H252" s="57">
        <v>999</v>
      </c>
      <c r="I252" s="4">
        <v>0</v>
      </c>
      <c r="J252" s="57">
        <v>1</v>
      </c>
      <c r="K252" s="57">
        <v>1</v>
      </c>
      <c r="L252" s="57">
        <v>1</v>
      </c>
      <c r="M252" s="57">
        <v>1</v>
      </c>
      <c r="N252" s="57">
        <v>1</v>
      </c>
      <c r="O252" s="57">
        <v>0</v>
      </c>
      <c r="P252" s="57">
        <v>0</v>
      </c>
      <c r="Q252" s="61">
        <v>0</v>
      </c>
      <c r="R252" s="61">
        <v>0</v>
      </c>
      <c r="S252" s="61">
        <v>0</v>
      </c>
      <c r="T252" s="62">
        <v>0</v>
      </c>
      <c r="U252" s="62">
        <v>0</v>
      </c>
      <c r="V252" s="62">
        <v>0</v>
      </c>
      <c r="W252" s="62">
        <v>0</v>
      </c>
      <c r="X252" s="62">
        <v>0</v>
      </c>
      <c r="Y252" s="62">
        <v>0</v>
      </c>
      <c r="Z252" s="62">
        <v>0</v>
      </c>
      <c r="AA252" s="62">
        <v>0</v>
      </c>
      <c r="AB252" s="62">
        <v>0</v>
      </c>
      <c r="AC252" s="62">
        <v>0</v>
      </c>
      <c r="AD252" s="57">
        <v>0</v>
      </c>
      <c r="AE252" s="57">
        <v>0</v>
      </c>
      <c r="AF252" s="57">
        <v>0</v>
      </c>
      <c r="AG252" s="57">
        <v>0</v>
      </c>
      <c r="AH252" s="57">
        <v>0</v>
      </c>
      <c r="AI252" s="57">
        <v>0</v>
      </c>
      <c r="AJ252" s="4">
        <v>2</v>
      </c>
      <c r="AK252" s="4">
        <v>93</v>
      </c>
      <c r="AL252" s="57">
        <v>0</v>
      </c>
      <c r="AU252" s="57">
        <v>0</v>
      </c>
      <c r="AV252" s="57">
        <v>1</v>
      </c>
      <c r="AY252" s="57" t="s">
        <v>1003</v>
      </c>
      <c r="AZ252" s="57">
        <f t="shared" si="14"/>
        <v>6902</v>
      </c>
    </row>
    <row r="253" spans="1:52" ht="16.5">
      <c r="A253" s="68">
        <v>6903</v>
      </c>
      <c r="B253" s="68" t="s">
        <v>755</v>
      </c>
      <c r="C253" s="57">
        <v>3</v>
      </c>
      <c r="D253" s="69" t="s">
        <v>702</v>
      </c>
      <c r="E253" s="57">
        <v>9</v>
      </c>
      <c r="F253" s="57">
        <v>0</v>
      </c>
      <c r="G253" s="57">
        <v>0</v>
      </c>
      <c r="H253" s="57">
        <v>999</v>
      </c>
      <c r="I253" s="4">
        <v>0</v>
      </c>
      <c r="J253" s="57">
        <v>1</v>
      </c>
      <c r="K253" s="57">
        <v>1</v>
      </c>
      <c r="L253" s="57">
        <v>1</v>
      </c>
      <c r="M253" s="57">
        <v>1</v>
      </c>
      <c r="N253" s="57">
        <v>1</v>
      </c>
      <c r="O253" s="57">
        <v>0</v>
      </c>
      <c r="P253" s="57">
        <v>0</v>
      </c>
      <c r="Q253" s="61">
        <v>0</v>
      </c>
      <c r="R253" s="61">
        <v>0</v>
      </c>
      <c r="S253" s="61">
        <v>0</v>
      </c>
      <c r="T253" s="62">
        <v>0</v>
      </c>
      <c r="U253" s="62">
        <v>0</v>
      </c>
      <c r="V253" s="62">
        <v>0</v>
      </c>
      <c r="W253" s="62">
        <v>0</v>
      </c>
      <c r="X253" s="62">
        <v>0</v>
      </c>
      <c r="Y253" s="62">
        <v>0</v>
      </c>
      <c r="Z253" s="62">
        <v>0</v>
      </c>
      <c r="AA253" s="62">
        <v>0</v>
      </c>
      <c r="AB253" s="62">
        <v>0</v>
      </c>
      <c r="AC253" s="62">
        <v>0</v>
      </c>
      <c r="AD253" s="57">
        <v>0</v>
      </c>
      <c r="AE253" s="57">
        <v>0</v>
      </c>
      <c r="AF253" s="57">
        <v>0</v>
      </c>
      <c r="AG253" s="57">
        <v>0</v>
      </c>
      <c r="AH253" s="57">
        <v>0</v>
      </c>
      <c r="AI253" s="57">
        <v>0</v>
      </c>
      <c r="AJ253" s="4">
        <v>3</v>
      </c>
      <c r="AK253" s="4">
        <v>121</v>
      </c>
      <c r="AL253" s="57">
        <v>0</v>
      </c>
      <c r="AU253" s="57">
        <v>0</v>
      </c>
      <c r="AV253" s="57">
        <v>1</v>
      </c>
      <c r="AY253" s="57" t="s">
        <v>1003</v>
      </c>
      <c r="AZ253" s="57">
        <f t="shared" si="14"/>
        <v>6903</v>
      </c>
    </row>
    <row r="254" spans="1:52" ht="16.5">
      <c r="A254" s="68">
        <v>6904</v>
      </c>
      <c r="B254" s="68" t="s">
        <v>756</v>
      </c>
      <c r="C254" s="57">
        <v>3</v>
      </c>
      <c r="D254" s="69" t="s">
        <v>703</v>
      </c>
      <c r="E254" s="57">
        <v>9</v>
      </c>
      <c r="F254" s="57">
        <v>0</v>
      </c>
      <c r="G254" s="57">
        <v>0</v>
      </c>
      <c r="H254" s="57">
        <v>999</v>
      </c>
      <c r="I254" s="4">
        <v>0</v>
      </c>
      <c r="J254" s="57">
        <v>1</v>
      </c>
      <c r="K254" s="57">
        <v>1</v>
      </c>
      <c r="L254" s="57">
        <v>1</v>
      </c>
      <c r="M254" s="57">
        <v>1</v>
      </c>
      <c r="N254" s="57">
        <v>1</v>
      </c>
      <c r="O254" s="57">
        <v>0</v>
      </c>
      <c r="P254" s="57">
        <v>0</v>
      </c>
      <c r="Q254" s="61">
        <v>0</v>
      </c>
      <c r="R254" s="61">
        <v>0</v>
      </c>
      <c r="S254" s="61">
        <v>0</v>
      </c>
      <c r="T254" s="62">
        <v>0</v>
      </c>
      <c r="U254" s="62">
        <v>0</v>
      </c>
      <c r="V254" s="62">
        <v>0</v>
      </c>
      <c r="W254" s="62">
        <v>0</v>
      </c>
      <c r="X254" s="62">
        <v>0</v>
      </c>
      <c r="Y254" s="62">
        <v>0</v>
      </c>
      <c r="Z254" s="62">
        <v>0</v>
      </c>
      <c r="AA254" s="62">
        <v>0</v>
      </c>
      <c r="AB254" s="62">
        <v>0</v>
      </c>
      <c r="AC254" s="62">
        <v>0</v>
      </c>
      <c r="AD254" s="57">
        <v>0</v>
      </c>
      <c r="AE254" s="57">
        <v>0</v>
      </c>
      <c r="AF254" s="57">
        <v>0</v>
      </c>
      <c r="AG254" s="57">
        <v>0</v>
      </c>
      <c r="AH254" s="57">
        <v>0</v>
      </c>
      <c r="AI254" s="57">
        <v>0</v>
      </c>
      <c r="AJ254" s="4">
        <v>4</v>
      </c>
      <c r="AK254" s="4">
        <v>20</v>
      </c>
      <c r="AL254" s="57">
        <v>0</v>
      </c>
      <c r="AU254" s="57">
        <v>0</v>
      </c>
      <c r="AV254" s="57">
        <v>1</v>
      </c>
      <c r="AY254" s="57" t="s">
        <v>1003</v>
      </c>
      <c r="AZ254" s="57">
        <f t="shared" si="14"/>
        <v>6904</v>
      </c>
    </row>
    <row r="255" spans="1:52" ht="16.5">
      <c r="A255" s="68">
        <v>6905</v>
      </c>
      <c r="B255" s="68" t="s">
        <v>757</v>
      </c>
      <c r="C255" s="57">
        <v>3</v>
      </c>
      <c r="D255" s="69" t="s">
        <v>704</v>
      </c>
      <c r="E255" s="57">
        <v>9</v>
      </c>
      <c r="F255" s="57">
        <v>0</v>
      </c>
      <c r="G255" s="57">
        <v>0</v>
      </c>
      <c r="H255" s="57">
        <v>999</v>
      </c>
      <c r="I255" s="4">
        <v>0</v>
      </c>
      <c r="J255" s="57">
        <v>1</v>
      </c>
      <c r="K255" s="57">
        <v>1</v>
      </c>
      <c r="L255" s="57">
        <v>1</v>
      </c>
      <c r="M255" s="57">
        <v>1</v>
      </c>
      <c r="N255" s="57">
        <v>1</v>
      </c>
      <c r="O255" s="57">
        <v>0</v>
      </c>
      <c r="P255" s="57">
        <v>0</v>
      </c>
      <c r="Q255" s="61">
        <v>0</v>
      </c>
      <c r="R255" s="61">
        <v>0</v>
      </c>
      <c r="S255" s="61">
        <v>0</v>
      </c>
      <c r="T255" s="62">
        <v>0</v>
      </c>
      <c r="U255" s="62">
        <v>0</v>
      </c>
      <c r="V255" s="62">
        <v>0</v>
      </c>
      <c r="W255" s="62">
        <v>0</v>
      </c>
      <c r="X255" s="62">
        <v>0</v>
      </c>
      <c r="Y255" s="62">
        <v>0</v>
      </c>
      <c r="Z255" s="62">
        <v>0</v>
      </c>
      <c r="AA255" s="62">
        <v>0</v>
      </c>
      <c r="AB255" s="62">
        <v>0</v>
      </c>
      <c r="AC255" s="62">
        <v>0</v>
      </c>
      <c r="AD255" s="57">
        <v>0</v>
      </c>
      <c r="AE255" s="57">
        <v>0</v>
      </c>
      <c r="AF255" s="57">
        <v>0</v>
      </c>
      <c r="AG255" s="57">
        <v>0</v>
      </c>
      <c r="AH255" s="57">
        <v>0</v>
      </c>
      <c r="AI255" s="57">
        <v>0</v>
      </c>
      <c r="AJ255" s="4">
        <v>5</v>
      </c>
      <c r="AK255" s="4">
        <v>43</v>
      </c>
      <c r="AL255" s="57">
        <v>0</v>
      </c>
      <c r="AU255" s="57">
        <v>0</v>
      </c>
      <c r="AV255" s="57">
        <v>1</v>
      </c>
      <c r="AY255" s="57" t="s">
        <v>1003</v>
      </c>
      <c r="AZ255" s="57">
        <f t="shared" si="14"/>
        <v>6905</v>
      </c>
    </row>
    <row r="256" spans="1:52" ht="16.5">
      <c r="A256" s="68">
        <v>6906</v>
      </c>
      <c r="B256" s="68" t="s">
        <v>758</v>
      </c>
      <c r="C256" s="57">
        <v>3</v>
      </c>
      <c r="D256" s="69" t="s">
        <v>705</v>
      </c>
      <c r="E256" s="57">
        <v>9</v>
      </c>
      <c r="F256" s="57">
        <v>0</v>
      </c>
      <c r="G256" s="57">
        <v>0</v>
      </c>
      <c r="H256" s="57">
        <v>999</v>
      </c>
      <c r="I256" s="4">
        <v>0</v>
      </c>
      <c r="J256" s="57">
        <v>1</v>
      </c>
      <c r="K256" s="57">
        <v>1</v>
      </c>
      <c r="L256" s="57">
        <v>1</v>
      </c>
      <c r="M256" s="57">
        <v>1</v>
      </c>
      <c r="N256" s="57">
        <v>1</v>
      </c>
      <c r="O256" s="57">
        <v>0</v>
      </c>
      <c r="P256" s="57">
        <v>0</v>
      </c>
      <c r="Q256" s="61">
        <v>0</v>
      </c>
      <c r="R256" s="61">
        <v>0</v>
      </c>
      <c r="S256" s="61">
        <v>0</v>
      </c>
      <c r="T256" s="62">
        <v>0</v>
      </c>
      <c r="U256" s="62">
        <v>0</v>
      </c>
      <c r="V256" s="62">
        <v>0</v>
      </c>
      <c r="W256" s="62">
        <v>0</v>
      </c>
      <c r="X256" s="62">
        <v>0</v>
      </c>
      <c r="Y256" s="62">
        <v>0</v>
      </c>
      <c r="Z256" s="62">
        <v>0</v>
      </c>
      <c r="AA256" s="62">
        <v>0</v>
      </c>
      <c r="AB256" s="62">
        <v>0</v>
      </c>
      <c r="AC256" s="62">
        <v>0</v>
      </c>
      <c r="AD256" s="57">
        <v>0</v>
      </c>
      <c r="AE256" s="57">
        <v>0</v>
      </c>
      <c r="AF256" s="57">
        <v>0</v>
      </c>
      <c r="AG256" s="57">
        <v>0</v>
      </c>
      <c r="AH256" s="57">
        <v>0</v>
      </c>
      <c r="AI256" s="57">
        <v>0</v>
      </c>
      <c r="AJ256" s="4">
        <v>6</v>
      </c>
      <c r="AK256" s="4">
        <v>47</v>
      </c>
      <c r="AL256" s="57">
        <v>0</v>
      </c>
      <c r="AU256" s="57">
        <v>0</v>
      </c>
      <c r="AV256" s="57">
        <v>1</v>
      </c>
      <c r="AY256" s="57" t="s">
        <v>1003</v>
      </c>
      <c r="AZ256" s="57">
        <f t="shared" si="14"/>
        <v>6906</v>
      </c>
    </row>
    <row r="257" spans="1:53" ht="16.5">
      <c r="A257" s="68">
        <v>7001</v>
      </c>
      <c r="B257" s="68" t="s">
        <v>759</v>
      </c>
      <c r="C257" s="57">
        <v>3</v>
      </c>
      <c r="D257" s="69" t="s">
        <v>700</v>
      </c>
      <c r="E257" s="57">
        <v>10</v>
      </c>
      <c r="F257" s="57">
        <v>0</v>
      </c>
      <c r="G257" s="57">
        <v>0</v>
      </c>
      <c r="H257" s="57">
        <v>999</v>
      </c>
      <c r="I257" s="4">
        <v>0</v>
      </c>
      <c r="J257" s="57">
        <v>1</v>
      </c>
      <c r="K257" s="57">
        <v>1</v>
      </c>
      <c r="L257" s="57">
        <v>1</v>
      </c>
      <c r="M257" s="57">
        <v>1</v>
      </c>
      <c r="N257" s="57">
        <v>1</v>
      </c>
      <c r="O257" s="57">
        <v>0</v>
      </c>
      <c r="P257" s="57">
        <v>0</v>
      </c>
      <c r="Q257" s="61">
        <v>0</v>
      </c>
      <c r="R257" s="61">
        <v>0</v>
      </c>
      <c r="S257" s="61">
        <v>0</v>
      </c>
      <c r="T257" s="62">
        <v>0</v>
      </c>
      <c r="U257" s="62">
        <v>0</v>
      </c>
      <c r="V257" s="62">
        <v>0</v>
      </c>
      <c r="W257" s="62">
        <v>0</v>
      </c>
      <c r="X257" s="62">
        <v>0</v>
      </c>
      <c r="Y257" s="62">
        <v>0</v>
      </c>
      <c r="Z257" s="62">
        <v>0</v>
      </c>
      <c r="AA257" s="62">
        <v>0</v>
      </c>
      <c r="AB257" s="62">
        <v>0</v>
      </c>
      <c r="AC257" s="62">
        <v>0</v>
      </c>
      <c r="AD257" s="57">
        <v>0</v>
      </c>
      <c r="AE257" s="57">
        <v>0</v>
      </c>
      <c r="AF257" s="57">
        <v>0</v>
      </c>
      <c r="AG257" s="57">
        <v>0</v>
      </c>
      <c r="AH257" s="57">
        <v>0</v>
      </c>
      <c r="AI257" s="57">
        <v>0</v>
      </c>
      <c r="AJ257" s="4">
        <v>1</v>
      </c>
      <c r="AK257" s="4">
        <v>177</v>
      </c>
      <c r="AL257" s="57">
        <v>0</v>
      </c>
      <c r="AU257" s="57">
        <v>0</v>
      </c>
      <c r="AV257" s="57">
        <v>1</v>
      </c>
      <c r="AY257" s="57" t="s">
        <v>1003</v>
      </c>
      <c r="AZ257" s="57">
        <f t="shared" si="14"/>
        <v>7001</v>
      </c>
    </row>
    <row r="258" spans="1:53" ht="16.5">
      <c r="A258" s="68">
        <v>7002</v>
      </c>
      <c r="B258" s="68" t="s">
        <v>760</v>
      </c>
      <c r="C258" s="57">
        <v>3</v>
      </c>
      <c r="D258" s="69" t="s">
        <v>701</v>
      </c>
      <c r="E258" s="57">
        <v>10</v>
      </c>
      <c r="F258" s="57">
        <v>0</v>
      </c>
      <c r="G258" s="57">
        <v>0</v>
      </c>
      <c r="H258" s="57">
        <v>999</v>
      </c>
      <c r="I258" s="4">
        <v>0</v>
      </c>
      <c r="J258" s="57">
        <v>1</v>
      </c>
      <c r="K258" s="57">
        <v>1</v>
      </c>
      <c r="L258" s="57">
        <v>1</v>
      </c>
      <c r="M258" s="57">
        <v>1</v>
      </c>
      <c r="N258" s="57">
        <v>1</v>
      </c>
      <c r="O258" s="57">
        <v>0</v>
      </c>
      <c r="P258" s="57">
        <v>0</v>
      </c>
      <c r="Q258" s="61">
        <v>0</v>
      </c>
      <c r="R258" s="61">
        <v>0</v>
      </c>
      <c r="S258" s="61">
        <v>0</v>
      </c>
      <c r="T258" s="62">
        <v>0</v>
      </c>
      <c r="U258" s="62">
        <v>0</v>
      </c>
      <c r="V258" s="62">
        <v>0</v>
      </c>
      <c r="W258" s="62">
        <v>0</v>
      </c>
      <c r="X258" s="62">
        <v>0</v>
      </c>
      <c r="Y258" s="62">
        <v>0</v>
      </c>
      <c r="Z258" s="62">
        <v>0</v>
      </c>
      <c r="AA258" s="62">
        <v>0</v>
      </c>
      <c r="AB258" s="62">
        <v>0</v>
      </c>
      <c r="AC258" s="62">
        <v>0</v>
      </c>
      <c r="AD258" s="57">
        <v>0</v>
      </c>
      <c r="AE258" s="57">
        <v>0</v>
      </c>
      <c r="AF258" s="57">
        <v>0</v>
      </c>
      <c r="AG258" s="57">
        <v>0</v>
      </c>
      <c r="AH258" s="57">
        <v>0</v>
      </c>
      <c r="AI258" s="57">
        <v>0</v>
      </c>
      <c r="AJ258" s="4">
        <v>2</v>
      </c>
      <c r="AK258" s="4">
        <v>115</v>
      </c>
      <c r="AL258" s="57">
        <v>0</v>
      </c>
      <c r="AU258" s="57">
        <v>0</v>
      </c>
      <c r="AV258" s="57">
        <v>1</v>
      </c>
      <c r="AY258" s="57" t="s">
        <v>1003</v>
      </c>
      <c r="AZ258" s="57">
        <f t="shared" si="14"/>
        <v>7002</v>
      </c>
    </row>
    <row r="259" spans="1:53" ht="16.5">
      <c r="A259" s="68">
        <v>7003</v>
      </c>
      <c r="B259" s="68" t="s">
        <v>761</v>
      </c>
      <c r="C259" s="57">
        <v>3</v>
      </c>
      <c r="D259" s="69" t="s">
        <v>702</v>
      </c>
      <c r="E259" s="57">
        <v>10</v>
      </c>
      <c r="F259" s="57">
        <v>0</v>
      </c>
      <c r="G259" s="57">
        <v>0</v>
      </c>
      <c r="H259" s="57">
        <v>999</v>
      </c>
      <c r="I259" s="4">
        <v>0</v>
      </c>
      <c r="J259" s="57">
        <v>1</v>
      </c>
      <c r="K259" s="57">
        <v>1</v>
      </c>
      <c r="L259" s="57">
        <v>1</v>
      </c>
      <c r="M259" s="57">
        <v>1</v>
      </c>
      <c r="N259" s="57">
        <v>1</v>
      </c>
      <c r="O259" s="57">
        <v>0</v>
      </c>
      <c r="P259" s="57">
        <v>0</v>
      </c>
      <c r="Q259" s="61">
        <v>0</v>
      </c>
      <c r="R259" s="61">
        <v>0</v>
      </c>
      <c r="S259" s="61">
        <v>0</v>
      </c>
      <c r="T259" s="62">
        <v>0</v>
      </c>
      <c r="U259" s="62">
        <v>0</v>
      </c>
      <c r="V259" s="62">
        <v>0</v>
      </c>
      <c r="W259" s="62">
        <v>0</v>
      </c>
      <c r="X259" s="62">
        <v>0</v>
      </c>
      <c r="Y259" s="62">
        <v>0</v>
      </c>
      <c r="Z259" s="62">
        <v>0</v>
      </c>
      <c r="AA259" s="62">
        <v>0</v>
      </c>
      <c r="AB259" s="62">
        <v>0</v>
      </c>
      <c r="AC259" s="62">
        <v>0</v>
      </c>
      <c r="AD259" s="57">
        <v>0</v>
      </c>
      <c r="AE259" s="57">
        <v>0</v>
      </c>
      <c r="AF259" s="57">
        <v>0</v>
      </c>
      <c r="AG259" s="57">
        <v>0</v>
      </c>
      <c r="AH259" s="57">
        <v>0</v>
      </c>
      <c r="AI259" s="57">
        <v>0</v>
      </c>
      <c r="AJ259" s="4">
        <v>3</v>
      </c>
      <c r="AK259" s="4">
        <v>150</v>
      </c>
      <c r="AL259" s="57">
        <v>0</v>
      </c>
      <c r="AU259" s="57">
        <v>0</v>
      </c>
      <c r="AV259" s="57">
        <v>1</v>
      </c>
      <c r="AY259" s="57" t="s">
        <v>1003</v>
      </c>
      <c r="AZ259" s="57">
        <f t="shared" si="14"/>
        <v>7003</v>
      </c>
    </row>
    <row r="260" spans="1:53" ht="16.5">
      <c r="A260" s="68">
        <v>7004</v>
      </c>
      <c r="B260" s="68" t="s">
        <v>762</v>
      </c>
      <c r="C260" s="57">
        <v>3</v>
      </c>
      <c r="D260" s="69" t="s">
        <v>703</v>
      </c>
      <c r="E260" s="57">
        <v>10</v>
      </c>
      <c r="F260" s="57">
        <v>0</v>
      </c>
      <c r="G260" s="57">
        <v>0</v>
      </c>
      <c r="H260" s="57">
        <v>999</v>
      </c>
      <c r="I260" s="4">
        <v>0</v>
      </c>
      <c r="J260" s="57">
        <v>1</v>
      </c>
      <c r="K260" s="57">
        <v>1</v>
      </c>
      <c r="L260" s="57">
        <v>1</v>
      </c>
      <c r="M260" s="57">
        <v>1</v>
      </c>
      <c r="N260" s="57">
        <v>1</v>
      </c>
      <c r="O260" s="57">
        <v>0</v>
      </c>
      <c r="P260" s="57">
        <v>0</v>
      </c>
      <c r="Q260" s="61">
        <v>0</v>
      </c>
      <c r="R260" s="61">
        <v>0</v>
      </c>
      <c r="S260" s="61">
        <v>0</v>
      </c>
      <c r="T260" s="62">
        <v>0</v>
      </c>
      <c r="U260" s="62">
        <v>0</v>
      </c>
      <c r="V260" s="62">
        <v>0</v>
      </c>
      <c r="W260" s="62">
        <v>0</v>
      </c>
      <c r="X260" s="62">
        <v>0</v>
      </c>
      <c r="Y260" s="62">
        <v>0</v>
      </c>
      <c r="Z260" s="62">
        <v>0</v>
      </c>
      <c r="AA260" s="62">
        <v>0</v>
      </c>
      <c r="AB260" s="62">
        <v>0</v>
      </c>
      <c r="AC260" s="62">
        <v>0</v>
      </c>
      <c r="AD260" s="57">
        <v>0</v>
      </c>
      <c r="AE260" s="57">
        <v>0</v>
      </c>
      <c r="AF260" s="57">
        <v>0</v>
      </c>
      <c r="AG260" s="57">
        <v>0</v>
      </c>
      <c r="AH260" s="57">
        <v>0</v>
      </c>
      <c r="AI260" s="57">
        <v>0</v>
      </c>
      <c r="AJ260" s="4">
        <v>4</v>
      </c>
      <c r="AK260" s="4">
        <v>25</v>
      </c>
      <c r="AL260" s="57">
        <v>0</v>
      </c>
      <c r="AU260" s="57">
        <v>0</v>
      </c>
      <c r="AV260" s="57">
        <v>1</v>
      </c>
      <c r="AY260" s="57" t="s">
        <v>1003</v>
      </c>
      <c r="AZ260" s="57">
        <f t="shared" si="14"/>
        <v>7004</v>
      </c>
    </row>
    <row r="261" spans="1:53" ht="16.5">
      <c r="A261" s="68">
        <v>7005</v>
      </c>
      <c r="B261" s="68" t="s">
        <v>763</v>
      </c>
      <c r="C261" s="57">
        <v>3</v>
      </c>
      <c r="D261" s="69" t="s">
        <v>704</v>
      </c>
      <c r="E261" s="57">
        <v>10</v>
      </c>
      <c r="F261" s="57">
        <v>0</v>
      </c>
      <c r="G261" s="57">
        <v>0</v>
      </c>
      <c r="H261" s="57">
        <v>999</v>
      </c>
      <c r="I261" s="4">
        <v>0</v>
      </c>
      <c r="J261" s="57">
        <v>1</v>
      </c>
      <c r="K261" s="57">
        <v>1</v>
      </c>
      <c r="L261" s="57">
        <v>1</v>
      </c>
      <c r="M261" s="57">
        <v>1</v>
      </c>
      <c r="N261" s="57">
        <v>1</v>
      </c>
      <c r="O261" s="57">
        <v>0</v>
      </c>
      <c r="P261" s="57">
        <v>0</v>
      </c>
      <c r="Q261" s="61">
        <v>0</v>
      </c>
      <c r="R261" s="61">
        <v>0</v>
      </c>
      <c r="S261" s="61">
        <v>0</v>
      </c>
      <c r="T261" s="62">
        <v>0</v>
      </c>
      <c r="U261" s="62">
        <v>0</v>
      </c>
      <c r="V261" s="62">
        <v>0</v>
      </c>
      <c r="W261" s="62">
        <v>0</v>
      </c>
      <c r="X261" s="62">
        <v>0</v>
      </c>
      <c r="Y261" s="62">
        <v>0</v>
      </c>
      <c r="Z261" s="62">
        <v>0</v>
      </c>
      <c r="AA261" s="62">
        <v>0</v>
      </c>
      <c r="AB261" s="62">
        <v>0</v>
      </c>
      <c r="AC261" s="62">
        <v>0</v>
      </c>
      <c r="AD261" s="57">
        <v>0</v>
      </c>
      <c r="AE261" s="57">
        <v>0</v>
      </c>
      <c r="AF261" s="57">
        <v>0</v>
      </c>
      <c r="AG261" s="57">
        <v>0</v>
      </c>
      <c r="AH261" s="57">
        <v>0</v>
      </c>
      <c r="AI261" s="57">
        <v>0</v>
      </c>
      <c r="AJ261" s="4">
        <v>5</v>
      </c>
      <c r="AK261" s="4">
        <v>53</v>
      </c>
      <c r="AL261" s="57">
        <v>0</v>
      </c>
      <c r="AU261" s="57">
        <v>0</v>
      </c>
      <c r="AV261" s="57">
        <v>1</v>
      </c>
      <c r="AY261" s="57" t="s">
        <v>1003</v>
      </c>
      <c r="AZ261" s="57">
        <f t="shared" si="14"/>
        <v>7005</v>
      </c>
    </row>
    <row r="262" spans="1:53" ht="16.5">
      <c r="A262" s="68">
        <v>7006</v>
      </c>
      <c r="B262" s="68" t="s">
        <v>764</v>
      </c>
      <c r="C262" s="57">
        <v>3</v>
      </c>
      <c r="D262" s="69" t="s">
        <v>705</v>
      </c>
      <c r="E262" s="57">
        <v>10</v>
      </c>
      <c r="F262" s="57">
        <v>0</v>
      </c>
      <c r="G262" s="57">
        <v>0</v>
      </c>
      <c r="H262" s="57">
        <v>999</v>
      </c>
      <c r="I262" s="4">
        <v>0</v>
      </c>
      <c r="J262" s="57">
        <v>1</v>
      </c>
      <c r="K262" s="57">
        <v>1</v>
      </c>
      <c r="L262" s="57">
        <v>1</v>
      </c>
      <c r="M262" s="57">
        <v>1</v>
      </c>
      <c r="N262" s="57">
        <v>1</v>
      </c>
      <c r="O262" s="57">
        <v>0</v>
      </c>
      <c r="P262" s="57">
        <v>0</v>
      </c>
      <c r="Q262" s="61">
        <v>0</v>
      </c>
      <c r="R262" s="61">
        <v>0</v>
      </c>
      <c r="S262" s="61">
        <v>0</v>
      </c>
      <c r="T262" s="62">
        <v>0</v>
      </c>
      <c r="U262" s="62">
        <v>0</v>
      </c>
      <c r="V262" s="62">
        <v>0</v>
      </c>
      <c r="W262" s="62">
        <v>0</v>
      </c>
      <c r="X262" s="62">
        <v>0</v>
      </c>
      <c r="Y262" s="62">
        <v>0</v>
      </c>
      <c r="Z262" s="62">
        <v>0</v>
      </c>
      <c r="AA262" s="62">
        <v>0</v>
      </c>
      <c r="AB262" s="62">
        <v>0</v>
      </c>
      <c r="AC262" s="62">
        <v>0</v>
      </c>
      <c r="AD262" s="57">
        <v>0</v>
      </c>
      <c r="AE262" s="57">
        <v>0</v>
      </c>
      <c r="AF262" s="57">
        <v>0</v>
      </c>
      <c r="AG262" s="57">
        <v>0</v>
      </c>
      <c r="AH262" s="57">
        <v>0</v>
      </c>
      <c r="AI262" s="57">
        <v>0</v>
      </c>
      <c r="AJ262" s="4">
        <v>6</v>
      </c>
      <c r="AK262" s="4">
        <v>58</v>
      </c>
      <c r="AL262" s="57">
        <v>0</v>
      </c>
      <c r="AU262" s="57">
        <v>0</v>
      </c>
      <c r="AV262" s="57">
        <v>1</v>
      </c>
      <c r="AY262" s="57" t="s">
        <v>1003</v>
      </c>
      <c r="AZ262" s="57">
        <f t="shared" si="14"/>
        <v>7006</v>
      </c>
    </row>
    <row r="263" spans="1:53" s="4" customFormat="1" ht="16.5">
      <c r="A263" s="63">
        <v>51001</v>
      </c>
      <c r="B263" s="63" t="s">
        <v>1005</v>
      </c>
      <c r="C263" s="57">
        <v>6</v>
      </c>
      <c r="D263" s="69" t="s">
        <v>286</v>
      </c>
      <c r="E263" s="57">
        <v>0</v>
      </c>
      <c r="F263" s="57">
        <v>0</v>
      </c>
      <c r="G263" s="57">
        <v>0</v>
      </c>
      <c r="H263" s="57">
        <v>1</v>
      </c>
      <c r="I263" s="4">
        <v>10000</v>
      </c>
      <c r="J263" s="57">
        <v>1</v>
      </c>
      <c r="K263" s="57">
        <f>I263/2</f>
        <v>5000</v>
      </c>
      <c r="L263" s="57">
        <v>1</v>
      </c>
      <c r="M263" s="57">
        <v>0</v>
      </c>
      <c r="N263" s="57">
        <v>1</v>
      </c>
      <c r="O263" s="57">
        <v>1</v>
      </c>
      <c r="P263" s="57">
        <v>0</v>
      </c>
      <c r="Q263" s="61">
        <v>0</v>
      </c>
      <c r="R263" s="61">
        <v>0</v>
      </c>
      <c r="S263" s="61">
        <v>0</v>
      </c>
      <c r="T263" s="62">
        <v>0</v>
      </c>
      <c r="U263" s="62">
        <v>0</v>
      </c>
      <c r="V263" s="62">
        <v>0</v>
      </c>
      <c r="W263" s="62">
        <v>0</v>
      </c>
      <c r="X263" s="62">
        <v>0</v>
      </c>
      <c r="Y263" s="62">
        <v>0</v>
      </c>
      <c r="Z263" s="62">
        <v>0</v>
      </c>
      <c r="AA263" s="62">
        <v>0</v>
      </c>
      <c r="AB263" s="62">
        <v>0</v>
      </c>
      <c r="AC263" s="62">
        <v>0</v>
      </c>
      <c r="AD263" s="57">
        <v>0</v>
      </c>
      <c r="AE263" s="57">
        <v>0</v>
      </c>
      <c r="AF263" s="57">
        <v>0</v>
      </c>
      <c r="AG263" s="57">
        <v>0</v>
      </c>
      <c r="AH263" s="57">
        <v>0</v>
      </c>
      <c r="AI263" s="57">
        <v>0</v>
      </c>
      <c r="AJ263" s="4">
        <v>0</v>
      </c>
      <c r="AK263" s="4">
        <v>0</v>
      </c>
      <c r="AL263" s="57">
        <v>0</v>
      </c>
      <c r="AN263" s="33"/>
      <c r="AO263" s="33"/>
      <c r="AQ263" s="4">
        <v>10001</v>
      </c>
      <c r="AU263" s="57">
        <v>0</v>
      </c>
      <c r="AV263" s="57">
        <v>1</v>
      </c>
      <c r="AW263"/>
      <c r="AX263"/>
      <c r="AY263" s="57" t="s">
        <v>1003</v>
      </c>
      <c r="AZ263" s="57">
        <f t="shared" ref="AZ263:AZ326" si="15">A263</f>
        <v>51001</v>
      </c>
      <c r="BA263"/>
    </row>
    <row r="264" spans="1:53" s="4" customFormat="1" ht="16.5">
      <c r="A264" s="63">
        <v>51002</v>
      </c>
      <c r="B264" s="63" t="s">
        <v>677</v>
      </c>
      <c r="C264" s="57">
        <v>6</v>
      </c>
      <c r="D264" s="69" t="s">
        <v>286</v>
      </c>
      <c r="E264" s="57">
        <v>0</v>
      </c>
      <c r="F264" s="57">
        <v>0</v>
      </c>
      <c r="G264" s="57">
        <v>0</v>
      </c>
      <c r="H264" s="57">
        <v>1</v>
      </c>
      <c r="I264" s="4">
        <v>10000</v>
      </c>
      <c r="J264" s="57">
        <v>1</v>
      </c>
      <c r="K264" s="57">
        <f t="shared" ref="K264:K282" si="16">I264/2</f>
        <v>5000</v>
      </c>
      <c r="L264" s="57">
        <v>1</v>
      </c>
      <c r="M264" s="57">
        <v>0</v>
      </c>
      <c r="N264" s="57">
        <v>1</v>
      </c>
      <c r="O264" s="57">
        <v>1</v>
      </c>
      <c r="P264" s="57">
        <v>0</v>
      </c>
      <c r="Q264" s="61">
        <v>0</v>
      </c>
      <c r="R264" s="61">
        <v>0</v>
      </c>
      <c r="S264" s="61">
        <v>0</v>
      </c>
      <c r="T264" s="62">
        <v>0</v>
      </c>
      <c r="U264" s="62">
        <v>0</v>
      </c>
      <c r="V264" s="62">
        <v>0</v>
      </c>
      <c r="W264" s="62">
        <v>0</v>
      </c>
      <c r="X264" s="62">
        <v>0</v>
      </c>
      <c r="Y264" s="62">
        <v>0</v>
      </c>
      <c r="Z264" s="62">
        <v>0</v>
      </c>
      <c r="AA264" s="62">
        <v>0</v>
      </c>
      <c r="AB264" s="62">
        <v>0</v>
      </c>
      <c r="AC264" s="62">
        <v>0</v>
      </c>
      <c r="AD264" s="57">
        <v>0</v>
      </c>
      <c r="AE264" s="57">
        <v>0</v>
      </c>
      <c r="AF264" s="57">
        <v>0</v>
      </c>
      <c r="AG264" s="57">
        <v>0</v>
      </c>
      <c r="AH264" s="57">
        <v>0</v>
      </c>
      <c r="AI264" s="57">
        <v>0</v>
      </c>
      <c r="AJ264" s="4">
        <v>0</v>
      </c>
      <c r="AK264" s="4">
        <v>0</v>
      </c>
      <c r="AL264" s="57">
        <v>0</v>
      </c>
      <c r="AN264" s="33"/>
      <c r="AO264" s="33"/>
      <c r="AQ264" s="4">
        <v>10002</v>
      </c>
      <c r="AU264" s="57">
        <v>0</v>
      </c>
      <c r="AV264" s="57">
        <v>1</v>
      </c>
      <c r="AW264"/>
      <c r="AX264"/>
      <c r="AY264" s="57" t="s">
        <v>1003</v>
      </c>
      <c r="AZ264" s="57">
        <f t="shared" si="15"/>
        <v>51002</v>
      </c>
      <c r="BA264"/>
    </row>
    <row r="265" spans="1:53" s="4" customFormat="1" ht="16.5">
      <c r="A265" s="63">
        <v>51003</v>
      </c>
      <c r="B265" s="63" t="s">
        <v>678</v>
      </c>
      <c r="C265" s="57">
        <v>6</v>
      </c>
      <c r="D265" s="69" t="s">
        <v>286</v>
      </c>
      <c r="E265" s="57">
        <v>0</v>
      </c>
      <c r="F265" s="57">
        <v>0</v>
      </c>
      <c r="G265" s="57">
        <v>0</v>
      </c>
      <c r="H265" s="57">
        <v>1</v>
      </c>
      <c r="I265" s="4">
        <v>10000</v>
      </c>
      <c r="J265" s="57">
        <v>1</v>
      </c>
      <c r="K265" s="57">
        <f t="shared" ref="K265" si="17">I265/2</f>
        <v>5000</v>
      </c>
      <c r="L265" s="57">
        <v>1</v>
      </c>
      <c r="M265" s="57">
        <v>0</v>
      </c>
      <c r="N265" s="57">
        <v>1</v>
      </c>
      <c r="O265" s="57">
        <v>1</v>
      </c>
      <c r="P265" s="57">
        <v>0</v>
      </c>
      <c r="Q265" s="61">
        <v>0</v>
      </c>
      <c r="R265" s="61">
        <v>0</v>
      </c>
      <c r="S265" s="61">
        <v>0</v>
      </c>
      <c r="T265" s="62">
        <v>0</v>
      </c>
      <c r="U265" s="62">
        <v>0</v>
      </c>
      <c r="V265" s="62">
        <v>0</v>
      </c>
      <c r="W265" s="62">
        <v>0</v>
      </c>
      <c r="X265" s="62">
        <v>0</v>
      </c>
      <c r="Y265" s="62">
        <v>0</v>
      </c>
      <c r="Z265" s="62">
        <v>0</v>
      </c>
      <c r="AA265" s="62">
        <v>0</v>
      </c>
      <c r="AB265" s="62">
        <v>0</v>
      </c>
      <c r="AC265" s="62">
        <v>0</v>
      </c>
      <c r="AD265" s="57">
        <v>0</v>
      </c>
      <c r="AE265" s="57">
        <v>0</v>
      </c>
      <c r="AF265" s="57">
        <v>0</v>
      </c>
      <c r="AG265" s="57">
        <v>0</v>
      </c>
      <c r="AH265" s="57">
        <v>0</v>
      </c>
      <c r="AI265" s="57">
        <v>0</v>
      </c>
      <c r="AJ265" s="4">
        <v>0</v>
      </c>
      <c r="AK265" s="4">
        <v>0</v>
      </c>
      <c r="AL265" s="57">
        <v>0</v>
      </c>
      <c r="AN265" s="33"/>
      <c r="AO265" s="33"/>
      <c r="AQ265" s="4">
        <v>10003</v>
      </c>
      <c r="AU265" s="57">
        <v>0</v>
      </c>
      <c r="AV265" s="57">
        <v>1</v>
      </c>
      <c r="AW265"/>
      <c r="AX265"/>
      <c r="AY265" s="57" t="s">
        <v>1003</v>
      </c>
      <c r="AZ265" s="57">
        <f t="shared" si="15"/>
        <v>51003</v>
      </c>
      <c r="BA265"/>
    </row>
    <row r="266" spans="1:53" s="4" customFormat="1" ht="16.5">
      <c r="A266" s="63">
        <v>52001</v>
      </c>
      <c r="B266" s="63" t="s">
        <v>682</v>
      </c>
      <c r="C266" s="57">
        <v>6</v>
      </c>
      <c r="D266" s="69" t="s">
        <v>286</v>
      </c>
      <c r="E266" s="57">
        <v>0</v>
      </c>
      <c r="F266" s="57">
        <v>0</v>
      </c>
      <c r="G266" s="57">
        <v>0</v>
      </c>
      <c r="H266" s="57">
        <v>1</v>
      </c>
      <c r="I266" s="4">
        <v>10000</v>
      </c>
      <c r="J266" s="57">
        <v>1</v>
      </c>
      <c r="K266" s="57">
        <f t="shared" si="16"/>
        <v>5000</v>
      </c>
      <c r="L266" s="57">
        <v>1</v>
      </c>
      <c r="M266" s="57">
        <v>1</v>
      </c>
      <c r="N266" s="57">
        <v>1</v>
      </c>
      <c r="O266" s="57">
        <v>1</v>
      </c>
      <c r="P266" s="57">
        <v>0</v>
      </c>
      <c r="Q266" s="61">
        <v>0</v>
      </c>
      <c r="R266" s="61">
        <v>0</v>
      </c>
      <c r="S266" s="61">
        <v>0</v>
      </c>
      <c r="T266" s="62">
        <v>0</v>
      </c>
      <c r="U266" s="62">
        <v>0</v>
      </c>
      <c r="V266" s="62">
        <v>0</v>
      </c>
      <c r="W266" s="62">
        <v>0</v>
      </c>
      <c r="X266" s="62">
        <v>0</v>
      </c>
      <c r="Y266" s="62">
        <v>0</v>
      </c>
      <c r="Z266" s="62">
        <v>0</v>
      </c>
      <c r="AA266" s="62">
        <v>0</v>
      </c>
      <c r="AB266" s="62">
        <v>0</v>
      </c>
      <c r="AC266" s="62">
        <v>0</v>
      </c>
      <c r="AD266" s="57">
        <v>0</v>
      </c>
      <c r="AE266" s="57">
        <v>0</v>
      </c>
      <c r="AF266" s="57">
        <v>0</v>
      </c>
      <c r="AG266" s="57">
        <v>0</v>
      </c>
      <c r="AH266" s="57">
        <v>0</v>
      </c>
      <c r="AI266" s="57">
        <v>0</v>
      </c>
      <c r="AJ266" s="4">
        <v>0</v>
      </c>
      <c r="AK266" s="4">
        <v>0</v>
      </c>
      <c r="AL266" s="57">
        <v>0</v>
      </c>
      <c r="AN266" s="33"/>
      <c r="AO266" s="33"/>
      <c r="AQ266" s="4">
        <v>10010</v>
      </c>
      <c r="AU266" s="57">
        <v>0</v>
      </c>
      <c r="AV266" s="57">
        <v>1</v>
      </c>
      <c r="AW266"/>
      <c r="AX266"/>
      <c r="AY266" s="57" t="s">
        <v>1003</v>
      </c>
      <c r="AZ266" s="57">
        <f t="shared" si="15"/>
        <v>52001</v>
      </c>
      <c r="BA266"/>
    </row>
    <row r="267" spans="1:53" s="4" customFormat="1" ht="16.5">
      <c r="A267" s="63">
        <v>52002</v>
      </c>
      <c r="B267" s="63" t="s">
        <v>684</v>
      </c>
      <c r="C267" s="57">
        <v>6</v>
      </c>
      <c r="D267" s="69" t="s">
        <v>286</v>
      </c>
      <c r="E267" s="57">
        <v>0</v>
      </c>
      <c r="F267" s="57">
        <v>0</v>
      </c>
      <c r="G267" s="57">
        <v>0</v>
      </c>
      <c r="H267" s="57">
        <v>1</v>
      </c>
      <c r="I267" s="4">
        <v>10000</v>
      </c>
      <c r="J267" s="57">
        <v>1</v>
      </c>
      <c r="K267" s="57">
        <f t="shared" si="16"/>
        <v>5000</v>
      </c>
      <c r="L267" s="57">
        <v>1</v>
      </c>
      <c r="M267" s="57">
        <v>1</v>
      </c>
      <c r="N267" s="57">
        <v>1</v>
      </c>
      <c r="O267" s="57">
        <v>1</v>
      </c>
      <c r="P267" s="57">
        <v>0</v>
      </c>
      <c r="Q267" s="61">
        <v>0</v>
      </c>
      <c r="R267" s="61">
        <v>0</v>
      </c>
      <c r="S267" s="61">
        <v>0</v>
      </c>
      <c r="T267" s="62">
        <v>0</v>
      </c>
      <c r="U267" s="62">
        <v>0</v>
      </c>
      <c r="V267" s="62">
        <v>0</v>
      </c>
      <c r="W267" s="62">
        <v>0</v>
      </c>
      <c r="X267" s="62">
        <v>0</v>
      </c>
      <c r="Y267" s="62">
        <v>0</v>
      </c>
      <c r="Z267" s="62">
        <v>0</v>
      </c>
      <c r="AA267" s="62">
        <v>0</v>
      </c>
      <c r="AB267" s="62">
        <v>0</v>
      </c>
      <c r="AC267" s="62">
        <v>0</v>
      </c>
      <c r="AD267" s="57">
        <v>0</v>
      </c>
      <c r="AE267" s="57">
        <v>0</v>
      </c>
      <c r="AF267" s="57">
        <v>0</v>
      </c>
      <c r="AG267" s="57">
        <v>0</v>
      </c>
      <c r="AH267" s="57">
        <v>0</v>
      </c>
      <c r="AI267" s="57">
        <v>0</v>
      </c>
      <c r="AJ267" s="4">
        <v>0</v>
      </c>
      <c r="AK267" s="4">
        <v>0</v>
      </c>
      <c r="AL267" s="57">
        <v>0</v>
      </c>
      <c r="AN267" s="33"/>
      <c r="AO267" s="33"/>
      <c r="AQ267" s="4">
        <v>10011</v>
      </c>
      <c r="AU267" s="57">
        <v>0</v>
      </c>
      <c r="AV267" s="57">
        <v>1</v>
      </c>
      <c r="AW267"/>
      <c r="AX267"/>
      <c r="AY267" s="57" t="s">
        <v>1003</v>
      </c>
      <c r="AZ267" s="57">
        <f t="shared" si="15"/>
        <v>52002</v>
      </c>
      <c r="BA267"/>
    </row>
    <row r="268" spans="1:53" s="4" customFormat="1" ht="16.5">
      <c r="A268" s="63">
        <v>52003</v>
      </c>
      <c r="B268" s="63" t="s">
        <v>686</v>
      </c>
      <c r="C268" s="57">
        <v>6</v>
      </c>
      <c r="D268" s="69" t="s">
        <v>286</v>
      </c>
      <c r="E268" s="57">
        <v>0</v>
      </c>
      <c r="F268" s="57">
        <v>0</v>
      </c>
      <c r="G268" s="57">
        <v>0</v>
      </c>
      <c r="H268" s="57">
        <v>1</v>
      </c>
      <c r="I268" s="4">
        <v>10000</v>
      </c>
      <c r="J268" s="57">
        <v>1</v>
      </c>
      <c r="K268" s="57">
        <f t="shared" si="16"/>
        <v>5000</v>
      </c>
      <c r="L268" s="57">
        <v>1</v>
      </c>
      <c r="M268" s="57">
        <v>1</v>
      </c>
      <c r="N268" s="57">
        <v>1</v>
      </c>
      <c r="O268" s="57">
        <v>1</v>
      </c>
      <c r="P268" s="57">
        <v>0</v>
      </c>
      <c r="Q268" s="61">
        <v>0</v>
      </c>
      <c r="R268" s="61">
        <v>0</v>
      </c>
      <c r="S268" s="61">
        <v>0</v>
      </c>
      <c r="T268" s="62">
        <v>0</v>
      </c>
      <c r="U268" s="62">
        <v>0</v>
      </c>
      <c r="V268" s="62">
        <v>0</v>
      </c>
      <c r="W268" s="62">
        <v>0</v>
      </c>
      <c r="X268" s="62">
        <v>0</v>
      </c>
      <c r="Y268" s="62">
        <v>0</v>
      </c>
      <c r="Z268" s="62">
        <v>0</v>
      </c>
      <c r="AA268" s="62">
        <v>0</v>
      </c>
      <c r="AB268" s="62">
        <v>0</v>
      </c>
      <c r="AC268" s="62">
        <v>0</v>
      </c>
      <c r="AD268" s="57">
        <v>0</v>
      </c>
      <c r="AE268" s="57">
        <v>0</v>
      </c>
      <c r="AF268" s="57">
        <v>0</v>
      </c>
      <c r="AG268" s="57">
        <v>0</v>
      </c>
      <c r="AH268" s="57">
        <v>0</v>
      </c>
      <c r="AI268" s="57">
        <v>0</v>
      </c>
      <c r="AJ268" s="4">
        <v>0</v>
      </c>
      <c r="AK268" s="4">
        <v>0</v>
      </c>
      <c r="AL268" s="57">
        <v>0</v>
      </c>
      <c r="AN268" s="33"/>
      <c r="AO268" s="33"/>
      <c r="AQ268" s="4">
        <v>10012</v>
      </c>
      <c r="AU268" s="57">
        <v>0</v>
      </c>
      <c r="AV268" s="57">
        <v>1</v>
      </c>
      <c r="AW268"/>
      <c r="AX268"/>
      <c r="AY268" s="57" t="s">
        <v>1003</v>
      </c>
      <c r="AZ268" s="57">
        <f t="shared" si="15"/>
        <v>52003</v>
      </c>
      <c r="BA268"/>
    </row>
    <row r="269" spans="1:53" s="4" customFormat="1" ht="16.5">
      <c r="A269" s="63">
        <v>52004</v>
      </c>
      <c r="B269" s="63" t="s">
        <v>688</v>
      </c>
      <c r="C269" s="57">
        <v>6</v>
      </c>
      <c r="D269" s="69" t="s">
        <v>286</v>
      </c>
      <c r="E269" s="57">
        <v>0</v>
      </c>
      <c r="F269" s="57">
        <v>0</v>
      </c>
      <c r="G269" s="57">
        <v>0</v>
      </c>
      <c r="H269" s="57">
        <v>1</v>
      </c>
      <c r="I269" s="4">
        <v>10000</v>
      </c>
      <c r="J269" s="57">
        <v>1</v>
      </c>
      <c r="K269" s="57">
        <f t="shared" si="16"/>
        <v>5000</v>
      </c>
      <c r="L269" s="57">
        <v>1</v>
      </c>
      <c r="M269" s="57">
        <v>1</v>
      </c>
      <c r="N269" s="57">
        <v>1</v>
      </c>
      <c r="O269" s="57">
        <v>1</v>
      </c>
      <c r="P269" s="57">
        <v>0</v>
      </c>
      <c r="Q269" s="61">
        <v>0</v>
      </c>
      <c r="R269" s="61">
        <v>0</v>
      </c>
      <c r="S269" s="61">
        <v>0</v>
      </c>
      <c r="T269" s="62">
        <v>0</v>
      </c>
      <c r="U269" s="62">
        <v>0</v>
      </c>
      <c r="V269" s="62">
        <v>0</v>
      </c>
      <c r="W269" s="62">
        <v>0</v>
      </c>
      <c r="X269" s="62">
        <v>0</v>
      </c>
      <c r="Y269" s="62">
        <v>0</v>
      </c>
      <c r="Z269" s="62">
        <v>0</v>
      </c>
      <c r="AA269" s="62">
        <v>0</v>
      </c>
      <c r="AB269" s="62">
        <v>0</v>
      </c>
      <c r="AC269" s="62">
        <v>0</v>
      </c>
      <c r="AD269" s="57">
        <v>0</v>
      </c>
      <c r="AE269" s="57">
        <v>0</v>
      </c>
      <c r="AF269" s="57">
        <v>0</v>
      </c>
      <c r="AG269" s="57">
        <v>0</v>
      </c>
      <c r="AH269" s="57">
        <v>0</v>
      </c>
      <c r="AI269" s="57">
        <v>0</v>
      </c>
      <c r="AJ269" s="4">
        <v>0</v>
      </c>
      <c r="AK269" s="4">
        <v>0</v>
      </c>
      <c r="AL269" s="57">
        <v>0</v>
      </c>
      <c r="AN269" s="33"/>
      <c r="AO269" s="33"/>
      <c r="AQ269" s="4">
        <v>10013</v>
      </c>
      <c r="AU269" s="57">
        <v>0</v>
      </c>
      <c r="AV269" s="57">
        <v>1</v>
      </c>
      <c r="AW269"/>
      <c r="AX269"/>
      <c r="AY269" s="57" t="s">
        <v>1003</v>
      </c>
      <c r="AZ269" s="57">
        <f t="shared" si="15"/>
        <v>52004</v>
      </c>
      <c r="BA269"/>
    </row>
    <row r="270" spans="1:53" s="4" customFormat="1" ht="16.5">
      <c r="A270" s="63">
        <v>52005</v>
      </c>
      <c r="B270" s="63" t="s">
        <v>690</v>
      </c>
      <c r="C270" s="57">
        <v>6</v>
      </c>
      <c r="D270" s="69" t="s">
        <v>286</v>
      </c>
      <c r="E270" s="57">
        <v>0</v>
      </c>
      <c r="F270" s="57">
        <v>0</v>
      </c>
      <c r="G270" s="57">
        <v>0</v>
      </c>
      <c r="H270" s="57">
        <v>1</v>
      </c>
      <c r="I270" s="4">
        <v>10000</v>
      </c>
      <c r="J270" s="57">
        <v>1</v>
      </c>
      <c r="K270" s="57">
        <f t="shared" si="16"/>
        <v>5000</v>
      </c>
      <c r="L270" s="57">
        <v>1</v>
      </c>
      <c r="M270" s="57">
        <v>1</v>
      </c>
      <c r="N270" s="57">
        <v>1</v>
      </c>
      <c r="O270" s="57">
        <v>1</v>
      </c>
      <c r="P270" s="57">
        <v>0</v>
      </c>
      <c r="Q270" s="61">
        <v>0</v>
      </c>
      <c r="R270" s="61">
        <v>0</v>
      </c>
      <c r="S270" s="61">
        <v>0</v>
      </c>
      <c r="T270" s="62">
        <v>0</v>
      </c>
      <c r="U270" s="62">
        <v>0</v>
      </c>
      <c r="V270" s="62">
        <v>0</v>
      </c>
      <c r="W270" s="62">
        <v>0</v>
      </c>
      <c r="X270" s="62">
        <v>0</v>
      </c>
      <c r="Y270" s="62">
        <v>0</v>
      </c>
      <c r="Z270" s="62">
        <v>0</v>
      </c>
      <c r="AA270" s="62">
        <v>0</v>
      </c>
      <c r="AB270" s="62">
        <v>0</v>
      </c>
      <c r="AC270" s="62">
        <v>0</v>
      </c>
      <c r="AD270" s="57">
        <v>0</v>
      </c>
      <c r="AE270" s="57">
        <v>0</v>
      </c>
      <c r="AF270" s="57">
        <v>0</v>
      </c>
      <c r="AG270" s="57">
        <v>0</v>
      </c>
      <c r="AH270" s="57">
        <v>0</v>
      </c>
      <c r="AI270" s="57">
        <v>0</v>
      </c>
      <c r="AJ270" s="4">
        <v>0</v>
      </c>
      <c r="AK270" s="4">
        <v>0</v>
      </c>
      <c r="AL270" s="57">
        <v>0</v>
      </c>
      <c r="AN270" s="33"/>
      <c r="AO270" s="33"/>
      <c r="AQ270" s="4">
        <v>10014</v>
      </c>
      <c r="AU270" s="57">
        <v>0</v>
      </c>
      <c r="AV270" s="57">
        <v>1</v>
      </c>
      <c r="AW270"/>
      <c r="AX270"/>
      <c r="AY270" s="57" t="s">
        <v>1003</v>
      </c>
      <c r="AZ270" s="57">
        <f t="shared" si="15"/>
        <v>52005</v>
      </c>
      <c r="BA270"/>
    </row>
    <row r="271" spans="1:53" s="4" customFormat="1" ht="16.5">
      <c r="A271" s="63">
        <v>52006</v>
      </c>
      <c r="B271" s="63" t="s">
        <v>692</v>
      </c>
      <c r="C271" s="57">
        <v>6</v>
      </c>
      <c r="D271" s="69" t="s">
        <v>286</v>
      </c>
      <c r="E271" s="57">
        <v>0</v>
      </c>
      <c r="F271" s="57">
        <v>0</v>
      </c>
      <c r="G271" s="57">
        <v>0</v>
      </c>
      <c r="H271" s="57">
        <v>1</v>
      </c>
      <c r="I271" s="4">
        <v>10000</v>
      </c>
      <c r="J271" s="57">
        <v>1</v>
      </c>
      <c r="K271" s="57">
        <f t="shared" si="16"/>
        <v>5000</v>
      </c>
      <c r="L271" s="57">
        <v>1</v>
      </c>
      <c r="M271" s="57">
        <v>1</v>
      </c>
      <c r="N271" s="57">
        <v>1</v>
      </c>
      <c r="O271" s="57">
        <v>1</v>
      </c>
      <c r="P271" s="57">
        <v>0</v>
      </c>
      <c r="Q271" s="61">
        <v>0</v>
      </c>
      <c r="R271" s="61">
        <v>0</v>
      </c>
      <c r="S271" s="61">
        <v>0</v>
      </c>
      <c r="T271" s="62">
        <v>0</v>
      </c>
      <c r="U271" s="62">
        <v>0</v>
      </c>
      <c r="V271" s="62">
        <v>0</v>
      </c>
      <c r="W271" s="62">
        <v>0</v>
      </c>
      <c r="X271" s="62">
        <v>0</v>
      </c>
      <c r="Y271" s="62">
        <v>0</v>
      </c>
      <c r="Z271" s="62">
        <v>0</v>
      </c>
      <c r="AA271" s="62">
        <v>0</v>
      </c>
      <c r="AB271" s="62">
        <v>0</v>
      </c>
      <c r="AC271" s="62">
        <v>0</v>
      </c>
      <c r="AD271" s="57">
        <v>0</v>
      </c>
      <c r="AE271" s="57">
        <v>0</v>
      </c>
      <c r="AF271" s="57">
        <v>0</v>
      </c>
      <c r="AG271" s="57">
        <v>0</v>
      </c>
      <c r="AH271" s="57">
        <v>0</v>
      </c>
      <c r="AI271" s="57">
        <v>0</v>
      </c>
      <c r="AJ271" s="4">
        <v>0</v>
      </c>
      <c r="AK271" s="4">
        <v>0</v>
      </c>
      <c r="AL271" s="57">
        <v>0</v>
      </c>
      <c r="AN271" s="33"/>
      <c r="AO271" s="33"/>
      <c r="AQ271" s="4">
        <v>10015</v>
      </c>
      <c r="AU271" s="57">
        <v>0</v>
      </c>
      <c r="AV271" s="57">
        <v>1</v>
      </c>
      <c r="AW271"/>
      <c r="AX271"/>
      <c r="AY271" s="57" t="s">
        <v>1003</v>
      </c>
      <c r="AZ271" s="57">
        <f t="shared" si="15"/>
        <v>52006</v>
      </c>
      <c r="BA271"/>
    </row>
    <row r="272" spans="1:53" s="4" customFormat="1" ht="16.5">
      <c r="A272" s="63">
        <v>52007</v>
      </c>
      <c r="B272" s="63" t="s">
        <v>694</v>
      </c>
      <c r="C272" s="57">
        <v>6</v>
      </c>
      <c r="D272" s="69" t="s">
        <v>286</v>
      </c>
      <c r="E272" s="57">
        <v>0</v>
      </c>
      <c r="F272" s="57">
        <v>0</v>
      </c>
      <c r="G272" s="57">
        <v>0</v>
      </c>
      <c r="H272" s="57">
        <v>1</v>
      </c>
      <c r="I272" s="4">
        <v>10000</v>
      </c>
      <c r="J272" s="57">
        <v>1</v>
      </c>
      <c r="K272" s="57">
        <f t="shared" si="16"/>
        <v>5000</v>
      </c>
      <c r="L272" s="57">
        <v>1</v>
      </c>
      <c r="M272" s="57">
        <v>1</v>
      </c>
      <c r="N272" s="57">
        <v>1</v>
      </c>
      <c r="O272" s="57">
        <v>1</v>
      </c>
      <c r="P272" s="57">
        <v>0</v>
      </c>
      <c r="Q272" s="61">
        <v>0</v>
      </c>
      <c r="R272" s="61">
        <v>0</v>
      </c>
      <c r="S272" s="61">
        <v>0</v>
      </c>
      <c r="T272" s="62">
        <v>0</v>
      </c>
      <c r="U272" s="62">
        <v>0</v>
      </c>
      <c r="V272" s="62">
        <v>0</v>
      </c>
      <c r="W272" s="62">
        <v>0</v>
      </c>
      <c r="X272" s="62">
        <v>0</v>
      </c>
      <c r="Y272" s="62">
        <v>0</v>
      </c>
      <c r="Z272" s="62">
        <v>0</v>
      </c>
      <c r="AA272" s="62">
        <v>0</v>
      </c>
      <c r="AB272" s="62">
        <v>0</v>
      </c>
      <c r="AC272" s="62">
        <v>0</v>
      </c>
      <c r="AD272" s="57">
        <v>0</v>
      </c>
      <c r="AE272" s="57">
        <v>0</v>
      </c>
      <c r="AF272" s="57">
        <v>0</v>
      </c>
      <c r="AG272" s="57">
        <v>0</v>
      </c>
      <c r="AH272" s="57">
        <v>0</v>
      </c>
      <c r="AI272" s="57">
        <v>0</v>
      </c>
      <c r="AJ272" s="4">
        <v>0</v>
      </c>
      <c r="AK272" s="4">
        <v>0</v>
      </c>
      <c r="AL272" s="57">
        <v>0</v>
      </c>
      <c r="AN272" s="33"/>
      <c r="AO272" s="33"/>
      <c r="AQ272" s="4">
        <v>10016</v>
      </c>
      <c r="AU272" s="57">
        <v>0</v>
      </c>
      <c r="AV272" s="57">
        <v>1</v>
      </c>
      <c r="AW272"/>
      <c r="AX272"/>
      <c r="AY272" s="57" t="s">
        <v>1003</v>
      </c>
      <c r="AZ272" s="57">
        <f t="shared" si="15"/>
        <v>52007</v>
      </c>
      <c r="BA272"/>
    </row>
    <row r="273" spans="1:53" s="4" customFormat="1" ht="16.5">
      <c r="A273" s="64">
        <v>53001</v>
      </c>
      <c r="B273" s="64" t="s">
        <v>679</v>
      </c>
      <c r="C273" s="57">
        <v>6</v>
      </c>
      <c r="D273" s="69" t="s">
        <v>286</v>
      </c>
      <c r="E273" s="57">
        <v>0</v>
      </c>
      <c r="F273" s="57">
        <v>0</v>
      </c>
      <c r="G273" s="57">
        <v>0</v>
      </c>
      <c r="H273" s="57">
        <v>1</v>
      </c>
      <c r="I273" s="4">
        <v>10000</v>
      </c>
      <c r="J273" s="57">
        <v>1</v>
      </c>
      <c r="K273" s="57">
        <f t="shared" si="16"/>
        <v>5000</v>
      </c>
      <c r="L273" s="57">
        <v>1</v>
      </c>
      <c r="M273" s="57">
        <v>1</v>
      </c>
      <c r="N273" s="57">
        <v>1</v>
      </c>
      <c r="O273" s="57">
        <v>0</v>
      </c>
      <c r="P273" s="57">
        <v>0</v>
      </c>
      <c r="Q273" s="61">
        <v>0</v>
      </c>
      <c r="R273" s="61">
        <v>0</v>
      </c>
      <c r="S273" s="61">
        <v>0</v>
      </c>
      <c r="T273" s="62">
        <v>0</v>
      </c>
      <c r="U273" s="62">
        <v>0</v>
      </c>
      <c r="V273" s="62">
        <v>0</v>
      </c>
      <c r="W273" s="62">
        <v>0</v>
      </c>
      <c r="X273" s="62">
        <v>0</v>
      </c>
      <c r="Y273" s="62">
        <v>0</v>
      </c>
      <c r="Z273" s="62">
        <v>0</v>
      </c>
      <c r="AA273" s="62">
        <v>0</v>
      </c>
      <c r="AB273" s="62">
        <v>0</v>
      </c>
      <c r="AC273" s="62">
        <v>0</v>
      </c>
      <c r="AD273" s="57">
        <v>0</v>
      </c>
      <c r="AE273" s="57">
        <v>0</v>
      </c>
      <c r="AF273" s="57">
        <v>0</v>
      </c>
      <c r="AG273" s="57">
        <v>0</v>
      </c>
      <c r="AH273" s="57">
        <v>0</v>
      </c>
      <c r="AI273" s="57">
        <v>0</v>
      </c>
      <c r="AJ273" s="4">
        <v>0</v>
      </c>
      <c r="AK273" s="4">
        <v>0</v>
      </c>
      <c r="AL273" s="57">
        <v>0</v>
      </c>
      <c r="AN273" s="33"/>
      <c r="AO273" s="33"/>
      <c r="AQ273" s="4">
        <v>10020</v>
      </c>
      <c r="AU273" s="57">
        <v>0</v>
      </c>
      <c r="AV273" s="57">
        <v>1</v>
      </c>
      <c r="AW273"/>
      <c r="AX273"/>
      <c r="AY273" s="57" t="s">
        <v>1003</v>
      </c>
      <c r="AZ273" s="57">
        <f t="shared" si="15"/>
        <v>53001</v>
      </c>
      <c r="BA273"/>
    </row>
    <row r="274" spans="1:53" s="4" customFormat="1" ht="16.5">
      <c r="A274" s="64">
        <v>53002</v>
      </c>
      <c r="B274" s="64" t="s">
        <v>680</v>
      </c>
      <c r="C274" s="57">
        <v>6</v>
      </c>
      <c r="D274" s="69" t="s">
        <v>286</v>
      </c>
      <c r="E274" s="57">
        <v>0</v>
      </c>
      <c r="F274" s="57">
        <v>0</v>
      </c>
      <c r="G274" s="57">
        <v>0</v>
      </c>
      <c r="H274" s="57">
        <v>1</v>
      </c>
      <c r="I274" s="4">
        <v>10000</v>
      </c>
      <c r="J274" s="57">
        <v>1</v>
      </c>
      <c r="K274" s="57">
        <f t="shared" si="16"/>
        <v>5000</v>
      </c>
      <c r="L274" s="57">
        <v>1</v>
      </c>
      <c r="M274" s="57">
        <v>1</v>
      </c>
      <c r="N274" s="57">
        <v>1</v>
      </c>
      <c r="O274" s="57">
        <v>0</v>
      </c>
      <c r="P274" s="57">
        <v>0</v>
      </c>
      <c r="Q274" s="61">
        <v>0</v>
      </c>
      <c r="R274" s="61">
        <v>0</v>
      </c>
      <c r="S274" s="61">
        <v>0</v>
      </c>
      <c r="T274" s="62">
        <v>0</v>
      </c>
      <c r="U274" s="62">
        <v>0</v>
      </c>
      <c r="V274" s="62">
        <v>0</v>
      </c>
      <c r="W274" s="62">
        <v>0</v>
      </c>
      <c r="X274" s="62">
        <v>0</v>
      </c>
      <c r="Y274" s="62">
        <v>0</v>
      </c>
      <c r="Z274" s="62">
        <v>0</v>
      </c>
      <c r="AA274" s="62">
        <v>0</v>
      </c>
      <c r="AB274" s="62">
        <v>0</v>
      </c>
      <c r="AC274" s="62">
        <v>0</v>
      </c>
      <c r="AD274" s="57">
        <v>0</v>
      </c>
      <c r="AE274" s="57">
        <v>0</v>
      </c>
      <c r="AF274" s="57">
        <v>0</v>
      </c>
      <c r="AG274" s="57">
        <v>0</v>
      </c>
      <c r="AH274" s="57">
        <v>0</v>
      </c>
      <c r="AI274" s="57">
        <v>0</v>
      </c>
      <c r="AJ274" s="4">
        <v>0</v>
      </c>
      <c r="AK274" s="4">
        <v>0</v>
      </c>
      <c r="AL274" s="57">
        <v>0</v>
      </c>
      <c r="AN274" s="33"/>
      <c r="AO274" s="33"/>
      <c r="AQ274" s="4">
        <v>10021</v>
      </c>
      <c r="AU274" s="57">
        <v>0</v>
      </c>
      <c r="AV274" s="57">
        <v>1</v>
      </c>
      <c r="AW274"/>
      <c r="AX274"/>
      <c r="AY274" s="57" t="s">
        <v>1003</v>
      </c>
      <c r="AZ274" s="57">
        <f t="shared" si="15"/>
        <v>53002</v>
      </c>
      <c r="BA274"/>
    </row>
    <row r="275" spans="1:53" s="4" customFormat="1" ht="16.5">
      <c r="A275" s="64">
        <v>53003</v>
      </c>
      <c r="B275" s="64" t="s">
        <v>681</v>
      </c>
      <c r="C275" s="57">
        <v>6</v>
      </c>
      <c r="D275" s="69" t="s">
        <v>286</v>
      </c>
      <c r="E275" s="57">
        <v>0</v>
      </c>
      <c r="F275" s="57">
        <v>0</v>
      </c>
      <c r="G275" s="57">
        <v>0</v>
      </c>
      <c r="H275" s="57">
        <v>1</v>
      </c>
      <c r="I275" s="4">
        <v>10000</v>
      </c>
      <c r="J275" s="57">
        <v>1</v>
      </c>
      <c r="K275" s="57">
        <f t="shared" si="16"/>
        <v>5000</v>
      </c>
      <c r="L275" s="57">
        <v>1</v>
      </c>
      <c r="M275" s="57">
        <v>1</v>
      </c>
      <c r="N275" s="57">
        <v>1</v>
      </c>
      <c r="O275" s="57">
        <v>0</v>
      </c>
      <c r="P275" s="57">
        <v>0</v>
      </c>
      <c r="Q275" s="61">
        <v>0</v>
      </c>
      <c r="R275" s="61">
        <v>0</v>
      </c>
      <c r="S275" s="61">
        <v>0</v>
      </c>
      <c r="T275" s="62">
        <v>0</v>
      </c>
      <c r="U275" s="62">
        <v>0</v>
      </c>
      <c r="V275" s="62">
        <v>0</v>
      </c>
      <c r="W275" s="62">
        <v>0</v>
      </c>
      <c r="X275" s="62">
        <v>0</v>
      </c>
      <c r="Y275" s="62">
        <v>0</v>
      </c>
      <c r="Z275" s="62">
        <v>0</v>
      </c>
      <c r="AA275" s="62">
        <v>0</v>
      </c>
      <c r="AB275" s="62">
        <v>0</v>
      </c>
      <c r="AC275" s="62">
        <v>0</v>
      </c>
      <c r="AD275" s="57">
        <v>0</v>
      </c>
      <c r="AE275" s="57">
        <v>0</v>
      </c>
      <c r="AF275" s="57">
        <v>0</v>
      </c>
      <c r="AG275" s="57">
        <v>0</v>
      </c>
      <c r="AH275" s="57">
        <v>0</v>
      </c>
      <c r="AI275" s="57">
        <v>0</v>
      </c>
      <c r="AJ275" s="4">
        <v>0</v>
      </c>
      <c r="AK275" s="4">
        <v>0</v>
      </c>
      <c r="AL275" s="57">
        <v>0</v>
      </c>
      <c r="AN275" s="33"/>
      <c r="AO275" s="33"/>
      <c r="AQ275" s="4">
        <v>10022</v>
      </c>
      <c r="AU275" s="57">
        <v>0</v>
      </c>
      <c r="AV275" s="57">
        <v>1</v>
      </c>
      <c r="AW275"/>
      <c r="AX275"/>
      <c r="AY275" s="57" t="s">
        <v>1003</v>
      </c>
      <c r="AZ275" s="57">
        <f t="shared" si="15"/>
        <v>53003</v>
      </c>
      <c r="BA275"/>
    </row>
    <row r="276" spans="1:53" s="4" customFormat="1" ht="16.5">
      <c r="A276" s="64">
        <v>53004</v>
      </c>
      <c r="B276" s="64" t="s">
        <v>683</v>
      </c>
      <c r="C276" s="57">
        <v>6</v>
      </c>
      <c r="D276" s="69" t="s">
        <v>286</v>
      </c>
      <c r="E276" s="57">
        <v>0</v>
      </c>
      <c r="F276" s="57">
        <v>0</v>
      </c>
      <c r="G276" s="57">
        <v>0</v>
      </c>
      <c r="H276" s="57">
        <v>1</v>
      </c>
      <c r="I276" s="4">
        <v>10000</v>
      </c>
      <c r="J276" s="57">
        <v>1</v>
      </c>
      <c r="K276" s="57">
        <f t="shared" si="16"/>
        <v>5000</v>
      </c>
      <c r="L276" s="57">
        <v>1</v>
      </c>
      <c r="M276" s="57">
        <v>1</v>
      </c>
      <c r="N276" s="57">
        <v>1</v>
      </c>
      <c r="O276" s="57">
        <v>0</v>
      </c>
      <c r="P276" s="57">
        <v>0</v>
      </c>
      <c r="Q276" s="61">
        <v>0</v>
      </c>
      <c r="R276" s="61">
        <v>0</v>
      </c>
      <c r="S276" s="61">
        <v>0</v>
      </c>
      <c r="T276" s="62">
        <v>0</v>
      </c>
      <c r="U276" s="62">
        <v>0</v>
      </c>
      <c r="V276" s="62">
        <v>0</v>
      </c>
      <c r="W276" s="62">
        <v>0</v>
      </c>
      <c r="X276" s="62">
        <v>0</v>
      </c>
      <c r="Y276" s="62">
        <v>0</v>
      </c>
      <c r="Z276" s="62">
        <v>0</v>
      </c>
      <c r="AA276" s="62">
        <v>0</v>
      </c>
      <c r="AB276" s="62">
        <v>0</v>
      </c>
      <c r="AC276" s="62">
        <v>0</v>
      </c>
      <c r="AD276" s="57">
        <v>0</v>
      </c>
      <c r="AE276" s="57">
        <v>0</v>
      </c>
      <c r="AF276" s="57">
        <v>0</v>
      </c>
      <c r="AG276" s="57">
        <v>0</v>
      </c>
      <c r="AH276" s="57">
        <v>0</v>
      </c>
      <c r="AI276" s="57">
        <v>0</v>
      </c>
      <c r="AJ276" s="4">
        <v>0</v>
      </c>
      <c r="AK276" s="4">
        <v>0</v>
      </c>
      <c r="AL276" s="57">
        <v>0</v>
      </c>
      <c r="AN276" s="33"/>
      <c r="AO276" s="33"/>
      <c r="AQ276" s="4">
        <v>10023</v>
      </c>
      <c r="AU276" s="57">
        <v>0</v>
      </c>
      <c r="AV276" s="57">
        <v>1</v>
      </c>
      <c r="AW276"/>
      <c r="AX276"/>
      <c r="AY276" s="57" t="s">
        <v>1003</v>
      </c>
      <c r="AZ276" s="57">
        <f t="shared" si="15"/>
        <v>53004</v>
      </c>
      <c r="BA276"/>
    </row>
    <row r="277" spans="1:53" s="4" customFormat="1" ht="16.5">
      <c r="A277" s="64">
        <v>53005</v>
      </c>
      <c r="B277" s="64" t="s">
        <v>685</v>
      </c>
      <c r="C277" s="57">
        <v>6</v>
      </c>
      <c r="D277" s="69" t="s">
        <v>286</v>
      </c>
      <c r="E277" s="57">
        <v>0</v>
      </c>
      <c r="F277" s="57">
        <v>0</v>
      </c>
      <c r="G277" s="57">
        <v>0</v>
      </c>
      <c r="H277" s="57">
        <v>1</v>
      </c>
      <c r="I277" s="4">
        <v>10000</v>
      </c>
      <c r="J277" s="57">
        <v>1</v>
      </c>
      <c r="K277" s="57">
        <f t="shared" si="16"/>
        <v>5000</v>
      </c>
      <c r="L277" s="57">
        <v>1</v>
      </c>
      <c r="M277" s="57">
        <v>1</v>
      </c>
      <c r="N277" s="57">
        <v>1</v>
      </c>
      <c r="O277" s="57">
        <v>0</v>
      </c>
      <c r="P277" s="57">
        <v>0</v>
      </c>
      <c r="Q277" s="61">
        <v>0</v>
      </c>
      <c r="R277" s="61">
        <v>0</v>
      </c>
      <c r="S277" s="61">
        <v>0</v>
      </c>
      <c r="T277" s="62">
        <v>0</v>
      </c>
      <c r="U277" s="62">
        <v>0</v>
      </c>
      <c r="V277" s="62">
        <v>0</v>
      </c>
      <c r="W277" s="62">
        <v>0</v>
      </c>
      <c r="X277" s="62">
        <v>0</v>
      </c>
      <c r="Y277" s="62">
        <v>0</v>
      </c>
      <c r="Z277" s="62">
        <v>0</v>
      </c>
      <c r="AA277" s="62">
        <v>0</v>
      </c>
      <c r="AB277" s="62">
        <v>0</v>
      </c>
      <c r="AC277" s="62">
        <v>0</v>
      </c>
      <c r="AD277" s="57">
        <v>0</v>
      </c>
      <c r="AE277" s="57">
        <v>0</v>
      </c>
      <c r="AF277" s="57">
        <v>0</v>
      </c>
      <c r="AG277" s="57">
        <v>0</v>
      </c>
      <c r="AH277" s="57">
        <v>0</v>
      </c>
      <c r="AI277" s="57">
        <v>0</v>
      </c>
      <c r="AJ277" s="4">
        <v>0</v>
      </c>
      <c r="AK277" s="4">
        <v>0</v>
      </c>
      <c r="AL277" s="57">
        <v>0</v>
      </c>
      <c r="AN277" s="33"/>
      <c r="AO277" s="33"/>
      <c r="AQ277" s="4">
        <v>10024</v>
      </c>
      <c r="AU277" s="57">
        <v>0</v>
      </c>
      <c r="AV277" s="57">
        <v>1</v>
      </c>
      <c r="AW277"/>
      <c r="AX277"/>
      <c r="AY277" s="57" t="s">
        <v>1003</v>
      </c>
      <c r="AZ277" s="57">
        <f t="shared" si="15"/>
        <v>53005</v>
      </c>
      <c r="BA277"/>
    </row>
    <row r="278" spans="1:53" s="4" customFormat="1" ht="16.5">
      <c r="A278" s="64">
        <v>53006</v>
      </c>
      <c r="B278" s="64" t="s">
        <v>687</v>
      </c>
      <c r="C278" s="57">
        <v>6</v>
      </c>
      <c r="D278" s="69" t="s">
        <v>286</v>
      </c>
      <c r="E278" s="57">
        <v>0</v>
      </c>
      <c r="F278" s="57">
        <v>0</v>
      </c>
      <c r="G278" s="57">
        <v>0</v>
      </c>
      <c r="H278" s="57">
        <v>1</v>
      </c>
      <c r="I278" s="4">
        <v>10000</v>
      </c>
      <c r="J278" s="57">
        <v>1</v>
      </c>
      <c r="K278" s="57">
        <f t="shared" si="16"/>
        <v>5000</v>
      </c>
      <c r="L278" s="57">
        <v>1</v>
      </c>
      <c r="M278" s="57">
        <v>1</v>
      </c>
      <c r="N278" s="57">
        <v>1</v>
      </c>
      <c r="O278" s="57">
        <v>0</v>
      </c>
      <c r="P278" s="57">
        <v>0</v>
      </c>
      <c r="Q278" s="61">
        <v>0</v>
      </c>
      <c r="R278" s="61">
        <v>0</v>
      </c>
      <c r="S278" s="61">
        <v>0</v>
      </c>
      <c r="T278" s="62">
        <v>0</v>
      </c>
      <c r="U278" s="62">
        <v>0</v>
      </c>
      <c r="V278" s="62">
        <v>0</v>
      </c>
      <c r="W278" s="62">
        <v>0</v>
      </c>
      <c r="X278" s="62">
        <v>0</v>
      </c>
      <c r="Y278" s="62">
        <v>0</v>
      </c>
      <c r="Z278" s="62">
        <v>0</v>
      </c>
      <c r="AA278" s="62">
        <v>0</v>
      </c>
      <c r="AB278" s="62">
        <v>0</v>
      </c>
      <c r="AC278" s="62">
        <v>0</v>
      </c>
      <c r="AD278" s="57">
        <v>0</v>
      </c>
      <c r="AE278" s="57">
        <v>0</v>
      </c>
      <c r="AF278" s="57">
        <v>0</v>
      </c>
      <c r="AG278" s="57">
        <v>0</v>
      </c>
      <c r="AH278" s="57">
        <v>0</v>
      </c>
      <c r="AI278" s="57">
        <v>0</v>
      </c>
      <c r="AJ278" s="4">
        <v>0</v>
      </c>
      <c r="AK278" s="4">
        <v>0</v>
      </c>
      <c r="AL278" s="57">
        <v>0</v>
      </c>
      <c r="AN278" s="33"/>
      <c r="AO278" s="33"/>
      <c r="AQ278" s="4">
        <v>10025</v>
      </c>
      <c r="AU278" s="57">
        <v>0</v>
      </c>
      <c r="AV278" s="57">
        <v>1</v>
      </c>
      <c r="AW278"/>
      <c r="AX278"/>
      <c r="AY278" s="57" t="s">
        <v>1003</v>
      </c>
      <c r="AZ278" s="57">
        <f t="shared" si="15"/>
        <v>53006</v>
      </c>
      <c r="BA278"/>
    </row>
    <row r="279" spans="1:53" s="4" customFormat="1" ht="16.5">
      <c r="A279" s="64">
        <v>53007</v>
      </c>
      <c r="B279" s="64" t="s">
        <v>689</v>
      </c>
      <c r="C279" s="57">
        <v>6</v>
      </c>
      <c r="D279" s="69" t="s">
        <v>286</v>
      </c>
      <c r="E279" s="57">
        <v>0</v>
      </c>
      <c r="F279" s="57">
        <v>0</v>
      </c>
      <c r="G279" s="57">
        <v>0</v>
      </c>
      <c r="H279" s="57">
        <v>1</v>
      </c>
      <c r="I279" s="4">
        <v>10000</v>
      </c>
      <c r="J279" s="57">
        <v>1</v>
      </c>
      <c r="K279" s="57">
        <f t="shared" si="16"/>
        <v>5000</v>
      </c>
      <c r="L279" s="57">
        <v>1</v>
      </c>
      <c r="M279" s="57">
        <v>1</v>
      </c>
      <c r="N279" s="57">
        <v>1</v>
      </c>
      <c r="O279" s="57">
        <v>0</v>
      </c>
      <c r="P279" s="57">
        <v>0</v>
      </c>
      <c r="Q279" s="61">
        <v>0</v>
      </c>
      <c r="R279" s="61">
        <v>0</v>
      </c>
      <c r="S279" s="61">
        <v>0</v>
      </c>
      <c r="T279" s="62">
        <v>0</v>
      </c>
      <c r="U279" s="62">
        <v>0</v>
      </c>
      <c r="V279" s="62">
        <v>0</v>
      </c>
      <c r="W279" s="62">
        <v>0</v>
      </c>
      <c r="X279" s="62">
        <v>0</v>
      </c>
      <c r="Y279" s="62">
        <v>0</v>
      </c>
      <c r="Z279" s="62">
        <v>0</v>
      </c>
      <c r="AA279" s="62">
        <v>0</v>
      </c>
      <c r="AB279" s="62">
        <v>0</v>
      </c>
      <c r="AC279" s="62">
        <v>0</v>
      </c>
      <c r="AD279" s="57">
        <v>0</v>
      </c>
      <c r="AE279" s="57">
        <v>0</v>
      </c>
      <c r="AF279" s="57">
        <v>0</v>
      </c>
      <c r="AG279" s="57">
        <v>0</v>
      </c>
      <c r="AH279" s="57">
        <v>0</v>
      </c>
      <c r="AI279" s="57">
        <v>0</v>
      </c>
      <c r="AJ279" s="4">
        <v>0</v>
      </c>
      <c r="AK279" s="4">
        <v>0</v>
      </c>
      <c r="AL279" s="57">
        <v>0</v>
      </c>
      <c r="AN279" s="33"/>
      <c r="AO279" s="33"/>
      <c r="AQ279" s="4">
        <v>10026</v>
      </c>
      <c r="AU279" s="57">
        <v>0</v>
      </c>
      <c r="AV279" s="57">
        <v>1</v>
      </c>
      <c r="AW279"/>
      <c r="AX279"/>
      <c r="AY279" s="57" t="s">
        <v>1003</v>
      </c>
      <c r="AZ279" s="57">
        <f t="shared" si="15"/>
        <v>53007</v>
      </c>
      <c r="BA279"/>
    </row>
    <row r="280" spans="1:53" s="4" customFormat="1" ht="16.5">
      <c r="A280" s="64">
        <v>53008</v>
      </c>
      <c r="B280" s="64" t="s">
        <v>691</v>
      </c>
      <c r="C280" s="57">
        <v>6</v>
      </c>
      <c r="D280" s="69" t="s">
        <v>286</v>
      </c>
      <c r="E280" s="57">
        <v>0</v>
      </c>
      <c r="F280" s="57">
        <v>0</v>
      </c>
      <c r="G280" s="57">
        <v>0</v>
      </c>
      <c r="H280" s="57">
        <v>1</v>
      </c>
      <c r="I280" s="4">
        <v>10000</v>
      </c>
      <c r="J280" s="57">
        <v>1</v>
      </c>
      <c r="K280" s="57">
        <f t="shared" si="16"/>
        <v>5000</v>
      </c>
      <c r="L280" s="57">
        <v>1</v>
      </c>
      <c r="M280" s="57">
        <v>1</v>
      </c>
      <c r="N280" s="57">
        <v>1</v>
      </c>
      <c r="O280" s="57">
        <v>0</v>
      </c>
      <c r="P280" s="57">
        <v>0</v>
      </c>
      <c r="Q280" s="61">
        <v>0</v>
      </c>
      <c r="R280" s="61">
        <v>0</v>
      </c>
      <c r="S280" s="61">
        <v>0</v>
      </c>
      <c r="T280" s="62">
        <v>0</v>
      </c>
      <c r="U280" s="62">
        <v>0</v>
      </c>
      <c r="V280" s="62">
        <v>0</v>
      </c>
      <c r="W280" s="62">
        <v>0</v>
      </c>
      <c r="X280" s="62">
        <v>0</v>
      </c>
      <c r="Y280" s="62">
        <v>0</v>
      </c>
      <c r="Z280" s="62">
        <v>0</v>
      </c>
      <c r="AA280" s="62">
        <v>0</v>
      </c>
      <c r="AB280" s="62">
        <v>0</v>
      </c>
      <c r="AC280" s="62">
        <v>0</v>
      </c>
      <c r="AD280" s="57">
        <v>0</v>
      </c>
      <c r="AE280" s="57">
        <v>0</v>
      </c>
      <c r="AF280" s="57">
        <v>0</v>
      </c>
      <c r="AG280" s="57">
        <v>0</v>
      </c>
      <c r="AH280" s="57">
        <v>0</v>
      </c>
      <c r="AI280" s="57">
        <v>0</v>
      </c>
      <c r="AJ280" s="4">
        <v>0</v>
      </c>
      <c r="AK280" s="4">
        <v>0</v>
      </c>
      <c r="AL280" s="57">
        <v>0</v>
      </c>
      <c r="AN280" s="33"/>
      <c r="AO280" s="33"/>
      <c r="AQ280" s="4">
        <v>10027</v>
      </c>
      <c r="AU280" s="57">
        <v>0</v>
      </c>
      <c r="AV280" s="57">
        <v>1</v>
      </c>
      <c r="AW280"/>
      <c r="AX280"/>
      <c r="AY280" s="57" t="s">
        <v>1003</v>
      </c>
      <c r="AZ280" s="57">
        <f t="shared" si="15"/>
        <v>53008</v>
      </c>
      <c r="BA280"/>
    </row>
    <row r="281" spans="1:53" s="4" customFormat="1" ht="16.5">
      <c r="A281" s="64">
        <v>53009</v>
      </c>
      <c r="B281" s="64" t="s">
        <v>693</v>
      </c>
      <c r="C281" s="57">
        <v>6</v>
      </c>
      <c r="D281" s="69" t="s">
        <v>286</v>
      </c>
      <c r="E281" s="57">
        <v>0</v>
      </c>
      <c r="F281" s="57">
        <v>0</v>
      </c>
      <c r="G281" s="57">
        <v>0</v>
      </c>
      <c r="H281" s="57">
        <v>1</v>
      </c>
      <c r="I281" s="4">
        <v>10000</v>
      </c>
      <c r="J281" s="57">
        <v>1</v>
      </c>
      <c r="K281" s="57">
        <f t="shared" si="16"/>
        <v>5000</v>
      </c>
      <c r="L281" s="57">
        <v>1</v>
      </c>
      <c r="M281" s="57">
        <v>1</v>
      </c>
      <c r="N281" s="57">
        <v>1</v>
      </c>
      <c r="O281" s="57">
        <v>0</v>
      </c>
      <c r="P281" s="57">
        <v>0</v>
      </c>
      <c r="Q281" s="61">
        <v>0</v>
      </c>
      <c r="R281" s="61">
        <v>0</v>
      </c>
      <c r="S281" s="61">
        <v>0</v>
      </c>
      <c r="T281" s="62">
        <v>0</v>
      </c>
      <c r="U281" s="62">
        <v>0</v>
      </c>
      <c r="V281" s="62">
        <v>0</v>
      </c>
      <c r="W281" s="62">
        <v>0</v>
      </c>
      <c r="X281" s="62">
        <v>0</v>
      </c>
      <c r="Y281" s="62">
        <v>0</v>
      </c>
      <c r="Z281" s="62">
        <v>0</v>
      </c>
      <c r="AA281" s="62">
        <v>0</v>
      </c>
      <c r="AB281" s="62">
        <v>0</v>
      </c>
      <c r="AC281" s="62">
        <v>0</v>
      </c>
      <c r="AD281" s="57">
        <v>0</v>
      </c>
      <c r="AE281" s="57">
        <v>0</v>
      </c>
      <c r="AF281" s="57">
        <v>0</v>
      </c>
      <c r="AG281" s="57">
        <v>0</v>
      </c>
      <c r="AH281" s="57">
        <v>0</v>
      </c>
      <c r="AI281" s="57">
        <v>0</v>
      </c>
      <c r="AJ281" s="4">
        <v>0</v>
      </c>
      <c r="AK281" s="4">
        <v>0</v>
      </c>
      <c r="AL281" s="57">
        <v>0</v>
      </c>
      <c r="AN281" s="33"/>
      <c r="AO281" s="33"/>
      <c r="AQ281" s="4">
        <v>10028</v>
      </c>
      <c r="AU281" s="57">
        <v>0</v>
      </c>
      <c r="AV281" s="57">
        <v>1</v>
      </c>
      <c r="AW281"/>
      <c r="AX281"/>
      <c r="AY281" s="57" t="s">
        <v>1003</v>
      </c>
      <c r="AZ281" s="57">
        <f t="shared" si="15"/>
        <v>53009</v>
      </c>
      <c r="BA281"/>
    </row>
    <row r="282" spans="1:53" s="4" customFormat="1" ht="16.5">
      <c r="A282" s="64">
        <v>53010</v>
      </c>
      <c r="B282" s="64" t="s">
        <v>695</v>
      </c>
      <c r="C282" s="57">
        <v>6</v>
      </c>
      <c r="D282" s="69" t="s">
        <v>286</v>
      </c>
      <c r="E282" s="57">
        <v>0</v>
      </c>
      <c r="F282" s="57">
        <v>0</v>
      </c>
      <c r="G282" s="57">
        <v>0</v>
      </c>
      <c r="H282" s="57">
        <v>1</v>
      </c>
      <c r="I282" s="4">
        <v>10000</v>
      </c>
      <c r="J282" s="57">
        <v>1</v>
      </c>
      <c r="K282" s="57">
        <f t="shared" si="16"/>
        <v>5000</v>
      </c>
      <c r="L282" s="57">
        <v>1</v>
      </c>
      <c r="M282" s="57">
        <v>1</v>
      </c>
      <c r="N282" s="57">
        <v>1</v>
      </c>
      <c r="O282" s="57">
        <v>0</v>
      </c>
      <c r="P282" s="57">
        <v>0</v>
      </c>
      <c r="Q282" s="61">
        <v>0</v>
      </c>
      <c r="R282" s="61">
        <v>0</v>
      </c>
      <c r="S282" s="61">
        <v>0</v>
      </c>
      <c r="T282" s="62">
        <v>0</v>
      </c>
      <c r="U282" s="62">
        <v>0</v>
      </c>
      <c r="V282" s="62">
        <v>0</v>
      </c>
      <c r="W282" s="62">
        <v>0</v>
      </c>
      <c r="X282" s="62">
        <v>0</v>
      </c>
      <c r="Y282" s="62">
        <v>0</v>
      </c>
      <c r="Z282" s="62">
        <v>0</v>
      </c>
      <c r="AA282" s="62">
        <v>0</v>
      </c>
      <c r="AB282" s="62">
        <v>0</v>
      </c>
      <c r="AC282" s="62">
        <v>0</v>
      </c>
      <c r="AD282" s="57">
        <v>0</v>
      </c>
      <c r="AE282" s="57">
        <v>0</v>
      </c>
      <c r="AF282" s="57">
        <v>0</v>
      </c>
      <c r="AG282" s="57">
        <v>0</v>
      </c>
      <c r="AH282" s="57">
        <v>0</v>
      </c>
      <c r="AI282" s="57">
        <v>0</v>
      </c>
      <c r="AJ282" s="4">
        <v>0</v>
      </c>
      <c r="AK282" s="4">
        <v>0</v>
      </c>
      <c r="AL282" s="57">
        <v>0</v>
      </c>
      <c r="AN282" s="33"/>
      <c r="AO282" s="33"/>
      <c r="AQ282" s="4">
        <v>10029</v>
      </c>
      <c r="AU282" s="57">
        <v>0</v>
      </c>
      <c r="AV282" s="57">
        <v>1</v>
      </c>
      <c r="AW282"/>
      <c r="AX282"/>
      <c r="AY282" s="57" t="s">
        <v>1003</v>
      </c>
      <c r="AZ282" s="57">
        <f t="shared" si="15"/>
        <v>53010</v>
      </c>
      <c r="BA282"/>
    </row>
    <row r="283" spans="1:53" ht="16.5">
      <c r="A283" s="70">
        <v>8001</v>
      </c>
      <c r="B283" s="70" t="s">
        <v>832</v>
      </c>
      <c r="C283" s="57">
        <v>7</v>
      </c>
      <c r="D283" s="69" t="s">
        <v>830</v>
      </c>
      <c r="E283" s="57">
        <v>0</v>
      </c>
      <c r="F283" s="57">
        <v>0</v>
      </c>
      <c r="G283" s="57">
        <v>1</v>
      </c>
      <c r="H283" s="57">
        <v>99</v>
      </c>
      <c r="I283" s="4">
        <v>0</v>
      </c>
      <c r="J283" s="57">
        <v>0</v>
      </c>
      <c r="K283" s="57">
        <v>1</v>
      </c>
      <c r="L283" s="57">
        <v>1</v>
      </c>
      <c r="M283" s="57">
        <v>0</v>
      </c>
      <c r="N283" s="57">
        <v>1</v>
      </c>
      <c r="O283" s="57">
        <v>0</v>
      </c>
      <c r="P283" s="57">
        <v>0</v>
      </c>
      <c r="Q283" s="61">
        <v>5</v>
      </c>
      <c r="R283" s="61">
        <v>0</v>
      </c>
      <c r="S283" s="61">
        <v>0</v>
      </c>
      <c r="T283" s="62">
        <v>0</v>
      </c>
      <c r="U283" s="62">
        <v>0</v>
      </c>
      <c r="V283" s="62">
        <v>0</v>
      </c>
      <c r="W283" s="62">
        <v>0</v>
      </c>
      <c r="X283" s="62">
        <v>0</v>
      </c>
      <c r="Y283" s="62">
        <v>0</v>
      </c>
      <c r="Z283" s="62">
        <v>0</v>
      </c>
      <c r="AA283" s="62">
        <v>0</v>
      </c>
      <c r="AB283" s="62">
        <v>0</v>
      </c>
      <c r="AC283" s="62">
        <v>0</v>
      </c>
      <c r="AD283" s="57">
        <v>0</v>
      </c>
      <c r="AE283" s="57">
        <v>0</v>
      </c>
      <c r="AF283" s="57">
        <v>0</v>
      </c>
      <c r="AG283" s="57">
        <v>0</v>
      </c>
      <c r="AH283" s="57">
        <v>0</v>
      </c>
      <c r="AI283" s="57">
        <v>0</v>
      </c>
      <c r="AJ283" s="4">
        <v>0</v>
      </c>
      <c r="AK283" s="4">
        <v>0</v>
      </c>
      <c r="AL283" s="57">
        <v>0</v>
      </c>
      <c r="AQ283" s="4"/>
      <c r="AR283" s="4"/>
      <c r="AU283" s="57">
        <v>0</v>
      </c>
      <c r="AV283" s="57">
        <v>0</v>
      </c>
      <c r="AY283" s="57" t="s">
        <v>1003</v>
      </c>
      <c r="AZ283" s="57">
        <f t="shared" si="15"/>
        <v>8001</v>
      </c>
    </row>
    <row r="284" spans="1:53" ht="16.5">
      <c r="A284" s="70">
        <v>8002</v>
      </c>
      <c r="B284" s="70" t="s">
        <v>835</v>
      </c>
      <c r="C284" s="57">
        <v>7</v>
      </c>
      <c r="D284" s="69" t="s">
        <v>830</v>
      </c>
      <c r="E284" s="57">
        <v>0</v>
      </c>
      <c r="F284" s="57">
        <v>0</v>
      </c>
      <c r="G284" s="57">
        <v>1</v>
      </c>
      <c r="H284" s="57">
        <v>99</v>
      </c>
      <c r="I284" s="4">
        <v>0</v>
      </c>
      <c r="J284" s="57">
        <v>0</v>
      </c>
      <c r="K284" s="57">
        <v>1</v>
      </c>
      <c r="L284" s="57">
        <v>1</v>
      </c>
      <c r="M284" s="57">
        <v>0</v>
      </c>
      <c r="N284" s="57">
        <v>1</v>
      </c>
      <c r="O284" s="57">
        <v>0</v>
      </c>
      <c r="P284" s="57">
        <v>0</v>
      </c>
      <c r="Q284" s="61">
        <v>10</v>
      </c>
      <c r="R284" s="61">
        <v>0</v>
      </c>
      <c r="S284" s="61">
        <v>0</v>
      </c>
      <c r="T284" s="62">
        <v>0</v>
      </c>
      <c r="U284" s="62">
        <v>0</v>
      </c>
      <c r="V284" s="62">
        <v>0</v>
      </c>
      <c r="W284" s="62">
        <v>0</v>
      </c>
      <c r="X284" s="62">
        <v>0</v>
      </c>
      <c r="Y284" s="62">
        <v>0</v>
      </c>
      <c r="Z284" s="62">
        <v>0</v>
      </c>
      <c r="AA284" s="62">
        <v>0</v>
      </c>
      <c r="AB284" s="62">
        <v>0</v>
      </c>
      <c r="AC284" s="62">
        <v>0</v>
      </c>
      <c r="AD284" s="57">
        <v>0</v>
      </c>
      <c r="AE284" s="57">
        <v>0</v>
      </c>
      <c r="AF284" s="57">
        <v>0</v>
      </c>
      <c r="AG284" s="57">
        <v>0</v>
      </c>
      <c r="AH284" s="57">
        <v>0</v>
      </c>
      <c r="AI284" s="57">
        <v>0</v>
      </c>
      <c r="AJ284" s="4">
        <v>0</v>
      </c>
      <c r="AK284" s="4">
        <v>0</v>
      </c>
      <c r="AL284" s="57">
        <v>0</v>
      </c>
      <c r="AR284" s="4"/>
      <c r="AU284" s="57">
        <v>0</v>
      </c>
      <c r="AV284" s="57">
        <v>0</v>
      </c>
      <c r="AY284" s="57" t="s">
        <v>1003</v>
      </c>
      <c r="AZ284" s="57">
        <f t="shared" si="15"/>
        <v>8002</v>
      </c>
    </row>
    <row r="285" spans="1:53" ht="16.5">
      <c r="A285" s="70">
        <v>8003</v>
      </c>
      <c r="B285" s="70" t="s">
        <v>833</v>
      </c>
      <c r="C285" s="57">
        <v>7</v>
      </c>
      <c r="D285" s="69" t="s">
        <v>830</v>
      </c>
      <c r="E285" s="57">
        <v>0</v>
      </c>
      <c r="F285" s="57">
        <v>0</v>
      </c>
      <c r="G285" s="57">
        <v>1</v>
      </c>
      <c r="H285" s="57">
        <v>99</v>
      </c>
      <c r="I285" s="4">
        <v>0</v>
      </c>
      <c r="J285" s="57">
        <v>0</v>
      </c>
      <c r="K285" s="57">
        <v>1</v>
      </c>
      <c r="L285" s="57">
        <v>1</v>
      </c>
      <c r="M285" s="57">
        <v>0</v>
      </c>
      <c r="N285" s="57">
        <v>1</v>
      </c>
      <c r="O285" s="57">
        <v>0</v>
      </c>
      <c r="P285" s="57">
        <v>0</v>
      </c>
      <c r="Q285" s="61">
        <v>15</v>
      </c>
      <c r="R285" s="61">
        <v>0</v>
      </c>
      <c r="S285" s="61">
        <v>0</v>
      </c>
      <c r="T285" s="62">
        <v>0</v>
      </c>
      <c r="U285" s="62">
        <v>0</v>
      </c>
      <c r="V285" s="62">
        <v>0</v>
      </c>
      <c r="W285" s="62">
        <v>0</v>
      </c>
      <c r="X285" s="62">
        <v>0</v>
      </c>
      <c r="Y285" s="62">
        <v>0</v>
      </c>
      <c r="Z285" s="62">
        <v>0</v>
      </c>
      <c r="AA285" s="62">
        <v>0</v>
      </c>
      <c r="AB285" s="62">
        <v>0</v>
      </c>
      <c r="AC285" s="62">
        <v>0</v>
      </c>
      <c r="AD285" s="57">
        <v>0</v>
      </c>
      <c r="AE285" s="57">
        <v>0</v>
      </c>
      <c r="AF285" s="57">
        <v>0</v>
      </c>
      <c r="AG285" s="57">
        <v>0</v>
      </c>
      <c r="AH285" s="57">
        <v>0</v>
      </c>
      <c r="AI285" s="57">
        <v>0</v>
      </c>
      <c r="AJ285" s="4">
        <v>0</v>
      </c>
      <c r="AK285" s="4">
        <v>0</v>
      </c>
      <c r="AL285" s="57">
        <v>0</v>
      </c>
      <c r="AR285" s="4"/>
      <c r="AU285" s="57">
        <v>0</v>
      </c>
      <c r="AV285" s="57">
        <v>0</v>
      </c>
      <c r="AY285" s="57" t="s">
        <v>1003</v>
      </c>
      <c r="AZ285" s="57">
        <f t="shared" si="15"/>
        <v>8003</v>
      </c>
    </row>
    <row r="286" spans="1:53" ht="16.5">
      <c r="A286" s="70">
        <v>8004</v>
      </c>
      <c r="B286" s="70" t="s">
        <v>834</v>
      </c>
      <c r="C286" s="57">
        <v>7</v>
      </c>
      <c r="D286" s="69" t="s">
        <v>830</v>
      </c>
      <c r="E286" s="57">
        <v>0</v>
      </c>
      <c r="F286" s="57">
        <v>0</v>
      </c>
      <c r="G286" s="57">
        <v>1</v>
      </c>
      <c r="H286" s="57">
        <v>99</v>
      </c>
      <c r="I286" s="4">
        <v>0</v>
      </c>
      <c r="J286" s="57">
        <v>0</v>
      </c>
      <c r="K286" s="57">
        <v>1</v>
      </c>
      <c r="L286" s="57">
        <v>1</v>
      </c>
      <c r="M286" s="57">
        <v>0</v>
      </c>
      <c r="N286" s="57">
        <v>1</v>
      </c>
      <c r="O286" s="57">
        <v>0</v>
      </c>
      <c r="P286" s="57">
        <v>0</v>
      </c>
      <c r="Q286" s="61">
        <v>20</v>
      </c>
      <c r="R286" s="61">
        <v>0</v>
      </c>
      <c r="S286" s="61">
        <v>0</v>
      </c>
      <c r="T286" s="62">
        <v>0</v>
      </c>
      <c r="U286" s="62">
        <v>0</v>
      </c>
      <c r="V286" s="62">
        <v>0</v>
      </c>
      <c r="W286" s="62">
        <v>0</v>
      </c>
      <c r="X286" s="62">
        <v>0</v>
      </c>
      <c r="Y286" s="62">
        <v>0</v>
      </c>
      <c r="Z286" s="62">
        <v>0</v>
      </c>
      <c r="AA286" s="62">
        <v>0</v>
      </c>
      <c r="AB286" s="62">
        <v>0</v>
      </c>
      <c r="AC286" s="62">
        <v>0</v>
      </c>
      <c r="AD286" s="57">
        <v>0</v>
      </c>
      <c r="AE286" s="57">
        <v>0</v>
      </c>
      <c r="AF286" s="57">
        <v>0</v>
      </c>
      <c r="AG286" s="57">
        <v>0</v>
      </c>
      <c r="AH286" s="57">
        <v>0</v>
      </c>
      <c r="AI286" s="57">
        <v>0</v>
      </c>
      <c r="AJ286" s="4">
        <v>0</v>
      </c>
      <c r="AK286" s="4">
        <v>0</v>
      </c>
      <c r="AL286" s="57">
        <v>0</v>
      </c>
      <c r="AR286" s="4"/>
      <c r="AU286" s="57">
        <v>0</v>
      </c>
      <c r="AV286" s="57">
        <v>0</v>
      </c>
      <c r="AY286" s="57" t="s">
        <v>1003</v>
      </c>
      <c r="AZ286" s="57">
        <f t="shared" si="15"/>
        <v>8004</v>
      </c>
    </row>
    <row r="287" spans="1:53" ht="16.5">
      <c r="A287" s="70">
        <v>8005</v>
      </c>
      <c r="B287" s="70" t="s">
        <v>836</v>
      </c>
      <c r="C287" s="57">
        <v>7</v>
      </c>
      <c r="D287" s="69" t="s">
        <v>830</v>
      </c>
      <c r="E287" s="57">
        <v>0</v>
      </c>
      <c r="F287" s="57">
        <v>0</v>
      </c>
      <c r="G287" s="57">
        <v>1</v>
      </c>
      <c r="H287" s="57">
        <v>99</v>
      </c>
      <c r="I287" s="4">
        <v>0</v>
      </c>
      <c r="J287" s="57">
        <v>0</v>
      </c>
      <c r="K287" s="57">
        <v>1</v>
      </c>
      <c r="L287" s="57">
        <v>1</v>
      </c>
      <c r="M287" s="57">
        <v>0</v>
      </c>
      <c r="N287" s="57">
        <v>1</v>
      </c>
      <c r="O287" s="57">
        <v>0</v>
      </c>
      <c r="P287" s="57">
        <v>0</v>
      </c>
      <c r="Q287" s="61">
        <v>25</v>
      </c>
      <c r="R287" s="61">
        <v>0</v>
      </c>
      <c r="S287" s="61">
        <v>0</v>
      </c>
      <c r="T287" s="62">
        <v>0</v>
      </c>
      <c r="U287" s="62">
        <v>0</v>
      </c>
      <c r="V287" s="62">
        <v>0</v>
      </c>
      <c r="W287" s="62">
        <v>0</v>
      </c>
      <c r="X287" s="62">
        <v>0</v>
      </c>
      <c r="Y287" s="62">
        <v>0</v>
      </c>
      <c r="Z287" s="62">
        <v>0</v>
      </c>
      <c r="AA287" s="62">
        <v>0</v>
      </c>
      <c r="AB287" s="62">
        <v>0</v>
      </c>
      <c r="AC287" s="62">
        <v>0</v>
      </c>
      <c r="AD287" s="57">
        <v>0</v>
      </c>
      <c r="AE287" s="57">
        <v>0</v>
      </c>
      <c r="AF287" s="57">
        <v>0</v>
      </c>
      <c r="AG287" s="57">
        <v>0</v>
      </c>
      <c r="AH287" s="57">
        <v>0</v>
      </c>
      <c r="AI287" s="57">
        <v>0</v>
      </c>
      <c r="AJ287" s="4">
        <v>0</v>
      </c>
      <c r="AK287" s="4">
        <v>0</v>
      </c>
      <c r="AL287" s="57">
        <v>0</v>
      </c>
      <c r="AR287" s="4"/>
      <c r="AU287" s="57">
        <v>0</v>
      </c>
      <c r="AV287" s="57">
        <v>0</v>
      </c>
      <c r="AY287" s="57" t="s">
        <v>1003</v>
      </c>
      <c r="AZ287" s="57">
        <f t="shared" si="15"/>
        <v>8005</v>
      </c>
    </row>
    <row r="288" spans="1:53" ht="16.5">
      <c r="A288" s="70">
        <v>8006</v>
      </c>
      <c r="B288" s="70" t="s">
        <v>837</v>
      </c>
      <c r="C288" s="57">
        <v>7</v>
      </c>
      <c r="D288" s="69" t="s">
        <v>830</v>
      </c>
      <c r="E288" s="57">
        <v>0</v>
      </c>
      <c r="F288" s="57">
        <v>0</v>
      </c>
      <c r="G288" s="57">
        <v>1</v>
      </c>
      <c r="H288" s="57">
        <v>99</v>
      </c>
      <c r="I288" s="4">
        <v>0</v>
      </c>
      <c r="J288" s="57">
        <v>0</v>
      </c>
      <c r="K288" s="57">
        <v>1</v>
      </c>
      <c r="L288" s="57">
        <v>1</v>
      </c>
      <c r="M288" s="57">
        <v>0</v>
      </c>
      <c r="N288" s="57">
        <v>1</v>
      </c>
      <c r="O288" s="57">
        <v>0</v>
      </c>
      <c r="P288" s="57">
        <v>0</v>
      </c>
      <c r="Q288" s="61">
        <v>30</v>
      </c>
      <c r="R288" s="61">
        <v>0</v>
      </c>
      <c r="S288" s="61">
        <v>0</v>
      </c>
      <c r="T288" s="62">
        <v>0</v>
      </c>
      <c r="U288" s="62">
        <v>0</v>
      </c>
      <c r="V288" s="62">
        <v>0</v>
      </c>
      <c r="W288" s="62">
        <v>0</v>
      </c>
      <c r="X288" s="62">
        <v>0</v>
      </c>
      <c r="Y288" s="62">
        <v>0</v>
      </c>
      <c r="Z288" s="62">
        <v>0</v>
      </c>
      <c r="AA288" s="62">
        <v>0</v>
      </c>
      <c r="AB288" s="62">
        <v>0</v>
      </c>
      <c r="AC288" s="62">
        <v>0</v>
      </c>
      <c r="AD288" s="57">
        <v>0</v>
      </c>
      <c r="AE288" s="57">
        <v>0</v>
      </c>
      <c r="AF288" s="57">
        <v>0</v>
      </c>
      <c r="AG288" s="57">
        <v>0</v>
      </c>
      <c r="AH288" s="57">
        <v>0</v>
      </c>
      <c r="AI288" s="57">
        <v>0</v>
      </c>
      <c r="AJ288" s="4">
        <v>0</v>
      </c>
      <c r="AK288" s="4">
        <v>0</v>
      </c>
      <c r="AL288" s="57">
        <v>0</v>
      </c>
      <c r="AR288" s="4"/>
      <c r="AU288" s="57">
        <v>0</v>
      </c>
      <c r="AV288" s="57">
        <v>0</v>
      </c>
      <c r="AY288" s="57" t="s">
        <v>1003</v>
      </c>
      <c r="AZ288" s="57">
        <f t="shared" si="15"/>
        <v>8006</v>
      </c>
    </row>
    <row r="289" spans="1:52" ht="16.5">
      <c r="A289" s="70">
        <v>8007</v>
      </c>
      <c r="B289" s="70" t="s">
        <v>838</v>
      </c>
      <c r="C289" s="57">
        <v>7</v>
      </c>
      <c r="D289" s="69" t="s">
        <v>830</v>
      </c>
      <c r="E289" s="57">
        <v>0</v>
      </c>
      <c r="F289" s="57">
        <v>0</v>
      </c>
      <c r="G289" s="57">
        <v>1</v>
      </c>
      <c r="H289" s="57">
        <v>99</v>
      </c>
      <c r="I289" s="4">
        <v>0</v>
      </c>
      <c r="J289" s="57">
        <v>0</v>
      </c>
      <c r="K289" s="57">
        <v>1</v>
      </c>
      <c r="L289" s="57">
        <v>1</v>
      </c>
      <c r="M289" s="57">
        <v>0</v>
      </c>
      <c r="N289" s="57">
        <v>1</v>
      </c>
      <c r="O289" s="57">
        <v>0</v>
      </c>
      <c r="P289" s="57">
        <v>0</v>
      </c>
      <c r="Q289" s="61">
        <v>35</v>
      </c>
      <c r="R289" s="61">
        <v>0</v>
      </c>
      <c r="S289" s="61">
        <v>0</v>
      </c>
      <c r="T289" s="62">
        <v>0</v>
      </c>
      <c r="U289" s="62">
        <v>0</v>
      </c>
      <c r="V289" s="62">
        <v>0</v>
      </c>
      <c r="W289" s="62">
        <v>0</v>
      </c>
      <c r="X289" s="62">
        <v>0</v>
      </c>
      <c r="Y289" s="62">
        <v>0</v>
      </c>
      <c r="Z289" s="62">
        <v>0</v>
      </c>
      <c r="AA289" s="62">
        <v>0</v>
      </c>
      <c r="AB289" s="62">
        <v>0</v>
      </c>
      <c r="AC289" s="62">
        <v>0</v>
      </c>
      <c r="AD289" s="57">
        <v>0</v>
      </c>
      <c r="AE289" s="57">
        <v>0</v>
      </c>
      <c r="AF289" s="57">
        <v>0</v>
      </c>
      <c r="AG289" s="57">
        <v>0</v>
      </c>
      <c r="AH289" s="57">
        <v>0</v>
      </c>
      <c r="AI289" s="57">
        <v>0</v>
      </c>
      <c r="AJ289" s="4">
        <v>0</v>
      </c>
      <c r="AK289" s="4">
        <v>0</v>
      </c>
      <c r="AL289" s="57">
        <v>0</v>
      </c>
      <c r="AR289" s="4"/>
      <c r="AU289" s="57">
        <v>0</v>
      </c>
      <c r="AV289" s="57">
        <v>0</v>
      </c>
      <c r="AY289" s="57" t="s">
        <v>1003</v>
      </c>
      <c r="AZ289" s="57">
        <f t="shared" si="15"/>
        <v>8007</v>
      </c>
    </row>
    <row r="290" spans="1:52" ht="16.5">
      <c r="A290" s="70">
        <v>8008</v>
      </c>
      <c r="B290" s="70" t="s">
        <v>839</v>
      </c>
      <c r="C290" s="57">
        <v>7</v>
      </c>
      <c r="D290" s="69" t="s">
        <v>830</v>
      </c>
      <c r="E290" s="57">
        <v>0</v>
      </c>
      <c r="F290" s="57">
        <v>0</v>
      </c>
      <c r="G290" s="57">
        <v>1</v>
      </c>
      <c r="H290" s="57">
        <v>99</v>
      </c>
      <c r="I290" s="4">
        <v>0</v>
      </c>
      <c r="J290" s="57">
        <v>0</v>
      </c>
      <c r="K290" s="57">
        <v>1</v>
      </c>
      <c r="L290" s="57">
        <v>1</v>
      </c>
      <c r="M290" s="57">
        <v>0</v>
      </c>
      <c r="N290" s="57">
        <v>1</v>
      </c>
      <c r="O290" s="57">
        <v>0</v>
      </c>
      <c r="P290" s="57">
        <v>0</v>
      </c>
      <c r="Q290" s="61">
        <v>40</v>
      </c>
      <c r="R290" s="61">
        <v>0</v>
      </c>
      <c r="S290" s="61">
        <v>0</v>
      </c>
      <c r="T290" s="62">
        <v>0</v>
      </c>
      <c r="U290" s="62">
        <v>0</v>
      </c>
      <c r="V290" s="62">
        <v>0</v>
      </c>
      <c r="W290" s="62">
        <v>0</v>
      </c>
      <c r="X290" s="62">
        <v>0</v>
      </c>
      <c r="Y290" s="62">
        <v>0</v>
      </c>
      <c r="Z290" s="62">
        <v>0</v>
      </c>
      <c r="AA290" s="62">
        <v>0</v>
      </c>
      <c r="AB290" s="62">
        <v>0</v>
      </c>
      <c r="AC290" s="62">
        <v>0</v>
      </c>
      <c r="AD290" s="57">
        <v>0</v>
      </c>
      <c r="AE290" s="57">
        <v>0</v>
      </c>
      <c r="AF290" s="57">
        <v>0</v>
      </c>
      <c r="AG290" s="57">
        <v>0</v>
      </c>
      <c r="AH290" s="57">
        <v>0</v>
      </c>
      <c r="AI290" s="57">
        <v>0</v>
      </c>
      <c r="AJ290" s="4">
        <v>0</v>
      </c>
      <c r="AK290" s="4">
        <v>0</v>
      </c>
      <c r="AL290" s="57">
        <v>0</v>
      </c>
      <c r="AR290" s="4"/>
      <c r="AU290" s="57">
        <v>0</v>
      </c>
      <c r="AV290" s="57">
        <v>0</v>
      </c>
      <c r="AY290" s="57" t="s">
        <v>1003</v>
      </c>
      <c r="AZ290" s="57">
        <f t="shared" si="15"/>
        <v>8008</v>
      </c>
    </row>
    <row r="291" spans="1:52" ht="16.5">
      <c r="A291" s="70">
        <v>8009</v>
      </c>
      <c r="B291" s="70" t="s">
        <v>840</v>
      </c>
      <c r="C291" s="57">
        <v>7</v>
      </c>
      <c r="D291" s="69" t="s">
        <v>830</v>
      </c>
      <c r="E291" s="57">
        <v>0</v>
      </c>
      <c r="F291" s="57">
        <v>0</v>
      </c>
      <c r="G291" s="57">
        <v>1</v>
      </c>
      <c r="H291" s="57">
        <v>99</v>
      </c>
      <c r="I291" s="4">
        <v>0</v>
      </c>
      <c r="J291" s="57">
        <v>0</v>
      </c>
      <c r="K291" s="57">
        <v>1</v>
      </c>
      <c r="L291" s="57">
        <v>1</v>
      </c>
      <c r="M291" s="57">
        <v>0</v>
      </c>
      <c r="N291" s="57">
        <v>1</v>
      </c>
      <c r="O291" s="57">
        <v>0</v>
      </c>
      <c r="P291" s="57">
        <v>0</v>
      </c>
      <c r="Q291" s="61">
        <v>45</v>
      </c>
      <c r="R291" s="61">
        <v>0</v>
      </c>
      <c r="S291" s="61">
        <v>0</v>
      </c>
      <c r="T291" s="62">
        <v>0</v>
      </c>
      <c r="U291" s="62">
        <v>0</v>
      </c>
      <c r="V291" s="62">
        <v>0</v>
      </c>
      <c r="W291" s="62">
        <v>0</v>
      </c>
      <c r="X291" s="62">
        <v>0</v>
      </c>
      <c r="Y291" s="62">
        <v>0</v>
      </c>
      <c r="Z291" s="62">
        <v>0</v>
      </c>
      <c r="AA291" s="62">
        <v>0</v>
      </c>
      <c r="AB291" s="62">
        <v>0</v>
      </c>
      <c r="AC291" s="62">
        <v>0</v>
      </c>
      <c r="AD291" s="57">
        <v>0</v>
      </c>
      <c r="AE291" s="57">
        <v>0</v>
      </c>
      <c r="AF291" s="57">
        <v>0</v>
      </c>
      <c r="AG291" s="57">
        <v>0</v>
      </c>
      <c r="AH291" s="57">
        <v>0</v>
      </c>
      <c r="AI291" s="57">
        <v>0</v>
      </c>
      <c r="AJ291" s="4">
        <v>0</v>
      </c>
      <c r="AK291" s="4">
        <v>0</v>
      </c>
      <c r="AL291" s="57">
        <v>0</v>
      </c>
      <c r="AR291" s="4"/>
      <c r="AU291" s="57">
        <v>0</v>
      </c>
      <c r="AV291" s="57">
        <v>0</v>
      </c>
      <c r="AY291" s="57" t="s">
        <v>1003</v>
      </c>
      <c r="AZ291" s="57">
        <f t="shared" si="15"/>
        <v>8009</v>
      </c>
    </row>
    <row r="292" spans="1:52" ht="16.5">
      <c r="A292" s="70">
        <v>8010</v>
      </c>
      <c r="B292" s="70" t="s">
        <v>841</v>
      </c>
      <c r="C292" s="57">
        <v>7</v>
      </c>
      <c r="D292" s="69" t="s">
        <v>830</v>
      </c>
      <c r="E292" s="57">
        <v>0</v>
      </c>
      <c r="F292" s="57">
        <v>0</v>
      </c>
      <c r="G292" s="57">
        <v>1</v>
      </c>
      <c r="H292" s="57">
        <v>99</v>
      </c>
      <c r="I292" s="4">
        <v>0</v>
      </c>
      <c r="J292" s="57">
        <v>0</v>
      </c>
      <c r="K292" s="57">
        <v>1</v>
      </c>
      <c r="L292" s="57">
        <v>1</v>
      </c>
      <c r="M292" s="57">
        <v>0</v>
      </c>
      <c r="N292" s="57">
        <v>1</v>
      </c>
      <c r="O292" s="57">
        <v>0</v>
      </c>
      <c r="P292" s="57">
        <v>0</v>
      </c>
      <c r="Q292" s="61">
        <v>50</v>
      </c>
      <c r="R292" s="61">
        <v>0</v>
      </c>
      <c r="S292" s="61">
        <v>0</v>
      </c>
      <c r="T292" s="62">
        <v>0</v>
      </c>
      <c r="U292" s="62">
        <v>0</v>
      </c>
      <c r="V292" s="62">
        <v>0</v>
      </c>
      <c r="W292" s="62">
        <v>0</v>
      </c>
      <c r="X292" s="62">
        <v>0</v>
      </c>
      <c r="Y292" s="62">
        <v>0</v>
      </c>
      <c r="Z292" s="62">
        <v>0</v>
      </c>
      <c r="AA292" s="62">
        <v>0</v>
      </c>
      <c r="AB292" s="62">
        <v>0</v>
      </c>
      <c r="AC292" s="62">
        <v>0</v>
      </c>
      <c r="AD292" s="57">
        <v>0</v>
      </c>
      <c r="AE292" s="57">
        <v>0</v>
      </c>
      <c r="AF292" s="57">
        <v>0</v>
      </c>
      <c r="AG292" s="57">
        <v>0</v>
      </c>
      <c r="AH292" s="57">
        <v>0</v>
      </c>
      <c r="AI292" s="57">
        <v>0</v>
      </c>
      <c r="AJ292" s="4">
        <v>0</v>
      </c>
      <c r="AK292" s="4">
        <v>0</v>
      </c>
      <c r="AL292" s="57">
        <v>0</v>
      </c>
      <c r="AR292" s="4"/>
      <c r="AU292" s="57">
        <v>0</v>
      </c>
      <c r="AV292" s="57">
        <v>0</v>
      </c>
      <c r="AY292" s="57" t="s">
        <v>1003</v>
      </c>
      <c r="AZ292" s="57">
        <f t="shared" si="15"/>
        <v>8010</v>
      </c>
    </row>
    <row r="293" spans="1:52" ht="16.5">
      <c r="A293" s="70">
        <v>8011</v>
      </c>
      <c r="B293" s="70" t="s">
        <v>842</v>
      </c>
      <c r="C293" s="57">
        <v>7</v>
      </c>
      <c r="D293" s="69" t="s">
        <v>830</v>
      </c>
      <c r="E293" s="57">
        <v>0</v>
      </c>
      <c r="F293" s="57">
        <v>0</v>
      </c>
      <c r="G293" s="57">
        <v>1</v>
      </c>
      <c r="H293" s="57">
        <v>99</v>
      </c>
      <c r="I293" s="4">
        <v>0</v>
      </c>
      <c r="J293" s="57">
        <v>0</v>
      </c>
      <c r="K293" s="57">
        <v>1</v>
      </c>
      <c r="L293" s="57">
        <v>1</v>
      </c>
      <c r="M293" s="57">
        <v>0</v>
      </c>
      <c r="N293" s="57">
        <v>1</v>
      </c>
      <c r="O293" s="57">
        <v>0</v>
      </c>
      <c r="P293" s="57">
        <v>0</v>
      </c>
      <c r="Q293" s="61">
        <v>55</v>
      </c>
      <c r="R293" s="61">
        <v>0</v>
      </c>
      <c r="S293" s="61">
        <v>0</v>
      </c>
      <c r="T293" s="62">
        <v>0</v>
      </c>
      <c r="U293" s="62">
        <v>0</v>
      </c>
      <c r="V293" s="62">
        <v>0</v>
      </c>
      <c r="W293" s="62">
        <v>0</v>
      </c>
      <c r="X293" s="62">
        <v>0</v>
      </c>
      <c r="Y293" s="62">
        <v>0</v>
      </c>
      <c r="Z293" s="62">
        <v>0</v>
      </c>
      <c r="AA293" s="62">
        <v>0</v>
      </c>
      <c r="AB293" s="62">
        <v>0</v>
      </c>
      <c r="AC293" s="62">
        <v>0</v>
      </c>
      <c r="AD293" s="57">
        <v>0</v>
      </c>
      <c r="AE293" s="57">
        <v>0</v>
      </c>
      <c r="AF293" s="57">
        <v>0</v>
      </c>
      <c r="AG293" s="57">
        <v>0</v>
      </c>
      <c r="AH293" s="57">
        <v>0</v>
      </c>
      <c r="AI293" s="57">
        <v>0</v>
      </c>
      <c r="AJ293" s="4">
        <v>0</v>
      </c>
      <c r="AK293" s="4">
        <v>0</v>
      </c>
      <c r="AL293" s="57">
        <v>0</v>
      </c>
      <c r="AR293" s="4"/>
      <c r="AU293" s="57">
        <v>0</v>
      </c>
      <c r="AV293" s="57">
        <v>0</v>
      </c>
      <c r="AY293" s="57" t="s">
        <v>1003</v>
      </c>
      <c r="AZ293" s="57">
        <f t="shared" si="15"/>
        <v>8011</v>
      </c>
    </row>
    <row r="294" spans="1:52" ht="16.5">
      <c r="A294" s="70">
        <v>8012</v>
      </c>
      <c r="B294" s="70" t="s">
        <v>843</v>
      </c>
      <c r="C294" s="57">
        <v>7</v>
      </c>
      <c r="D294" s="69" t="s">
        <v>830</v>
      </c>
      <c r="E294" s="57">
        <v>0</v>
      </c>
      <c r="F294" s="57">
        <v>0</v>
      </c>
      <c r="G294" s="57">
        <v>1</v>
      </c>
      <c r="H294" s="57">
        <v>99</v>
      </c>
      <c r="I294" s="4">
        <v>0</v>
      </c>
      <c r="J294" s="57">
        <v>0</v>
      </c>
      <c r="K294" s="57">
        <v>1</v>
      </c>
      <c r="L294" s="57">
        <v>1</v>
      </c>
      <c r="M294" s="57">
        <v>0</v>
      </c>
      <c r="N294" s="57">
        <v>1</v>
      </c>
      <c r="O294" s="57">
        <v>0</v>
      </c>
      <c r="P294" s="57">
        <v>0</v>
      </c>
      <c r="Q294" s="61">
        <v>60</v>
      </c>
      <c r="R294" s="61">
        <v>0</v>
      </c>
      <c r="S294" s="61">
        <v>0</v>
      </c>
      <c r="T294" s="62">
        <v>0</v>
      </c>
      <c r="U294" s="62">
        <v>0</v>
      </c>
      <c r="V294" s="62">
        <v>0</v>
      </c>
      <c r="W294" s="62">
        <v>0</v>
      </c>
      <c r="X294" s="62">
        <v>0</v>
      </c>
      <c r="Y294" s="62">
        <v>0</v>
      </c>
      <c r="Z294" s="62">
        <v>0</v>
      </c>
      <c r="AA294" s="62">
        <v>0</v>
      </c>
      <c r="AB294" s="62">
        <v>0</v>
      </c>
      <c r="AC294" s="62">
        <v>0</v>
      </c>
      <c r="AD294" s="57">
        <v>0</v>
      </c>
      <c r="AE294" s="57">
        <v>0</v>
      </c>
      <c r="AF294" s="57">
        <v>0</v>
      </c>
      <c r="AG294" s="57">
        <v>0</v>
      </c>
      <c r="AH294" s="57">
        <v>0</v>
      </c>
      <c r="AI294" s="57">
        <v>0</v>
      </c>
      <c r="AJ294" s="4">
        <v>0</v>
      </c>
      <c r="AK294" s="4">
        <v>0</v>
      </c>
      <c r="AL294" s="57">
        <v>0</v>
      </c>
      <c r="AR294" s="4"/>
      <c r="AU294" s="57">
        <v>0</v>
      </c>
      <c r="AV294" s="57">
        <v>0</v>
      </c>
      <c r="AY294" s="57" t="s">
        <v>1003</v>
      </c>
      <c r="AZ294" s="57">
        <f t="shared" si="15"/>
        <v>8012</v>
      </c>
    </row>
    <row r="295" spans="1:52" ht="16.5">
      <c r="A295" s="70">
        <v>8013</v>
      </c>
      <c r="B295" s="70" t="s">
        <v>844</v>
      </c>
      <c r="C295" s="57">
        <v>7</v>
      </c>
      <c r="D295" s="69" t="s">
        <v>830</v>
      </c>
      <c r="E295" s="57">
        <v>0</v>
      </c>
      <c r="F295" s="57">
        <v>0</v>
      </c>
      <c r="G295" s="57">
        <v>1</v>
      </c>
      <c r="H295" s="57">
        <v>99</v>
      </c>
      <c r="I295" s="4">
        <v>0</v>
      </c>
      <c r="J295" s="57">
        <v>0</v>
      </c>
      <c r="K295" s="57">
        <v>1</v>
      </c>
      <c r="L295" s="57">
        <v>1</v>
      </c>
      <c r="M295" s="57">
        <v>0</v>
      </c>
      <c r="N295" s="57">
        <v>1</v>
      </c>
      <c r="O295" s="57">
        <v>0</v>
      </c>
      <c r="P295" s="57">
        <v>0</v>
      </c>
      <c r="Q295" s="61">
        <v>65</v>
      </c>
      <c r="R295" s="61">
        <v>0</v>
      </c>
      <c r="S295" s="61">
        <v>0</v>
      </c>
      <c r="T295" s="62">
        <v>0</v>
      </c>
      <c r="U295" s="62">
        <v>0</v>
      </c>
      <c r="V295" s="62">
        <v>0</v>
      </c>
      <c r="W295" s="62">
        <v>0</v>
      </c>
      <c r="X295" s="62">
        <v>0</v>
      </c>
      <c r="Y295" s="62">
        <v>0</v>
      </c>
      <c r="Z295" s="62">
        <v>0</v>
      </c>
      <c r="AA295" s="62">
        <v>0</v>
      </c>
      <c r="AB295" s="62">
        <v>0</v>
      </c>
      <c r="AC295" s="62">
        <v>0</v>
      </c>
      <c r="AD295" s="57">
        <v>0</v>
      </c>
      <c r="AE295" s="57">
        <v>0</v>
      </c>
      <c r="AF295" s="57">
        <v>0</v>
      </c>
      <c r="AG295" s="57">
        <v>0</v>
      </c>
      <c r="AH295" s="57">
        <v>0</v>
      </c>
      <c r="AI295" s="57">
        <v>0</v>
      </c>
      <c r="AJ295" s="4">
        <v>0</v>
      </c>
      <c r="AK295" s="4">
        <v>0</v>
      </c>
      <c r="AL295" s="57">
        <v>0</v>
      </c>
      <c r="AR295" s="4"/>
      <c r="AU295" s="57">
        <v>0</v>
      </c>
      <c r="AV295" s="57">
        <v>0</v>
      </c>
      <c r="AY295" s="57" t="s">
        <v>1003</v>
      </c>
      <c r="AZ295" s="57">
        <f t="shared" si="15"/>
        <v>8013</v>
      </c>
    </row>
    <row r="296" spans="1:52" ht="16.5">
      <c r="A296" s="70">
        <v>8014</v>
      </c>
      <c r="B296" s="70" t="s">
        <v>845</v>
      </c>
      <c r="C296" s="57">
        <v>7</v>
      </c>
      <c r="D296" s="69" t="s">
        <v>830</v>
      </c>
      <c r="E296" s="57">
        <v>0</v>
      </c>
      <c r="F296" s="57">
        <v>0</v>
      </c>
      <c r="G296" s="57">
        <v>1</v>
      </c>
      <c r="H296" s="57">
        <v>99</v>
      </c>
      <c r="I296" s="4">
        <v>0</v>
      </c>
      <c r="J296" s="57">
        <v>0</v>
      </c>
      <c r="K296" s="57">
        <v>1</v>
      </c>
      <c r="L296" s="57">
        <v>1</v>
      </c>
      <c r="M296" s="57">
        <v>0</v>
      </c>
      <c r="N296" s="57">
        <v>1</v>
      </c>
      <c r="O296" s="57">
        <v>0</v>
      </c>
      <c r="P296" s="57">
        <v>0</v>
      </c>
      <c r="Q296" s="61">
        <v>70</v>
      </c>
      <c r="R296" s="61">
        <v>0</v>
      </c>
      <c r="S296" s="61">
        <v>0</v>
      </c>
      <c r="T296" s="62">
        <v>0</v>
      </c>
      <c r="U296" s="62">
        <v>0</v>
      </c>
      <c r="V296" s="62">
        <v>0</v>
      </c>
      <c r="W296" s="62">
        <v>0</v>
      </c>
      <c r="X296" s="62">
        <v>0</v>
      </c>
      <c r="Y296" s="62">
        <v>0</v>
      </c>
      <c r="Z296" s="62">
        <v>0</v>
      </c>
      <c r="AA296" s="62">
        <v>0</v>
      </c>
      <c r="AB296" s="62">
        <v>0</v>
      </c>
      <c r="AC296" s="62">
        <v>0</v>
      </c>
      <c r="AD296" s="57">
        <v>0</v>
      </c>
      <c r="AE296" s="57">
        <v>0</v>
      </c>
      <c r="AF296" s="57">
        <v>0</v>
      </c>
      <c r="AG296" s="57">
        <v>0</v>
      </c>
      <c r="AH296" s="57">
        <v>0</v>
      </c>
      <c r="AI296" s="57">
        <v>0</v>
      </c>
      <c r="AJ296" s="4">
        <v>0</v>
      </c>
      <c r="AK296" s="4">
        <v>0</v>
      </c>
      <c r="AL296" s="57">
        <v>0</v>
      </c>
      <c r="AR296" s="4"/>
      <c r="AU296" s="57">
        <v>0</v>
      </c>
      <c r="AV296" s="57">
        <v>0</v>
      </c>
      <c r="AY296" s="57" t="s">
        <v>1003</v>
      </c>
      <c r="AZ296" s="57">
        <f t="shared" si="15"/>
        <v>8014</v>
      </c>
    </row>
    <row r="297" spans="1:52" ht="16.5">
      <c r="A297" s="70">
        <v>8015</v>
      </c>
      <c r="B297" s="70" t="s">
        <v>846</v>
      </c>
      <c r="C297" s="57">
        <v>7</v>
      </c>
      <c r="D297" s="69" t="s">
        <v>830</v>
      </c>
      <c r="E297" s="57">
        <v>0</v>
      </c>
      <c r="F297" s="57">
        <v>0</v>
      </c>
      <c r="G297" s="57">
        <v>1</v>
      </c>
      <c r="H297" s="57">
        <v>99</v>
      </c>
      <c r="I297" s="4">
        <v>0</v>
      </c>
      <c r="J297" s="57">
        <v>0</v>
      </c>
      <c r="K297" s="57">
        <v>1</v>
      </c>
      <c r="L297" s="57">
        <v>1</v>
      </c>
      <c r="M297" s="57">
        <v>0</v>
      </c>
      <c r="N297" s="57">
        <v>1</v>
      </c>
      <c r="O297" s="57">
        <v>0</v>
      </c>
      <c r="P297" s="57">
        <v>0</v>
      </c>
      <c r="Q297" s="61">
        <v>75</v>
      </c>
      <c r="R297" s="61">
        <v>0</v>
      </c>
      <c r="S297" s="61">
        <v>0</v>
      </c>
      <c r="T297" s="62">
        <v>0</v>
      </c>
      <c r="U297" s="62">
        <v>0</v>
      </c>
      <c r="V297" s="62">
        <v>0</v>
      </c>
      <c r="W297" s="62">
        <v>0</v>
      </c>
      <c r="X297" s="62">
        <v>0</v>
      </c>
      <c r="Y297" s="62">
        <v>0</v>
      </c>
      <c r="Z297" s="62">
        <v>0</v>
      </c>
      <c r="AA297" s="62">
        <v>0</v>
      </c>
      <c r="AB297" s="62">
        <v>0</v>
      </c>
      <c r="AC297" s="62">
        <v>0</v>
      </c>
      <c r="AD297" s="57">
        <v>0</v>
      </c>
      <c r="AE297" s="57">
        <v>0</v>
      </c>
      <c r="AF297" s="57">
        <v>0</v>
      </c>
      <c r="AG297" s="57">
        <v>0</v>
      </c>
      <c r="AH297" s="57">
        <v>0</v>
      </c>
      <c r="AI297" s="57">
        <v>0</v>
      </c>
      <c r="AJ297" s="4">
        <v>0</v>
      </c>
      <c r="AK297" s="4">
        <v>0</v>
      </c>
      <c r="AL297" s="57">
        <v>0</v>
      </c>
      <c r="AR297" s="4"/>
      <c r="AU297" s="57">
        <v>0</v>
      </c>
      <c r="AV297" s="57">
        <v>0</v>
      </c>
      <c r="AY297" s="57" t="s">
        <v>1003</v>
      </c>
      <c r="AZ297" s="57">
        <f t="shared" si="15"/>
        <v>8015</v>
      </c>
    </row>
    <row r="298" spans="1:52" ht="16.5">
      <c r="A298" s="70">
        <v>8016</v>
      </c>
      <c r="B298" s="70" t="s">
        <v>847</v>
      </c>
      <c r="C298" s="57">
        <v>7</v>
      </c>
      <c r="D298" s="69" t="s">
        <v>830</v>
      </c>
      <c r="E298" s="57">
        <v>0</v>
      </c>
      <c r="F298" s="57">
        <v>0</v>
      </c>
      <c r="G298" s="57">
        <v>1</v>
      </c>
      <c r="H298" s="57">
        <v>99</v>
      </c>
      <c r="I298" s="4">
        <v>0</v>
      </c>
      <c r="J298" s="57">
        <v>0</v>
      </c>
      <c r="K298" s="57">
        <v>1</v>
      </c>
      <c r="L298" s="57">
        <v>1</v>
      </c>
      <c r="M298" s="57">
        <v>0</v>
      </c>
      <c r="N298" s="57">
        <v>1</v>
      </c>
      <c r="O298" s="57">
        <v>0</v>
      </c>
      <c r="P298" s="57">
        <v>0</v>
      </c>
      <c r="Q298" s="61">
        <v>80</v>
      </c>
      <c r="R298" s="61">
        <v>0</v>
      </c>
      <c r="S298" s="61">
        <v>0</v>
      </c>
      <c r="T298" s="62">
        <v>0</v>
      </c>
      <c r="U298" s="62">
        <v>0</v>
      </c>
      <c r="V298" s="62">
        <v>0</v>
      </c>
      <c r="W298" s="62">
        <v>0</v>
      </c>
      <c r="X298" s="62">
        <v>0</v>
      </c>
      <c r="Y298" s="62">
        <v>0</v>
      </c>
      <c r="Z298" s="62">
        <v>0</v>
      </c>
      <c r="AA298" s="62">
        <v>0</v>
      </c>
      <c r="AB298" s="62">
        <v>0</v>
      </c>
      <c r="AC298" s="62">
        <v>0</v>
      </c>
      <c r="AD298" s="57">
        <v>0</v>
      </c>
      <c r="AE298" s="57">
        <v>0</v>
      </c>
      <c r="AF298" s="57">
        <v>0</v>
      </c>
      <c r="AG298" s="57">
        <v>0</v>
      </c>
      <c r="AH298" s="57">
        <v>0</v>
      </c>
      <c r="AI298" s="57">
        <v>0</v>
      </c>
      <c r="AJ298" s="4">
        <v>0</v>
      </c>
      <c r="AK298" s="4">
        <v>0</v>
      </c>
      <c r="AL298" s="57">
        <v>0</v>
      </c>
      <c r="AR298" s="4"/>
      <c r="AU298" s="57">
        <v>0</v>
      </c>
      <c r="AV298" s="57">
        <v>0</v>
      </c>
      <c r="AY298" s="57" t="s">
        <v>1003</v>
      </c>
      <c r="AZ298" s="57">
        <f t="shared" si="15"/>
        <v>8016</v>
      </c>
    </row>
    <row r="299" spans="1:52" ht="16.5">
      <c r="A299" s="70">
        <v>8017</v>
      </c>
      <c r="B299" s="70" t="s">
        <v>848</v>
      </c>
      <c r="C299" s="57">
        <v>7</v>
      </c>
      <c r="D299" s="69" t="s">
        <v>830</v>
      </c>
      <c r="E299" s="57">
        <v>0</v>
      </c>
      <c r="F299" s="57">
        <v>0</v>
      </c>
      <c r="G299" s="57">
        <v>1</v>
      </c>
      <c r="H299" s="57">
        <v>99</v>
      </c>
      <c r="I299" s="4">
        <v>0</v>
      </c>
      <c r="J299" s="57">
        <v>0</v>
      </c>
      <c r="K299" s="57">
        <v>1</v>
      </c>
      <c r="L299" s="57">
        <v>1</v>
      </c>
      <c r="M299" s="57">
        <v>0</v>
      </c>
      <c r="N299" s="57">
        <v>1</v>
      </c>
      <c r="O299" s="57">
        <v>0</v>
      </c>
      <c r="P299" s="57">
        <v>0</v>
      </c>
      <c r="Q299" s="61">
        <v>85</v>
      </c>
      <c r="R299" s="61">
        <v>0</v>
      </c>
      <c r="S299" s="61">
        <v>0</v>
      </c>
      <c r="T299" s="62">
        <v>0</v>
      </c>
      <c r="U299" s="62">
        <v>0</v>
      </c>
      <c r="V299" s="62">
        <v>0</v>
      </c>
      <c r="W299" s="62">
        <v>0</v>
      </c>
      <c r="X299" s="62">
        <v>0</v>
      </c>
      <c r="Y299" s="62">
        <v>0</v>
      </c>
      <c r="Z299" s="62">
        <v>0</v>
      </c>
      <c r="AA299" s="62">
        <v>0</v>
      </c>
      <c r="AB299" s="62">
        <v>0</v>
      </c>
      <c r="AC299" s="62">
        <v>0</v>
      </c>
      <c r="AD299" s="57">
        <v>0</v>
      </c>
      <c r="AE299" s="57">
        <v>0</v>
      </c>
      <c r="AF299" s="57">
        <v>0</v>
      </c>
      <c r="AG299" s="57">
        <v>0</v>
      </c>
      <c r="AH299" s="57">
        <v>0</v>
      </c>
      <c r="AI299" s="57">
        <v>0</v>
      </c>
      <c r="AJ299" s="4">
        <v>0</v>
      </c>
      <c r="AK299" s="4">
        <v>0</v>
      </c>
      <c r="AL299" s="57">
        <v>0</v>
      </c>
      <c r="AR299" s="4"/>
      <c r="AU299" s="57">
        <v>0</v>
      </c>
      <c r="AV299" s="57">
        <v>0</v>
      </c>
      <c r="AY299" s="57" t="s">
        <v>1003</v>
      </c>
      <c r="AZ299" s="57">
        <f t="shared" si="15"/>
        <v>8017</v>
      </c>
    </row>
    <row r="300" spans="1:52" ht="16.5">
      <c r="A300" s="70">
        <v>8018</v>
      </c>
      <c r="B300" s="70" t="s">
        <v>849</v>
      </c>
      <c r="C300" s="57">
        <v>7</v>
      </c>
      <c r="D300" s="69" t="s">
        <v>830</v>
      </c>
      <c r="E300" s="57">
        <v>0</v>
      </c>
      <c r="F300" s="57">
        <v>0</v>
      </c>
      <c r="G300" s="57">
        <v>1</v>
      </c>
      <c r="H300" s="57">
        <v>99</v>
      </c>
      <c r="I300" s="4">
        <v>0</v>
      </c>
      <c r="J300" s="57">
        <v>0</v>
      </c>
      <c r="K300" s="57">
        <v>1</v>
      </c>
      <c r="L300" s="57">
        <v>1</v>
      </c>
      <c r="M300" s="57">
        <v>0</v>
      </c>
      <c r="N300" s="57">
        <v>1</v>
      </c>
      <c r="O300" s="57">
        <v>0</v>
      </c>
      <c r="P300" s="57">
        <v>0</v>
      </c>
      <c r="Q300" s="61">
        <v>90</v>
      </c>
      <c r="R300" s="61">
        <v>0</v>
      </c>
      <c r="S300" s="61">
        <v>0</v>
      </c>
      <c r="T300" s="62">
        <v>0</v>
      </c>
      <c r="U300" s="62">
        <v>0</v>
      </c>
      <c r="V300" s="62">
        <v>0</v>
      </c>
      <c r="W300" s="62">
        <v>0</v>
      </c>
      <c r="X300" s="62">
        <v>0</v>
      </c>
      <c r="Y300" s="62">
        <v>0</v>
      </c>
      <c r="Z300" s="62">
        <v>0</v>
      </c>
      <c r="AA300" s="62">
        <v>0</v>
      </c>
      <c r="AB300" s="62">
        <v>0</v>
      </c>
      <c r="AC300" s="62">
        <v>0</v>
      </c>
      <c r="AD300" s="57">
        <v>0</v>
      </c>
      <c r="AE300" s="57">
        <v>0</v>
      </c>
      <c r="AF300" s="57">
        <v>0</v>
      </c>
      <c r="AG300" s="57">
        <v>0</v>
      </c>
      <c r="AH300" s="57">
        <v>0</v>
      </c>
      <c r="AI300" s="57">
        <v>0</v>
      </c>
      <c r="AJ300" s="4">
        <v>0</v>
      </c>
      <c r="AK300" s="4">
        <v>0</v>
      </c>
      <c r="AL300" s="57">
        <v>0</v>
      </c>
      <c r="AR300" s="4"/>
      <c r="AU300" s="57">
        <v>0</v>
      </c>
      <c r="AV300" s="57">
        <v>0</v>
      </c>
      <c r="AY300" s="57" t="s">
        <v>1003</v>
      </c>
      <c r="AZ300" s="57">
        <f t="shared" si="15"/>
        <v>8018</v>
      </c>
    </row>
    <row r="301" spans="1:52" ht="16.5">
      <c r="A301" s="70">
        <v>8019</v>
      </c>
      <c r="B301" s="70" t="s">
        <v>850</v>
      </c>
      <c r="C301" s="57">
        <v>7</v>
      </c>
      <c r="D301" s="69" t="s">
        <v>830</v>
      </c>
      <c r="E301" s="57">
        <v>0</v>
      </c>
      <c r="F301" s="57">
        <v>0</v>
      </c>
      <c r="G301" s="57">
        <v>1</v>
      </c>
      <c r="H301" s="57">
        <v>99</v>
      </c>
      <c r="I301" s="4">
        <v>0</v>
      </c>
      <c r="J301" s="57">
        <v>0</v>
      </c>
      <c r="K301" s="57">
        <v>1</v>
      </c>
      <c r="L301" s="57">
        <v>1</v>
      </c>
      <c r="M301" s="57">
        <v>0</v>
      </c>
      <c r="N301" s="57">
        <v>1</v>
      </c>
      <c r="O301" s="57">
        <v>0</v>
      </c>
      <c r="P301" s="57">
        <v>0</v>
      </c>
      <c r="Q301" s="61">
        <v>95</v>
      </c>
      <c r="R301" s="61">
        <v>0</v>
      </c>
      <c r="S301" s="61">
        <v>0</v>
      </c>
      <c r="T301" s="62">
        <v>0</v>
      </c>
      <c r="U301" s="62">
        <v>0</v>
      </c>
      <c r="V301" s="62">
        <v>0</v>
      </c>
      <c r="W301" s="62">
        <v>0</v>
      </c>
      <c r="X301" s="62">
        <v>0</v>
      </c>
      <c r="Y301" s="62">
        <v>0</v>
      </c>
      <c r="Z301" s="62">
        <v>0</v>
      </c>
      <c r="AA301" s="62">
        <v>0</v>
      </c>
      <c r="AB301" s="62">
        <v>0</v>
      </c>
      <c r="AC301" s="62">
        <v>0</v>
      </c>
      <c r="AD301" s="57">
        <v>0</v>
      </c>
      <c r="AE301" s="57">
        <v>0</v>
      </c>
      <c r="AF301" s="57">
        <v>0</v>
      </c>
      <c r="AG301" s="57">
        <v>0</v>
      </c>
      <c r="AH301" s="57">
        <v>0</v>
      </c>
      <c r="AI301" s="57">
        <v>0</v>
      </c>
      <c r="AJ301" s="4">
        <v>0</v>
      </c>
      <c r="AK301" s="4">
        <v>0</v>
      </c>
      <c r="AL301" s="57">
        <v>0</v>
      </c>
      <c r="AR301" s="4"/>
      <c r="AU301" s="57">
        <v>0</v>
      </c>
      <c r="AV301" s="57">
        <v>0</v>
      </c>
      <c r="AY301" s="57" t="s">
        <v>1003</v>
      </c>
      <c r="AZ301" s="57">
        <f t="shared" si="15"/>
        <v>8019</v>
      </c>
    </row>
    <row r="302" spans="1:52" ht="16.5">
      <c r="A302" s="70">
        <v>8020</v>
      </c>
      <c r="B302" s="70" t="s">
        <v>851</v>
      </c>
      <c r="C302" s="57">
        <v>7</v>
      </c>
      <c r="D302" s="69" t="s">
        <v>830</v>
      </c>
      <c r="E302" s="57">
        <v>0</v>
      </c>
      <c r="F302" s="57">
        <v>0</v>
      </c>
      <c r="G302" s="57">
        <v>1</v>
      </c>
      <c r="H302" s="57">
        <v>99</v>
      </c>
      <c r="I302" s="4">
        <v>0</v>
      </c>
      <c r="J302" s="57">
        <v>0</v>
      </c>
      <c r="K302" s="57">
        <v>1</v>
      </c>
      <c r="L302" s="57">
        <v>1</v>
      </c>
      <c r="M302" s="57">
        <v>0</v>
      </c>
      <c r="N302" s="57">
        <v>1</v>
      </c>
      <c r="O302" s="57">
        <v>0</v>
      </c>
      <c r="P302" s="57">
        <v>0</v>
      </c>
      <c r="Q302" s="61">
        <v>100</v>
      </c>
      <c r="R302" s="61">
        <v>0</v>
      </c>
      <c r="S302" s="61">
        <v>0</v>
      </c>
      <c r="T302" s="62">
        <v>0</v>
      </c>
      <c r="U302" s="62">
        <v>0</v>
      </c>
      <c r="V302" s="62">
        <v>0</v>
      </c>
      <c r="W302" s="62">
        <v>0</v>
      </c>
      <c r="X302" s="62">
        <v>0</v>
      </c>
      <c r="Y302" s="62">
        <v>0</v>
      </c>
      <c r="Z302" s="62">
        <v>0</v>
      </c>
      <c r="AA302" s="62">
        <v>0</v>
      </c>
      <c r="AB302" s="62">
        <v>0</v>
      </c>
      <c r="AC302" s="62">
        <v>0</v>
      </c>
      <c r="AD302" s="57">
        <v>0</v>
      </c>
      <c r="AE302" s="57">
        <v>0</v>
      </c>
      <c r="AF302" s="57">
        <v>0</v>
      </c>
      <c r="AG302" s="57">
        <v>0</v>
      </c>
      <c r="AH302" s="57">
        <v>0</v>
      </c>
      <c r="AI302" s="57">
        <v>0</v>
      </c>
      <c r="AJ302" s="4">
        <v>0</v>
      </c>
      <c r="AK302" s="4">
        <v>0</v>
      </c>
      <c r="AL302" s="57">
        <v>0</v>
      </c>
      <c r="AR302" s="4"/>
      <c r="AU302" s="57">
        <v>0</v>
      </c>
      <c r="AV302" s="57">
        <v>0</v>
      </c>
      <c r="AY302" s="57" t="s">
        <v>1003</v>
      </c>
      <c r="AZ302" s="57">
        <f t="shared" si="15"/>
        <v>8020</v>
      </c>
    </row>
    <row r="303" spans="1:52" ht="16.5">
      <c r="A303" s="70">
        <v>8021</v>
      </c>
      <c r="B303" s="70" t="s">
        <v>852</v>
      </c>
      <c r="C303" s="57">
        <v>7</v>
      </c>
      <c r="D303" s="69" t="s">
        <v>830</v>
      </c>
      <c r="E303" s="57">
        <v>0</v>
      </c>
      <c r="F303" s="57">
        <v>0</v>
      </c>
      <c r="G303" s="57">
        <v>1</v>
      </c>
      <c r="H303" s="57">
        <v>99</v>
      </c>
      <c r="I303" s="4">
        <v>0</v>
      </c>
      <c r="J303" s="57">
        <v>1</v>
      </c>
      <c r="K303" s="57">
        <v>1</v>
      </c>
      <c r="L303" s="57">
        <v>1</v>
      </c>
      <c r="M303" s="57">
        <v>0</v>
      </c>
      <c r="N303" s="57">
        <v>1</v>
      </c>
      <c r="O303" s="57">
        <v>0</v>
      </c>
      <c r="P303" s="57">
        <v>0</v>
      </c>
      <c r="Q303" s="61">
        <v>0</v>
      </c>
      <c r="R303" s="61">
        <v>0</v>
      </c>
      <c r="S303" s="61">
        <v>0</v>
      </c>
      <c r="T303" s="62">
        <v>0</v>
      </c>
      <c r="U303" s="62">
        <v>0</v>
      </c>
      <c r="V303" s="62">
        <v>0</v>
      </c>
      <c r="W303" s="62">
        <v>0</v>
      </c>
      <c r="X303" s="62">
        <v>0</v>
      </c>
      <c r="Y303" s="62">
        <v>0</v>
      </c>
      <c r="Z303" s="62">
        <v>0</v>
      </c>
      <c r="AA303" s="62">
        <v>0</v>
      </c>
      <c r="AB303" s="62">
        <v>0</v>
      </c>
      <c r="AC303" s="62">
        <v>0</v>
      </c>
      <c r="AD303" s="57">
        <v>0</v>
      </c>
      <c r="AE303" s="57">
        <v>0</v>
      </c>
      <c r="AF303" s="57">
        <v>0</v>
      </c>
      <c r="AG303" s="57">
        <v>0</v>
      </c>
      <c r="AH303" s="57">
        <v>0</v>
      </c>
      <c r="AI303" s="57">
        <v>0</v>
      </c>
      <c r="AJ303" s="4">
        <v>0</v>
      </c>
      <c r="AK303" s="4">
        <v>0</v>
      </c>
      <c r="AL303" s="57">
        <v>0</v>
      </c>
      <c r="AR303" s="4"/>
      <c r="AU303" s="57">
        <v>0</v>
      </c>
      <c r="AV303" s="57">
        <v>0</v>
      </c>
      <c r="AY303" s="57" t="s">
        <v>1003</v>
      </c>
      <c r="AZ303" s="57">
        <f t="shared" si="15"/>
        <v>8021</v>
      </c>
    </row>
    <row r="304" spans="1:52" ht="16.5">
      <c r="A304" s="4">
        <v>1001</v>
      </c>
      <c r="B304" s="4" t="s">
        <v>905</v>
      </c>
      <c r="C304" s="57">
        <v>10</v>
      </c>
      <c r="D304" s="69" t="s">
        <v>867</v>
      </c>
      <c r="E304" s="57">
        <v>0</v>
      </c>
      <c r="F304" s="57">
        <v>0</v>
      </c>
      <c r="G304" s="57">
        <v>0</v>
      </c>
      <c r="H304" s="57">
        <v>999</v>
      </c>
      <c r="I304" s="4">
        <v>0</v>
      </c>
      <c r="J304" s="57">
        <v>1</v>
      </c>
      <c r="K304" s="57">
        <v>1</v>
      </c>
      <c r="L304" s="57">
        <v>1</v>
      </c>
      <c r="M304" s="57">
        <v>1</v>
      </c>
      <c r="N304" s="57">
        <v>1</v>
      </c>
      <c r="O304" s="57">
        <v>0</v>
      </c>
      <c r="P304" s="57">
        <v>0</v>
      </c>
      <c r="Q304" s="61">
        <v>0</v>
      </c>
      <c r="R304" s="61">
        <v>0</v>
      </c>
      <c r="S304" s="61">
        <v>0</v>
      </c>
      <c r="T304" s="62">
        <v>0</v>
      </c>
      <c r="U304" s="62">
        <v>0</v>
      </c>
      <c r="V304" s="62">
        <v>0</v>
      </c>
      <c r="W304" s="62">
        <v>0</v>
      </c>
      <c r="X304" s="62">
        <v>0</v>
      </c>
      <c r="Y304" s="62">
        <v>0</v>
      </c>
      <c r="Z304" s="62">
        <v>0</v>
      </c>
      <c r="AA304" s="62">
        <v>0</v>
      </c>
      <c r="AB304" s="62">
        <v>0</v>
      </c>
      <c r="AC304" s="62">
        <v>0</v>
      </c>
      <c r="AD304" s="57">
        <v>0</v>
      </c>
      <c r="AE304" s="57">
        <v>0</v>
      </c>
      <c r="AF304" s="57">
        <v>0</v>
      </c>
      <c r="AG304" s="57">
        <v>0</v>
      </c>
      <c r="AH304" s="57">
        <v>0</v>
      </c>
      <c r="AI304" s="57">
        <v>0</v>
      </c>
      <c r="AJ304" s="4">
        <v>0</v>
      </c>
      <c r="AK304" s="4">
        <v>0</v>
      </c>
      <c r="AL304" s="57">
        <v>0</v>
      </c>
      <c r="AR304" s="4"/>
      <c r="AU304" s="57">
        <v>0</v>
      </c>
      <c r="AV304" s="57">
        <v>1</v>
      </c>
      <c r="AY304" s="57" t="s">
        <v>1003</v>
      </c>
      <c r="AZ304" s="57">
        <f t="shared" si="15"/>
        <v>1001</v>
      </c>
    </row>
    <row r="305" spans="1:52" ht="16.5">
      <c r="A305" s="4">
        <v>1002</v>
      </c>
      <c r="B305" s="4" t="s">
        <v>907</v>
      </c>
      <c r="C305" s="57">
        <v>10</v>
      </c>
      <c r="D305" s="69" t="s">
        <v>872</v>
      </c>
      <c r="E305" s="57">
        <v>0</v>
      </c>
      <c r="F305" s="57">
        <v>0</v>
      </c>
      <c r="G305" s="57">
        <v>0</v>
      </c>
      <c r="H305" s="57">
        <v>999</v>
      </c>
      <c r="I305" s="4">
        <v>0</v>
      </c>
      <c r="J305" s="57">
        <v>1</v>
      </c>
      <c r="K305" s="57">
        <v>1</v>
      </c>
      <c r="L305" s="57">
        <v>1</v>
      </c>
      <c r="M305" s="57">
        <v>1</v>
      </c>
      <c r="N305" s="57">
        <v>1</v>
      </c>
      <c r="O305" s="57">
        <v>0</v>
      </c>
      <c r="P305" s="57">
        <v>0</v>
      </c>
      <c r="Q305" s="61">
        <v>0</v>
      </c>
      <c r="R305" s="61">
        <v>0</v>
      </c>
      <c r="S305" s="61">
        <v>0</v>
      </c>
      <c r="T305" s="62">
        <v>0</v>
      </c>
      <c r="U305" s="62">
        <v>0</v>
      </c>
      <c r="V305" s="62">
        <v>0</v>
      </c>
      <c r="W305" s="62">
        <v>0</v>
      </c>
      <c r="X305" s="62">
        <v>0</v>
      </c>
      <c r="Y305" s="62">
        <v>0</v>
      </c>
      <c r="Z305" s="62">
        <v>0</v>
      </c>
      <c r="AA305" s="62">
        <v>0</v>
      </c>
      <c r="AB305" s="62">
        <v>0</v>
      </c>
      <c r="AC305" s="62">
        <v>0</v>
      </c>
      <c r="AD305" s="57">
        <v>0</v>
      </c>
      <c r="AE305" s="57">
        <v>0</v>
      </c>
      <c r="AF305" s="57">
        <v>0</v>
      </c>
      <c r="AG305" s="57">
        <v>0</v>
      </c>
      <c r="AH305" s="57">
        <v>0</v>
      </c>
      <c r="AI305" s="57">
        <v>0</v>
      </c>
      <c r="AJ305" s="4">
        <v>0</v>
      </c>
      <c r="AK305" s="4">
        <v>0</v>
      </c>
      <c r="AL305" s="57">
        <v>0</v>
      </c>
      <c r="AU305" s="57">
        <v>0</v>
      </c>
      <c r="AV305" s="57">
        <v>1</v>
      </c>
      <c r="AY305" s="57" t="s">
        <v>1003</v>
      </c>
      <c r="AZ305" s="57">
        <f t="shared" si="15"/>
        <v>1002</v>
      </c>
    </row>
    <row r="306" spans="1:52" ht="16.5">
      <c r="A306" s="4">
        <v>1003</v>
      </c>
      <c r="B306" s="4" t="s">
        <v>906</v>
      </c>
      <c r="C306" s="57">
        <v>10</v>
      </c>
      <c r="D306" s="69" t="s">
        <v>873</v>
      </c>
      <c r="E306" s="57">
        <v>0</v>
      </c>
      <c r="F306" s="57">
        <v>0</v>
      </c>
      <c r="G306" s="57">
        <v>0</v>
      </c>
      <c r="H306" s="57">
        <v>999</v>
      </c>
      <c r="I306" s="4">
        <v>0</v>
      </c>
      <c r="J306" s="57">
        <v>1</v>
      </c>
      <c r="K306" s="57">
        <v>1</v>
      </c>
      <c r="L306" s="57">
        <v>1</v>
      </c>
      <c r="M306" s="57">
        <v>1</v>
      </c>
      <c r="N306" s="57">
        <v>1</v>
      </c>
      <c r="O306" s="57">
        <v>0</v>
      </c>
      <c r="P306" s="57">
        <v>0</v>
      </c>
      <c r="Q306" s="61">
        <v>0</v>
      </c>
      <c r="R306" s="61">
        <v>0</v>
      </c>
      <c r="S306" s="61">
        <v>0</v>
      </c>
      <c r="T306" s="62">
        <v>0</v>
      </c>
      <c r="U306" s="62">
        <v>0</v>
      </c>
      <c r="V306" s="62">
        <v>0</v>
      </c>
      <c r="W306" s="62">
        <v>0</v>
      </c>
      <c r="X306" s="62">
        <v>0</v>
      </c>
      <c r="Y306" s="62">
        <v>0</v>
      </c>
      <c r="Z306" s="62">
        <v>0</v>
      </c>
      <c r="AA306" s="62">
        <v>0</v>
      </c>
      <c r="AB306" s="62">
        <v>0</v>
      </c>
      <c r="AC306" s="62">
        <v>0</v>
      </c>
      <c r="AD306" s="57">
        <v>0</v>
      </c>
      <c r="AE306" s="57">
        <v>0</v>
      </c>
      <c r="AF306" s="57">
        <v>0</v>
      </c>
      <c r="AG306" s="57">
        <v>0</v>
      </c>
      <c r="AH306" s="57">
        <v>0</v>
      </c>
      <c r="AI306" s="57">
        <v>0</v>
      </c>
      <c r="AJ306" s="4">
        <v>0</v>
      </c>
      <c r="AK306" s="4">
        <v>0</v>
      </c>
      <c r="AL306" s="57">
        <v>0</v>
      </c>
      <c r="AU306" s="57">
        <v>0</v>
      </c>
      <c r="AV306" s="57">
        <v>1</v>
      </c>
      <c r="AY306" s="57" t="s">
        <v>1003</v>
      </c>
      <c r="AZ306" s="57">
        <f t="shared" si="15"/>
        <v>1003</v>
      </c>
    </row>
    <row r="307" spans="1:52" ht="16.5">
      <c r="A307" s="4">
        <v>1004</v>
      </c>
      <c r="B307" s="4" t="s">
        <v>908</v>
      </c>
      <c r="C307" s="57">
        <v>10</v>
      </c>
      <c r="D307" s="69" t="s">
        <v>874</v>
      </c>
      <c r="E307" s="57">
        <v>0</v>
      </c>
      <c r="F307" s="57">
        <v>0</v>
      </c>
      <c r="G307" s="57">
        <v>0</v>
      </c>
      <c r="H307" s="57">
        <v>999</v>
      </c>
      <c r="I307" s="4">
        <v>0</v>
      </c>
      <c r="J307" s="57">
        <v>1</v>
      </c>
      <c r="K307" s="57">
        <v>1</v>
      </c>
      <c r="L307" s="57">
        <v>1</v>
      </c>
      <c r="M307" s="57">
        <v>1</v>
      </c>
      <c r="N307" s="57">
        <v>1</v>
      </c>
      <c r="O307" s="57">
        <v>0</v>
      </c>
      <c r="P307" s="57">
        <v>0</v>
      </c>
      <c r="Q307" s="61">
        <v>0</v>
      </c>
      <c r="R307" s="61">
        <v>0</v>
      </c>
      <c r="S307" s="61">
        <v>0</v>
      </c>
      <c r="T307" s="62">
        <v>0</v>
      </c>
      <c r="U307" s="62">
        <v>0</v>
      </c>
      <c r="V307" s="62">
        <v>0</v>
      </c>
      <c r="W307" s="62">
        <v>0</v>
      </c>
      <c r="X307" s="62">
        <v>0</v>
      </c>
      <c r="Y307" s="62">
        <v>0</v>
      </c>
      <c r="Z307" s="62">
        <v>0</v>
      </c>
      <c r="AA307" s="62">
        <v>0</v>
      </c>
      <c r="AB307" s="62">
        <v>0</v>
      </c>
      <c r="AC307" s="62">
        <v>0</v>
      </c>
      <c r="AD307" s="57">
        <v>0</v>
      </c>
      <c r="AE307" s="57">
        <v>0</v>
      </c>
      <c r="AF307" s="57">
        <v>0</v>
      </c>
      <c r="AG307" s="57">
        <v>0</v>
      </c>
      <c r="AH307" s="57">
        <v>0</v>
      </c>
      <c r="AI307" s="57">
        <v>0</v>
      </c>
      <c r="AJ307" s="4">
        <v>0</v>
      </c>
      <c r="AK307" s="4">
        <v>0</v>
      </c>
      <c r="AL307" s="57">
        <v>0</v>
      </c>
      <c r="AU307" s="57">
        <v>0</v>
      </c>
      <c r="AV307" s="57">
        <v>1</v>
      </c>
      <c r="AY307" s="57" t="s">
        <v>1003</v>
      </c>
      <c r="AZ307" s="57">
        <f t="shared" si="15"/>
        <v>1004</v>
      </c>
    </row>
    <row r="308" spans="1:52" ht="16.5">
      <c r="A308" s="4">
        <v>1005</v>
      </c>
      <c r="B308" s="4" t="s">
        <v>909</v>
      </c>
      <c r="C308" s="57">
        <v>10</v>
      </c>
      <c r="D308" s="69" t="s">
        <v>874</v>
      </c>
      <c r="E308" s="57">
        <v>0</v>
      </c>
      <c r="F308" s="57">
        <v>0</v>
      </c>
      <c r="G308" s="57">
        <v>0</v>
      </c>
      <c r="H308" s="57">
        <v>999</v>
      </c>
      <c r="I308" s="4">
        <v>0</v>
      </c>
      <c r="J308" s="57">
        <v>1</v>
      </c>
      <c r="K308" s="57">
        <v>1</v>
      </c>
      <c r="L308" s="57">
        <v>1</v>
      </c>
      <c r="M308" s="57">
        <v>1</v>
      </c>
      <c r="N308" s="57">
        <v>1</v>
      </c>
      <c r="O308" s="57">
        <v>0</v>
      </c>
      <c r="P308" s="57">
        <v>0</v>
      </c>
      <c r="Q308" s="61">
        <v>0</v>
      </c>
      <c r="R308" s="61">
        <v>0</v>
      </c>
      <c r="S308" s="61">
        <v>0</v>
      </c>
      <c r="T308" s="62">
        <v>0</v>
      </c>
      <c r="U308" s="62">
        <v>0</v>
      </c>
      <c r="V308" s="62">
        <v>0</v>
      </c>
      <c r="W308" s="62">
        <v>0</v>
      </c>
      <c r="X308" s="62">
        <v>0</v>
      </c>
      <c r="Y308" s="62">
        <v>0</v>
      </c>
      <c r="Z308" s="62">
        <v>0</v>
      </c>
      <c r="AA308" s="62">
        <v>0</v>
      </c>
      <c r="AB308" s="62">
        <v>0</v>
      </c>
      <c r="AC308" s="62">
        <v>0</v>
      </c>
      <c r="AD308" s="57">
        <v>0</v>
      </c>
      <c r="AE308" s="57">
        <v>0</v>
      </c>
      <c r="AF308" s="57">
        <v>0</v>
      </c>
      <c r="AG308" s="57">
        <v>0</v>
      </c>
      <c r="AH308" s="57">
        <v>0</v>
      </c>
      <c r="AI308" s="57">
        <v>0</v>
      </c>
      <c r="AJ308" s="4">
        <v>0</v>
      </c>
      <c r="AK308" s="4">
        <v>0</v>
      </c>
      <c r="AL308" s="57">
        <v>0</v>
      </c>
      <c r="AU308" s="57">
        <v>0</v>
      </c>
      <c r="AV308" s="57">
        <v>1</v>
      </c>
      <c r="AY308" s="57" t="s">
        <v>1003</v>
      </c>
      <c r="AZ308" s="57">
        <f t="shared" si="15"/>
        <v>1005</v>
      </c>
    </row>
    <row r="309" spans="1:52" ht="16.5">
      <c r="A309" s="4">
        <v>1006</v>
      </c>
      <c r="B309" s="4" t="s">
        <v>910</v>
      </c>
      <c r="C309" s="57">
        <v>10</v>
      </c>
      <c r="D309" s="69" t="s">
        <v>874</v>
      </c>
      <c r="E309" s="57">
        <v>0</v>
      </c>
      <c r="F309" s="57">
        <v>0</v>
      </c>
      <c r="G309" s="57">
        <v>0</v>
      </c>
      <c r="H309" s="57">
        <v>999</v>
      </c>
      <c r="I309" s="4">
        <v>0</v>
      </c>
      <c r="J309" s="57">
        <v>1</v>
      </c>
      <c r="K309" s="57">
        <v>1</v>
      </c>
      <c r="L309" s="57">
        <v>1</v>
      </c>
      <c r="M309" s="57">
        <v>1</v>
      </c>
      <c r="N309" s="57">
        <v>1</v>
      </c>
      <c r="O309" s="57">
        <v>0</v>
      </c>
      <c r="P309" s="57">
        <v>0</v>
      </c>
      <c r="Q309" s="61">
        <v>0</v>
      </c>
      <c r="R309" s="61">
        <v>0</v>
      </c>
      <c r="S309" s="61">
        <v>0</v>
      </c>
      <c r="T309" s="62">
        <v>0</v>
      </c>
      <c r="U309" s="62">
        <v>0</v>
      </c>
      <c r="V309" s="62">
        <v>0</v>
      </c>
      <c r="W309" s="62">
        <v>0</v>
      </c>
      <c r="X309" s="62">
        <v>0</v>
      </c>
      <c r="Y309" s="62">
        <v>0</v>
      </c>
      <c r="Z309" s="62">
        <v>0</v>
      </c>
      <c r="AA309" s="62">
        <v>0</v>
      </c>
      <c r="AB309" s="62">
        <v>0</v>
      </c>
      <c r="AC309" s="62">
        <v>0</v>
      </c>
      <c r="AD309" s="57">
        <v>0</v>
      </c>
      <c r="AE309" s="57">
        <v>0</v>
      </c>
      <c r="AF309" s="57">
        <v>0</v>
      </c>
      <c r="AG309" s="57">
        <v>0</v>
      </c>
      <c r="AH309" s="57">
        <v>0</v>
      </c>
      <c r="AI309" s="57">
        <v>0</v>
      </c>
      <c r="AJ309" s="4">
        <v>0</v>
      </c>
      <c r="AK309" s="4">
        <v>0</v>
      </c>
      <c r="AL309" s="57">
        <v>0</v>
      </c>
      <c r="AU309" s="57">
        <v>0</v>
      </c>
      <c r="AV309" s="57">
        <v>1</v>
      </c>
      <c r="AY309" s="57" t="s">
        <v>1003</v>
      </c>
      <c r="AZ309" s="57">
        <f t="shared" si="15"/>
        <v>1006</v>
      </c>
    </row>
    <row r="310" spans="1:52" ht="16.5">
      <c r="A310" s="4">
        <v>1007</v>
      </c>
      <c r="B310" s="4" t="s">
        <v>911</v>
      </c>
      <c r="C310" s="57">
        <v>10</v>
      </c>
      <c r="D310" s="69" t="s">
        <v>876</v>
      </c>
      <c r="E310" s="57">
        <v>0</v>
      </c>
      <c r="F310" s="57">
        <v>0</v>
      </c>
      <c r="G310" s="57">
        <v>0</v>
      </c>
      <c r="H310" s="57">
        <v>999</v>
      </c>
      <c r="I310" s="4">
        <v>0</v>
      </c>
      <c r="J310" s="57">
        <v>1</v>
      </c>
      <c r="K310" s="57">
        <v>1</v>
      </c>
      <c r="L310" s="57">
        <v>1</v>
      </c>
      <c r="M310" s="57">
        <v>1</v>
      </c>
      <c r="N310" s="57">
        <v>1</v>
      </c>
      <c r="O310" s="57">
        <v>0</v>
      </c>
      <c r="P310" s="57">
        <v>0</v>
      </c>
      <c r="Q310" s="61">
        <v>0</v>
      </c>
      <c r="R310" s="61">
        <v>0</v>
      </c>
      <c r="S310" s="61">
        <v>0</v>
      </c>
      <c r="T310" s="62">
        <v>0</v>
      </c>
      <c r="U310" s="62">
        <v>0</v>
      </c>
      <c r="V310" s="62">
        <v>0</v>
      </c>
      <c r="W310" s="62">
        <v>0</v>
      </c>
      <c r="X310" s="62">
        <v>0</v>
      </c>
      <c r="Y310" s="62">
        <v>0</v>
      </c>
      <c r="Z310" s="62">
        <v>0</v>
      </c>
      <c r="AA310" s="62">
        <v>0</v>
      </c>
      <c r="AB310" s="62">
        <v>0</v>
      </c>
      <c r="AC310" s="62">
        <v>0</v>
      </c>
      <c r="AD310" s="57">
        <v>0</v>
      </c>
      <c r="AE310" s="57">
        <v>0</v>
      </c>
      <c r="AF310" s="57">
        <v>0</v>
      </c>
      <c r="AG310" s="57">
        <v>0</v>
      </c>
      <c r="AH310" s="57">
        <v>0</v>
      </c>
      <c r="AI310" s="57">
        <v>0</v>
      </c>
      <c r="AJ310" s="4">
        <v>0</v>
      </c>
      <c r="AK310" s="4">
        <v>0</v>
      </c>
      <c r="AL310" s="57">
        <v>0</v>
      </c>
      <c r="AU310" s="57">
        <v>0</v>
      </c>
      <c r="AV310" s="57">
        <v>1</v>
      </c>
      <c r="AY310" s="57" t="s">
        <v>1003</v>
      </c>
      <c r="AZ310" s="57">
        <f t="shared" si="15"/>
        <v>1007</v>
      </c>
    </row>
    <row r="311" spans="1:52" ht="16.5">
      <c r="A311" s="4">
        <v>1008</v>
      </c>
      <c r="B311" s="4" t="s">
        <v>912</v>
      </c>
      <c r="C311" s="57">
        <v>10</v>
      </c>
      <c r="D311" s="69" t="s">
        <v>875</v>
      </c>
      <c r="E311" s="57">
        <v>0</v>
      </c>
      <c r="F311" s="57">
        <v>0</v>
      </c>
      <c r="G311" s="57">
        <v>0</v>
      </c>
      <c r="H311" s="57">
        <v>999</v>
      </c>
      <c r="I311" s="4">
        <v>0</v>
      </c>
      <c r="J311" s="57">
        <v>1</v>
      </c>
      <c r="K311" s="57">
        <v>1</v>
      </c>
      <c r="L311" s="57">
        <v>1</v>
      </c>
      <c r="M311" s="57">
        <v>1</v>
      </c>
      <c r="N311" s="57">
        <v>1</v>
      </c>
      <c r="O311" s="57">
        <v>0</v>
      </c>
      <c r="P311" s="57">
        <v>0</v>
      </c>
      <c r="Q311" s="61">
        <v>0</v>
      </c>
      <c r="R311" s="61">
        <v>0</v>
      </c>
      <c r="S311" s="61">
        <v>0</v>
      </c>
      <c r="T311" s="62">
        <v>0</v>
      </c>
      <c r="U311" s="62">
        <v>0</v>
      </c>
      <c r="V311" s="62">
        <v>0</v>
      </c>
      <c r="W311" s="62">
        <v>0</v>
      </c>
      <c r="X311" s="62">
        <v>0</v>
      </c>
      <c r="Y311" s="62">
        <v>0</v>
      </c>
      <c r="Z311" s="62">
        <v>0</v>
      </c>
      <c r="AA311" s="62">
        <v>0</v>
      </c>
      <c r="AB311" s="62">
        <v>0</v>
      </c>
      <c r="AC311" s="62">
        <v>0</v>
      </c>
      <c r="AD311" s="57">
        <v>0</v>
      </c>
      <c r="AE311" s="57">
        <v>0</v>
      </c>
      <c r="AF311" s="57">
        <v>0</v>
      </c>
      <c r="AG311" s="57">
        <v>0</v>
      </c>
      <c r="AH311" s="57">
        <v>0</v>
      </c>
      <c r="AI311" s="57">
        <v>0</v>
      </c>
      <c r="AJ311" s="4">
        <v>0</v>
      </c>
      <c r="AK311" s="4">
        <v>0</v>
      </c>
      <c r="AL311" s="57">
        <v>0</v>
      </c>
      <c r="AU311" s="57">
        <v>0</v>
      </c>
      <c r="AV311" s="57">
        <v>1</v>
      </c>
      <c r="AY311" s="57" t="s">
        <v>1003</v>
      </c>
      <c r="AZ311" s="57">
        <f t="shared" si="15"/>
        <v>1008</v>
      </c>
    </row>
    <row r="312" spans="1:52" ht="16.5">
      <c r="A312" s="4">
        <v>1009</v>
      </c>
      <c r="B312" s="4" t="s">
        <v>913</v>
      </c>
      <c r="C312" s="57">
        <v>10</v>
      </c>
      <c r="D312" s="69" t="s">
        <v>877</v>
      </c>
      <c r="E312" s="57">
        <v>0</v>
      </c>
      <c r="F312" s="57">
        <v>0</v>
      </c>
      <c r="G312" s="57">
        <v>0</v>
      </c>
      <c r="H312" s="57">
        <v>999</v>
      </c>
      <c r="I312" s="4">
        <v>0</v>
      </c>
      <c r="J312" s="57">
        <v>1</v>
      </c>
      <c r="K312" s="57">
        <v>1</v>
      </c>
      <c r="L312" s="57">
        <v>1</v>
      </c>
      <c r="M312" s="57">
        <v>1</v>
      </c>
      <c r="N312" s="57">
        <v>1</v>
      </c>
      <c r="O312" s="57">
        <v>0</v>
      </c>
      <c r="P312" s="57">
        <v>0</v>
      </c>
      <c r="Q312" s="61">
        <v>0</v>
      </c>
      <c r="R312" s="61">
        <v>0</v>
      </c>
      <c r="S312" s="61">
        <v>0</v>
      </c>
      <c r="T312" s="62">
        <v>0</v>
      </c>
      <c r="U312" s="62">
        <v>0</v>
      </c>
      <c r="V312" s="62">
        <v>0</v>
      </c>
      <c r="W312" s="62">
        <v>0</v>
      </c>
      <c r="X312" s="62">
        <v>0</v>
      </c>
      <c r="Y312" s="62">
        <v>0</v>
      </c>
      <c r="Z312" s="62">
        <v>0</v>
      </c>
      <c r="AA312" s="62">
        <v>0</v>
      </c>
      <c r="AB312" s="62">
        <v>0</v>
      </c>
      <c r="AC312" s="62">
        <v>0</v>
      </c>
      <c r="AD312" s="57">
        <v>0</v>
      </c>
      <c r="AE312" s="57">
        <v>0</v>
      </c>
      <c r="AF312" s="57">
        <v>0</v>
      </c>
      <c r="AG312" s="57">
        <v>0</v>
      </c>
      <c r="AH312" s="57">
        <v>0</v>
      </c>
      <c r="AI312" s="57">
        <v>0</v>
      </c>
      <c r="AJ312" s="4">
        <v>0</v>
      </c>
      <c r="AK312" s="4">
        <v>0</v>
      </c>
      <c r="AL312" s="57">
        <v>0</v>
      </c>
      <c r="AU312" s="57">
        <v>0</v>
      </c>
      <c r="AV312" s="57">
        <v>1</v>
      </c>
      <c r="AY312" s="57" t="s">
        <v>1003</v>
      </c>
      <c r="AZ312" s="57">
        <f t="shared" si="15"/>
        <v>1009</v>
      </c>
    </row>
    <row r="313" spans="1:52" ht="16.5">
      <c r="A313" s="4">
        <v>1010</v>
      </c>
      <c r="B313" s="4" t="s">
        <v>865</v>
      </c>
      <c r="C313" s="57">
        <v>10</v>
      </c>
      <c r="D313" s="69" t="s">
        <v>878</v>
      </c>
      <c r="E313" s="57">
        <v>0</v>
      </c>
      <c r="F313" s="57">
        <v>0</v>
      </c>
      <c r="G313" s="57">
        <v>0</v>
      </c>
      <c r="H313" s="57">
        <v>999</v>
      </c>
      <c r="I313" s="4">
        <v>0</v>
      </c>
      <c r="J313" s="57">
        <v>1</v>
      </c>
      <c r="K313" s="57">
        <v>1</v>
      </c>
      <c r="L313" s="57">
        <v>1</v>
      </c>
      <c r="M313" s="57">
        <v>1</v>
      </c>
      <c r="N313" s="57">
        <v>1</v>
      </c>
      <c r="O313" s="57">
        <v>0</v>
      </c>
      <c r="P313" s="57">
        <v>0</v>
      </c>
      <c r="Q313" s="61">
        <v>0</v>
      </c>
      <c r="R313" s="61">
        <v>0</v>
      </c>
      <c r="S313" s="61">
        <v>0</v>
      </c>
      <c r="T313" s="62">
        <v>0</v>
      </c>
      <c r="U313" s="62">
        <v>0</v>
      </c>
      <c r="V313" s="62">
        <v>0</v>
      </c>
      <c r="W313" s="62">
        <v>0</v>
      </c>
      <c r="X313" s="62">
        <v>0</v>
      </c>
      <c r="Y313" s="62">
        <v>0</v>
      </c>
      <c r="Z313" s="62">
        <v>0</v>
      </c>
      <c r="AA313" s="62">
        <v>0</v>
      </c>
      <c r="AB313" s="62">
        <v>0</v>
      </c>
      <c r="AC313" s="62">
        <v>0</v>
      </c>
      <c r="AD313" s="57">
        <v>0</v>
      </c>
      <c r="AE313" s="57">
        <v>0</v>
      </c>
      <c r="AF313" s="57">
        <v>0</v>
      </c>
      <c r="AG313" s="57">
        <v>0</v>
      </c>
      <c r="AH313" s="57">
        <v>0</v>
      </c>
      <c r="AI313" s="57">
        <v>0</v>
      </c>
      <c r="AJ313" s="4">
        <v>0</v>
      </c>
      <c r="AK313" s="4">
        <v>0</v>
      </c>
      <c r="AL313" s="57">
        <v>0</v>
      </c>
      <c r="AU313" s="57">
        <v>0</v>
      </c>
      <c r="AV313" s="57">
        <v>1</v>
      </c>
      <c r="AY313" s="57" t="s">
        <v>1003</v>
      </c>
      <c r="AZ313" s="57">
        <f t="shared" si="15"/>
        <v>1010</v>
      </c>
    </row>
    <row r="314" spans="1:52" ht="16.5">
      <c r="A314" s="4">
        <v>1011</v>
      </c>
      <c r="B314" s="4" t="s">
        <v>914</v>
      </c>
      <c r="C314" s="57">
        <v>10</v>
      </c>
      <c r="D314" s="69" t="s">
        <v>864</v>
      </c>
      <c r="E314" s="57">
        <v>0</v>
      </c>
      <c r="F314" s="57">
        <v>0</v>
      </c>
      <c r="G314" s="57">
        <v>0</v>
      </c>
      <c r="H314" s="57">
        <v>999</v>
      </c>
      <c r="I314" s="4">
        <v>0</v>
      </c>
      <c r="J314" s="57">
        <v>1</v>
      </c>
      <c r="K314" s="57">
        <v>1</v>
      </c>
      <c r="L314" s="57">
        <v>1</v>
      </c>
      <c r="M314" s="57">
        <v>1</v>
      </c>
      <c r="N314" s="57">
        <v>1</v>
      </c>
      <c r="O314" s="57">
        <v>0</v>
      </c>
      <c r="P314" s="57">
        <v>0</v>
      </c>
      <c r="Q314" s="61">
        <v>0</v>
      </c>
      <c r="R314" s="61">
        <v>0</v>
      </c>
      <c r="S314" s="61">
        <v>0</v>
      </c>
      <c r="T314" s="62">
        <v>0</v>
      </c>
      <c r="U314" s="62">
        <v>0</v>
      </c>
      <c r="V314" s="62">
        <v>0</v>
      </c>
      <c r="W314" s="62">
        <v>0</v>
      </c>
      <c r="X314" s="62">
        <v>0</v>
      </c>
      <c r="Y314" s="62">
        <v>0</v>
      </c>
      <c r="Z314" s="62">
        <v>0</v>
      </c>
      <c r="AA314" s="62">
        <v>0</v>
      </c>
      <c r="AB314" s="62">
        <v>0</v>
      </c>
      <c r="AC314" s="62">
        <v>0</v>
      </c>
      <c r="AD314" s="57">
        <v>0</v>
      </c>
      <c r="AE314" s="57">
        <v>0</v>
      </c>
      <c r="AF314" s="57">
        <v>0</v>
      </c>
      <c r="AG314" s="57">
        <v>0</v>
      </c>
      <c r="AH314" s="57">
        <v>0</v>
      </c>
      <c r="AI314" s="57">
        <v>0</v>
      </c>
      <c r="AJ314" s="4">
        <v>0</v>
      </c>
      <c r="AK314" s="4">
        <v>0</v>
      </c>
      <c r="AL314" s="57">
        <v>0</v>
      </c>
      <c r="AU314" s="57">
        <v>0</v>
      </c>
      <c r="AV314" s="57">
        <v>1</v>
      </c>
      <c r="AY314" s="57" t="s">
        <v>1003</v>
      </c>
      <c r="AZ314" s="57">
        <f t="shared" si="15"/>
        <v>1011</v>
      </c>
    </row>
    <row r="315" spans="1:52" ht="16.5">
      <c r="A315" s="4">
        <v>1012</v>
      </c>
      <c r="B315" s="4" t="s">
        <v>859</v>
      </c>
      <c r="C315" s="57">
        <v>10</v>
      </c>
      <c r="D315" s="69" t="s">
        <v>864</v>
      </c>
      <c r="E315" s="57">
        <v>0</v>
      </c>
      <c r="F315" s="57">
        <v>0</v>
      </c>
      <c r="G315" s="57">
        <v>0</v>
      </c>
      <c r="H315" s="57">
        <v>999</v>
      </c>
      <c r="I315" s="4">
        <v>0</v>
      </c>
      <c r="J315" s="57">
        <v>1</v>
      </c>
      <c r="K315" s="57">
        <v>1</v>
      </c>
      <c r="L315" s="57">
        <v>1</v>
      </c>
      <c r="M315" s="57">
        <v>1</v>
      </c>
      <c r="N315" s="57">
        <v>1</v>
      </c>
      <c r="O315" s="57">
        <v>0</v>
      </c>
      <c r="P315" s="57">
        <v>0</v>
      </c>
      <c r="Q315" s="61">
        <v>0</v>
      </c>
      <c r="R315" s="61">
        <v>0</v>
      </c>
      <c r="S315" s="61">
        <v>0</v>
      </c>
      <c r="T315" s="62">
        <v>0</v>
      </c>
      <c r="U315" s="62">
        <v>0</v>
      </c>
      <c r="V315" s="62">
        <v>0</v>
      </c>
      <c r="W315" s="62">
        <v>0</v>
      </c>
      <c r="X315" s="62">
        <v>0</v>
      </c>
      <c r="Y315" s="62">
        <v>0</v>
      </c>
      <c r="Z315" s="62">
        <v>0</v>
      </c>
      <c r="AA315" s="62">
        <v>0</v>
      </c>
      <c r="AB315" s="62">
        <v>0</v>
      </c>
      <c r="AC315" s="62">
        <v>0</v>
      </c>
      <c r="AD315" s="57">
        <v>0</v>
      </c>
      <c r="AE315" s="57">
        <v>0</v>
      </c>
      <c r="AF315" s="57">
        <v>0</v>
      </c>
      <c r="AG315" s="57">
        <v>0</v>
      </c>
      <c r="AH315" s="57">
        <v>0</v>
      </c>
      <c r="AI315" s="57">
        <v>0</v>
      </c>
      <c r="AJ315" s="4">
        <v>0</v>
      </c>
      <c r="AK315" s="4">
        <v>0</v>
      </c>
      <c r="AL315" s="57">
        <v>0</v>
      </c>
      <c r="AU315" s="57">
        <v>0</v>
      </c>
      <c r="AV315" s="57">
        <v>1</v>
      </c>
      <c r="AY315" s="57" t="s">
        <v>1003</v>
      </c>
      <c r="AZ315" s="57">
        <f t="shared" si="15"/>
        <v>1012</v>
      </c>
    </row>
    <row r="316" spans="1:52" ht="16.5">
      <c r="A316" s="4">
        <v>1013</v>
      </c>
      <c r="B316" s="4" t="s">
        <v>915</v>
      </c>
      <c r="C316" s="57">
        <v>10</v>
      </c>
      <c r="D316" s="69" t="s">
        <v>879</v>
      </c>
      <c r="E316" s="57">
        <v>0</v>
      </c>
      <c r="F316" s="57">
        <v>0</v>
      </c>
      <c r="G316" s="57">
        <v>0</v>
      </c>
      <c r="H316" s="57">
        <v>999</v>
      </c>
      <c r="I316" s="4">
        <v>0</v>
      </c>
      <c r="J316" s="57">
        <v>1</v>
      </c>
      <c r="K316" s="57">
        <v>1</v>
      </c>
      <c r="L316" s="57">
        <v>1</v>
      </c>
      <c r="M316" s="57">
        <v>1</v>
      </c>
      <c r="N316" s="57">
        <v>1</v>
      </c>
      <c r="O316" s="57">
        <v>0</v>
      </c>
      <c r="P316" s="57">
        <v>0</v>
      </c>
      <c r="Q316" s="61">
        <v>0</v>
      </c>
      <c r="R316" s="61">
        <v>0</v>
      </c>
      <c r="S316" s="61">
        <v>0</v>
      </c>
      <c r="T316" s="62">
        <v>0</v>
      </c>
      <c r="U316" s="62">
        <v>0</v>
      </c>
      <c r="V316" s="62">
        <v>0</v>
      </c>
      <c r="W316" s="62">
        <v>0</v>
      </c>
      <c r="X316" s="62">
        <v>0</v>
      </c>
      <c r="Y316" s="62">
        <v>0</v>
      </c>
      <c r="Z316" s="62">
        <v>0</v>
      </c>
      <c r="AA316" s="62">
        <v>0</v>
      </c>
      <c r="AB316" s="62">
        <v>0</v>
      </c>
      <c r="AC316" s="62">
        <v>0</v>
      </c>
      <c r="AD316" s="57">
        <v>0</v>
      </c>
      <c r="AE316" s="57">
        <v>0</v>
      </c>
      <c r="AF316" s="57">
        <v>0</v>
      </c>
      <c r="AG316" s="57">
        <v>0</v>
      </c>
      <c r="AH316" s="57">
        <v>0</v>
      </c>
      <c r="AI316" s="57">
        <v>0</v>
      </c>
      <c r="AJ316" s="4">
        <v>0</v>
      </c>
      <c r="AK316" s="4">
        <v>0</v>
      </c>
      <c r="AL316" s="57">
        <v>0</v>
      </c>
      <c r="AU316" s="57">
        <v>0</v>
      </c>
      <c r="AV316" s="57">
        <v>1</v>
      </c>
      <c r="AY316" s="57" t="s">
        <v>1003</v>
      </c>
      <c r="AZ316" s="57">
        <f t="shared" si="15"/>
        <v>1013</v>
      </c>
    </row>
    <row r="317" spans="1:52" ht="16.5">
      <c r="A317" s="4">
        <v>1014</v>
      </c>
      <c r="B317" s="4" t="s">
        <v>860</v>
      </c>
      <c r="C317" s="57">
        <v>10</v>
      </c>
      <c r="D317" s="69" t="s">
        <v>866</v>
      </c>
      <c r="E317" s="57">
        <v>0</v>
      </c>
      <c r="F317" s="57">
        <v>0</v>
      </c>
      <c r="G317" s="57">
        <v>0</v>
      </c>
      <c r="H317" s="57">
        <v>999</v>
      </c>
      <c r="I317" s="4">
        <v>0</v>
      </c>
      <c r="J317" s="57">
        <v>1</v>
      </c>
      <c r="K317" s="57">
        <v>1</v>
      </c>
      <c r="L317" s="57">
        <v>1</v>
      </c>
      <c r="M317" s="57">
        <v>1</v>
      </c>
      <c r="N317" s="57">
        <v>1</v>
      </c>
      <c r="O317" s="57">
        <v>0</v>
      </c>
      <c r="P317" s="57">
        <v>0</v>
      </c>
      <c r="Q317" s="61">
        <v>0</v>
      </c>
      <c r="R317" s="61">
        <v>0</v>
      </c>
      <c r="S317" s="61">
        <v>0</v>
      </c>
      <c r="T317" s="62">
        <v>0</v>
      </c>
      <c r="U317" s="62">
        <v>0</v>
      </c>
      <c r="V317" s="62">
        <v>0</v>
      </c>
      <c r="W317" s="62">
        <v>0</v>
      </c>
      <c r="X317" s="62">
        <v>0</v>
      </c>
      <c r="Y317" s="62">
        <v>0</v>
      </c>
      <c r="Z317" s="62">
        <v>0</v>
      </c>
      <c r="AA317" s="62">
        <v>0</v>
      </c>
      <c r="AB317" s="62">
        <v>0</v>
      </c>
      <c r="AC317" s="62">
        <v>0</v>
      </c>
      <c r="AD317" s="57">
        <v>0</v>
      </c>
      <c r="AE317" s="57">
        <v>0</v>
      </c>
      <c r="AF317" s="57">
        <v>0</v>
      </c>
      <c r="AG317" s="57">
        <v>0</v>
      </c>
      <c r="AH317" s="57">
        <v>0</v>
      </c>
      <c r="AI317" s="57">
        <v>0</v>
      </c>
      <c r="AJ317" s="4">
        <v>0</v>
      </c>
      <c r="AK317" s="4">
        <v>0</v>
      </c>
      <c r="AL317" s="57">
        <v>0</v>
      </c>
      <c r="AU317" s="57">
        <v>0</v>
      </c>
      <c r="AV317" s="57">
        <v>1</v>
      </c>
      <c r="AY317" s="57" t="s">
        <v>1003</v>
      </c>
      <c r="AZ317" s="57">
        <f t="shared" si="15"/>
        <v>1014</v>
      </c>
    </row>
    <row r="318" spans="1:52" ht="16.5">
      <c r="A318" s="4">
        <v>1015</v>
      </c>
      <c r="B318" s="4" t="s">
        <v>861</v>
      </c>
      <c r="C318" s="57">
        <v>10</v>
      </c>
      <c r="D318" s="69" t="s">
        <v>881</v>
      </c>
      <c r="E318" s="57">
        <v>0</v>
      </c>
      <c r="F318" s="57">
        <v>0</v>
      </c>
      <c r="G318" s="57">
        <v>0</v>
      </c>
      <c r="H318" s="57">
        <v>999</v>
      </c>
      <c r="I318" s="4">
        <v>0</v>
      </c>
      <c r="J318" s="57">
        <v>1</v>
      </c>
      <c r="K318" s="57">
        <v>1</v>
      </c>
      <c r="L318" s="57">
        <v>1</v>
      </c>
      <c r="M318" s="57">
        <v>1</v>
      </c>
      <c r="N318" s="57">
        <v>1</v>
      </c>
      <c r="O318" s="57">
        <v>1</v>
      </c>
      <c r="P318" s="57">
        <v>0</v>
      </c>
      <c r="Q318" s="61">
        <v>0</v>
      </c>
      <c r="R318" s="61">
        <v>0</v>
      </c>
      <c r="S318" s="61">
        <v>0</v>
      </c>
      <c r="T318" s="62">
        <v>0</v>
      </c>
      <c r="U318" s="62">
        <v>0</v>
      </c>
      <c r="V318" s="62">
        <v>0</v>
      </c>
      <c r="W318" s="62">
        <v>0</v>
      </c>
      <c r="X318" s="62">
        <v>0</v>
      </c>
      <c r="Y318" s="62">
        <v>0</v>
      </c>
      <c r="Z318" s="62">
        <v>0</v>
      </c>
      <c r="AA318" s="62">
        <v>0</v>
      </c>
      <c r="AB318" s="62">
        <v>0</v>
      </c>
      <c r="AC318" s="62">
        <v>0</v>
      </c>
      <c r="AD318" s="57">
        <v>0</v>
      </c>
      <c r="AE318" s="57">
        <v>0</v>
      </c>
      <c r="AF318" s="57">
        <v>1015</v>
      </c>
      <c r="AG318" s="57">
        <v>0</v>
      </c>
      <c r="AH318" s="57">
        <v>0</v>
      </c>
      <c r="AI318" s="57">
        <v>0</v>
      </c>
      <c r="AJ318" s="4">
        <v>0</v>
      </c>
      <c r="AK318" s="4">
        <v>0</v>
      </c>
      <c r="AL318" s="57">
        <v>0</v>
      </c>
      <c r="AU318" s="57">
        <v>0</v>
      </c>
      <c r="AV318" s="57">
        <v>1</v>
      </c>
      <c r="AY318" s="57" t="s">
        <v>1003</v>
      </c>
      <c r="AZ318" s="57">
        <f t="shared" si="15"/>
        <v>1015</v>
      </c>
    </row>
    <row r="319" spans="1:52" ht="16.5">
      <c r="A319" s="4">
        <v>1016</v>
      </c>
      <c r="B319" s="4" t="s">
        <v>862</v>
      </c>
      <c r="C319" s="57">
        <v>10</v>
      </c>
      <c r="D319" s="69" t="s">
        <v>880</v>
      </c>
      <c r="E319" s="57">
        <v>0</v>
      </c>
      <c r="F319" s="57">
        <v>0</v>
      </c>
      <c r="G319" s="57">
        <v>0</v>
      </c>
      <c r="H319" s="57">
        <v>999</v>
      </c>
      <c r="I319" s="4">
        <v>0</v>
      </c>
      <c r="J319" s="57">
        <v>1</v>
      </c>
      <c r="K319" s="57">
        <v>1</v>
      </c>
      <c r="L319" s="57">
        <v>1</v>
      </c>
      <c r="M319" s="57">
        <v>1</v>
      </c>
      <c r="N319" s="57">
        <v>1</v>
      </c>
      <c r="O319" s="57">
        <v>1</v>
      </c>
      <c r="P319" s="57">
        <v>0</v>
      </c>
      <c r="Q319" s="61">
        <v>0</v>
      </c>
      <c r="R319" s="61">
        <v>0</v>
      </c>
      <c r="S319" s="61">
        <v>0</v>
      </c>
      <c r="T319" s="62">
        <v>0</v>
      </c>
      <c r="U319" s="62">
        <v>0</v>
      </c>
      <c r="V319" s="62">
        <v>0</v>
      </c>
      <c r="W319" s="62">
        <v>0</v>
      </c>
      <c r="X319" s="62">
        <v>0</v>
      </c>
      <c r="Y319" s="62">
        <v>0</v>
      </c>
      <c r="Z319" s="62">
        <v>0</v>
      </c>
      <c r="AA319" s="62">
        <v>0</v>
      </c>
      <c r="AB319" s="62">
        <v>0</v>
      </c>
      <c r="AC319" s="62">
        <v>0</v>
      </c>
      <c r="AD319" s="57">
        <v>0</v>
      </c>
      <c r="AE319" s="57">
        <v>0</v>
      </c>
      <c r="AF319" s="57">
        <v>1016</v>
      </c>
      <c r="AG319" s="57">
        <v>0</v>
      </c>
      <c r="AH319" s="57">
        <v>0</v>
      </c>
      <c r="AI319" s="57">
        <v>0</v>
      </c>
      <c r="AJ319" s="4">
        <v>0</v>
      </c>
      <c r="AK319" s="4">
        <v>0</v>
      </c>
      <c r="AL319" s="57">
        <v>0</v>
      </c>
      <c r="AU319" s="57">
        <v>0</v>
      </c>
      <c r="AV319" s="57">
        <v>1</v>
      </c>
      <c r="AY319" s="57" t="s">
        <v>1003</v>
      </c>
      <c r="AZ319" s="57">
        <f t="shared" si="15"/>
        <v>1016</v>
      </c>
    </row>
    <row r="320" spans="1:52" ht="16.5">
      <c r="A320" s="4">
        <v>1017</v>
      </c>
      <c r="B320" s="4" t="s">
        <v>863</v>
      </c>
      <c r="C320" s="57">
        <v>10</v>
      </c>
      <c r="D320" s="69" t="s">
        <v>883</v>
      </c>
      <c r="E320" s="57">
        <v>0</v>
      </c>
      <c r="F320" s="57">
        <v>0</v>
      </c>
      <c r="G320" s="57">
        <v>0</v>
      </c>
      <c r="H320" s="57">
        <v>999</v>
      </c>
      <c r="I320" s="4">
        <v>0</v>
      </c>
      <c r="J320" s="57">
        <v>1</v>
      </c>
      <c r="K320" s="57">
        <v>1</v>
      </c>
      <c r="L320" s="57">
        <v>1</v>
      </c>
      <c r="M320" s="57">
        <v>1</v>
      </c>
      <c r="N320" s="57">
        <v>1</v>
      </c>
      <c r="O320" s="57">
        <v>1</v>
      </c>
      <c r="P320" s="57">
        <v>0</v>
      </c>
      <c r="Q320" s="61">
        <v>0</v>
      </c>
      <c r="R320" s="61">
        <v>0</v>
      </c>
      <c r="S320" s="61">
        <v>0</v>
      </c>
      <c r="T320" s="62">
        <v>0</v>
      </c>
      <c r="U320" s="62">
        <v>0</v>
      </c>
      <c r="V320" s="62">
        <v>0</v>
      </c>
      <c r="W320" s="62">
        <v>0</v>
      </c>
      <c r="X320" s="62">
        <v>0</v>
      </c>
      <c r="Y320" s="62">
        <v>0</v>
      </c>
      <c r="Z320" s="62">
        <v>0</v>
      </c>
      <c r="AA320" s="62">
        <v>0</v>
      </c>
      <c r="AB320" s="62">
        <v>0</v>
      </c>
      <c r="AC320" s="62">
        <v>0</v>
      </c>
      <c r="AD320" s="57">
        <v>0</v>
      </c>
      <c r="AE320" s="57">
        <v>0</v>
      </c>
      <c r="AF320" s="57">
        <v>1017</v>
      </c>
      <c r="AG320" s="57">
        <v>0</v>
      </c>
      <c r="AH320" s="57">
        <v>0</v>
      </c>
      <c r="AI320" s="57">
        <v>0</v>
      </c>
      <c r="AJ320" s="4">
        <v>0</v>
      </c>
      <c r="AK320" s="4">
        <v>0</v>
      </c>
      <c r="AL320" s="57">
        <v>0</v>
      </c>
      <c r="AU320" s="57">
        <v>0</v>
      </c>
      <c r="AV320" s="57">
        <v>1</v>
      </c>
      <c r="AY320" s="57" t="s">
        <v>1003</v>
      </c>
      <c r="AZ320" s="57">
        <f t="shared" si="15"/>
        <v>1017</v>
      </c>
    </row>
    <row r="321" spans="1:52" ht="16.5">
      <c r="A321" s="4">
        <v>1018</v>
      </c>
      <c r="B321" s="4" t="s">
        <v>868</v>
      </c>
      <c r="C321" s="57">
        <v>10</v>
      </c>
      <c r="D321" s="69" t="s">
        <v>882</v>
      </c>
      <c r="E321" s="57">
        <v>0</v>
      </c>
      <c r="F321" s="57">
        <v>0</v>
      </c>
      <c r="G321" s="57">
        <v>0</v>
      </c>
      <c r="H321" s="57">
        <v>999</v>
      </c>
      <c r="I321" s="4">
        <v>0</v>
      </c>
      <c r="J321" s="57">
        <v>1</v>
      </c>
      <c r="K321" s="57">
        <v>1</v>
      </c>
      <c r="L321" s="57">
        <v>1</v>
      </c>
      <c r="M321" s="57">
        <v>1</v>
      </c>
      <c r="N321" s="57">
        <v>1</v>
      </c>
      <c r="O321" s="57">
        <v>1</v>
      </c>
      <c r="P321" s="57">
        <v>0</v>
      </c>
      <c r="Q321" s="61">
        <v>0</v>
      </c>
      <c r="R321" s="61">
        <v>0</v>
      </c>
      <c r="S321" s="61">
        <v>0</v>
      </c>
      <c r="T321" s="62">
        <v>0</v>
      </c>
      <c r="U321" s="62">
        <v>0</v>
      </c>
      <c r="V321" s="62">
        <v>0</v>
      </c>
      <c r="W321" s="62">
        <v>0</v>
      </c>
      <c r="X321" s="62">
        <v>0</v>
      </c>
      <c r="Y321" s="62">
        <v>0</v>
      </c>
      <c r="Z321" s="62">
        <v>0</v>
      </c>
      <c r="AA321" s="62">
        <v>0</v>
      </c>
      <c r="AB321" s="62">
        <v>0</v>
      </c>
      <c r="AC321" s="62">
        <v>0</v>
      </c>
      <c r="AD321" s="57">
        <v>0</v>
      </c>
      <c r="AE321" s="57">
        <v>0</v>
      </c>
      <c r="AF321" s="57">
        <v>1018</v>
      </c>
      <c r="AG321" s="57">
        <v>0</v>
      </c>
      <c r="AH321" s="57">
        <v>0</v>
      </c>
      <c r="AI321" s="57">
        <v>0</v>
      </c>
      <c r="AJ321" s="4">
        <v>0</v>
      </c>
      <c r="AK321" s="4">
        <v>0</v>
      </c>
      <c r="AL321" s="57">
        <v>0</v>
      </c>
      <c r="AU321" s="57">
        <v>0</v>
      </c>
      <c r="AV321" s="57">
        <v>1</v>
      </c>
      <c r="AY321" s="57" t="s">
        <v>1003</v>
      </c>
      <c r="AZ321" s="57">
        <f t="shared" si="15"/>
        <v>1018</v>
      </c>
    </row>
    <row r="322" spans="1:52" ht="16.5">
      <c r="A322" s="4">
        <v>1100</v>
      </c>
      <c r="B322" s="71" t="s">
        <v>853</v>
      </c>
      <c r="C322" s="57">
        <v>10</v>
      </c>
      <c r="D322" s="69" t="s">
        <v>884</v>
      </c>
      <c r="E322" s="57">
        <v>0</v>
      </c>
      <c r="F322" s="57">
        <v>0</v>
      </c>
      <c r="G322" s="57">
        <v>0</v>
      </c>
      <c r="H322" s="57">
        <v>999</v>
      </c>
      <c r="I322" s="4">
        <v>0</v>
      </c>
      <c r="J322" s="57">
        <v>1</v>
      </c>
      <c r="K322" s="57">
        <v>1</v>
      </c>
      <c r="L322" s="57">
        <v>1</v>
      </c>
      <c r="M322" s="57">
        <v>1</v>
      </c>
      <c r="N322" s="57">
        <v>1</v>
      </c>
      <c r="O322" s="57">
        <v>0</v>
      </c>
      <c r="P322" s="57">
        <v>0</v>
      </c>
      <c r="Q322" s="61">
        <v>0</v>
      </c>
      <c r="R322" s="61">
        <v>0</v>
      </c>
      <c r="S322" s="61">
        <v>0</v>
      </c>
      <c r="T322" s="62">
        <v>0</v>
      </c>
      <c r="U322" s="62">
        <v>0</v>
      </c>
      <c r="V322" s="62">
        <v>0</v>
      </c>
      <c r="W322" s="62">
        <v>0</v>
      </c>
      <c r="X322" s="62">
        <v>0</v>
      </c>
      <c r="Y322" s="62">
        <v>0</v>
      </c>
      <c r="Z322" s="62">
        <v>0</v>
      </c>
      <c r="AA322" s="62">
        <v>0</v>
      </c>
      <c r="AB322" s="62">
        <v>0</v>
      </c>
      <c r="AC322" s="62">
        <v>0</v>
      </c>
      <c r="AD322" s="57">
        <v>0</v>
      </c>
      <c r="AE322" s="57">
        <v>0</v>
      </c>
      <c r="AF322" s="57">
        <v>0</v>
      </c>
      <c r="AG322" s="57">
        <v>0</v>
      </c>
      <c r="AH322" s="57">
        <v>0</v>
      </c>
      <c r="AI322" s="57">
        <v>0</v>
      </c>
      <c r="AJ322" s="4">
        <v>0</v>
      </c>
      <c r="AK322" s="4">
        <v>0</v>
      </c>
      <c r="AL322" s="57">
        <v>0</v>
      </c>
      <c r="AU322" s="57">
        <v>0</v>
      </c>
      <c r="AV322" s="57">
        <v>1</v>
      </c>
      <c r="AY322" s="57" t="s">
        <v>1003</v>
      </c>
      <c r="AZ322" s="57">
        <f t="shared" si="15"/>
        <v>1100</v>
      </c>
    </row>
    <row r="323" spans="1:52" ht="16.5">
      <c r="A323" s="4">
        <v>1101</v>
      </c>
      <c r="B323" s="71" t="s">
        <v>854</v>
      </c>
      <c r="C323" s="57">
        <v>10</v>
      </c>
      <c r="D323" s="69" t="s">
        <v>884</v>
      </c>
      <c r="E323" s="57">
        <v>0</v>
      </c>
      <c r="F323" s="57">
        <v>0</v>
      </c>
      <c r="G323" s="57">
        <v>0</v>
      </c>
      <c r="H323" s="57">
        <v>999</v>
      </c>
      <c r="I323" s="4">
        <v>0</v>
      </c>
      <c r="J323" s="57">
        <v>1</v>
      </c>
      <c r="K323" s="57">
        <v>1</v>
      </c>
      <c r="L323" s="57">
        <v>1</v>
      </c>
      <c r="M323" s="57">
        <v>1</v>
      </c>
      <c r="N323" s="57">
        <v>1</v>
      </c>
      <c r="O323" s="57">
        <v>0</v>
      </c>
      <c r="P323" s="57">
        <v>0</v>
      </c>
      <c r="Q323" s="61">
        <v>0</v>
      </c>
      <c r="R323" s="61">
        <v>0</v>
      </c>
      <c r="S323" s="61">
        <v>0</v>
      </c>
      <c r="T323" s="62">
        <v>0</v>
      </c>
      <c r="U323" s="62">
        <v>0</v>
      </c>
      <c r="V323" s="62">
        <v>0</v>
      </c>
      <c r="W323" s="62">
        <v>0</v>
      </c>
      <c r="X323" s="62">
        <v>0</v>
      </c>
      <c r="Y323" s="62">
        <v>0</v>
      </c>
      <c r="Z323" s="62">
        <v>0</v>
      </c>
      <c r="AA323" s="62">
        <v>0</v>
      </c>
      <c r="AB323" s="62">
        <v>0</v>
      </c>
      <c r="AC323" s="62">
        <v>0</v>
      </c>
      <c r="AD323" s="57">
        <v>0</v>
      </c>
      <c r="AE323" s="57">
        <v>0</v>
      </c>
      <c r="AF323" s="57">
        <v>0</v>
      </c>
      <c r="AG323" s="57">
        <v>0</v>
      </c>
      <c r="AH323" s="57">
        <v>0</v>
      </c>
      <c r="AI323" s="57">
        <v>0</v>
      </c>
      <c r="AJ323" s="4">
        <v>0</v>
      </c>
      <c r="AK323" s="4">
        <v>0</v>
      </c>
      <c r="AL323" s="57">
        <v>0</v>
      </c>
      <c r="AU323" s="57">
        <v>0</v>
      </c>
      <c r="AV323" s="57">
        <v>1</v>
      </c>
      <c r="AY323" s="57" t="s">
        <v>1003</v>
      </c>
      <c r="AZ323" s="57">
        <f t="shared" si="15"/>
        <v>1101</v>
      </c>
    </row>
    <row r="324" spans="1:52" ht="16.5">
      <c r="A324" s="4">
        <v>1102</v>
      </c>
      <c r="B324" s="71" t="s">
        <v>855</v>
      </c>
      <c r="C324" s="57">
        <v>10</v>
      </c>
      <c r="D324" s="69" t="s">
        <v>884</v>
      </c>
      <c r="E324" s="57">
        <v>0</v>
      </c>
      <c r="F324" s="57">
        <v>0</v>
      </c>
      <c r="G324" s="57">
        <v>0</v>
      </c>
      <c r="H324" s="57">
        <v>999</v>
      </c>
      <c r="I324" s="4">
        <v>0</v>
      </c>
      <c r="J324" s="57">
        <v>1</v>
      </c>
      <c r="K324" s="57">
        <v>1</v>
      </c>
      <c r="L324" s="57">
        <v>1</v>
      </c>
      <c r="M324" s="57">
        <v>1</v>
      </c>
      <c r="N324" s="57">
        <v>1</v>
      </c>
      <c r="O324" s="57">
        <v>0</v>
      </c>
      <c r="P324" s="57">
        <v>0</v>
      </c>
      <c r="Q324" s="61">
        <v>0</v>
      </c>
      <c r="R324" s="61">
        <v>0</v>
      </c>
      <c r="S324" s="61">
        <v>0</v>
      </c>
      <c r="T324" s="62">
        <v>0</v>
      </c>
      <c r="U324" s="62">
        <v>0</v>
      </c>
      <c r="V324" s="62">
        <v>0</v>
      </c>
      <c r="W324" s="62">
        <v>0</v>
      </c>
      <c r="X324" s="62">
        <v>0</v>
      </c>
      <c r="Y324" s="62">
        <v>0</v>
      </c>
      <c r="Z324" s="62">
        <v>0</v>
      </c>
      <c r="AA324" s="62">
        <v>0</v>
      </c>
      <c r="AB324" s="62">
        <v>0</v>
      </c>
      <c r="AC324" s="62">
        <v>0</v>
      </c>
      <c r="AD324" s="57">
        <v>0</v>
      </c>
      <c r="AE324" s="57">
        <v>0</v>
      </c>
      <c r="AF324" s="57">
        <v>0</v>
      </c>
      <c r="AG324" s="57">
        <v>0</v>
      </c>
      <c r="AH324" s="57">
        <v>0</v>
      </c>
      <c r="AI324" s="57">
        <v>0</v>
      </c>
      <c r="AJ324" s="4">
        <v>0</v>
      </c>
      <c r="AK324" s="4">
        <v>0</v>
      </c>
      <c r="AL324" s="57">
        <v>0</v>
      </c>
      <c r="AU324" s="57">
        <v>0</v>
      </c>
      <c r="AV324" s="57">
        <v>1</v>
      </c>
      <c r="AY324" s="57" t="s">
        <v>1003</v>
      </c>
      <c r="AZ324" s="57">
        <f t="shared" si="15"/>
        <v>1102</v>
      </c>
    </row>
    <row r="325" spans="1:52" ht="16.5">
      <c r="A325" s="4">
        <v>1103</v>
      </c>
      <c r="B325" s="71" t="s">
        <v>856</v>
      </c>
      <c r="C325" s="57">
        <v>10</v>
      </c>
      <c r="D325" s="69" t="s">
        <v>884</v>
      </c>
      <c r="E325" s="57">
        <v>0</v>
      </c>
      <c r="F325" s="57">
        <v>0</v>
      </c>
      <c r="G325" s="57">
        <v>0</v>
      </c>
      <c r="H325" s="57">
        <v>999</v>
      </c>
      <c r="I325" s="4">
        <v>0</v>
      </c>
      <c r="J325" s="57">
        <v>1</v>
      </c>
      <c r="K325" s="57">
        <v>1</v>
      </c>
      <c r="L325" s="57">
        <v>1</v>
      </c>
      <c r="M325" s="57">
        <v>1</v>
      </c>
      <c r="N325" s="57">
        <v>1</v>
      </c>
      <c r="O325" s="57">
        <v>0</v>
      </c>
      <c r="P325" s="57">
        <v>0</v>
      </c>
      <c r="Q325" s="61">
        <v>0</v>
      </c>
      <c r="R325" s="61">
        <v>0</v>
      </c>
      <c r="S325" s="61">
        <v>0</v>
      </c>
      <c r="T325" s="62">
        <v>0</v>
      </c>
      <c r="U325" s="62">
        <v>0</v>
      </c>
      <c r="V325" s="62">
        <v>0</v>
      </c>
      <c r="W325" s="62">
        <v>0</v>
      </c>
      <c r="X325" s="62">
        <v>0</v>
      </c>
      <c r="Y325" s="62">
        <v>0</v>
      </c>
      <c r="Z325" s="62">
        <v>0</v>
      </c>
      <c r="AA325" s="62">
        <v>0</v>
      </c>
      <c r="AB325" s="62">
        <v>0</v>
      </c>
      <c r="AC325" s="62">
        <v>0</v>
      </c>
      <c r="AD325" s="57">
        <v>0</v>
      </c>
      <c r="AE325" s="57">
        <v>0</v>
      </c>
      <c r="AF325" s="57">
        <v>0</v>
      </c>
      <c r="AG325" s="57">
        <v>0</v>
      </c>
      <c r="AH325" s="57">
        <v>0</v>
      </c>
      <c r="AI325" s="57">
        <v>0</v>
      </c>
      <c r="AJ325" s="4">
        <v>0</v>
      </c>
      <c r="AK325" s="4">
        <v>0</v>
      </c>
      <c r="AL325" s="57">
        <v>0</v>
      </c>
      <c r="AU325" s="57">
        <v>0</v>
      </c>
      <c r="AV325" s="57">
        <v>1</v>
      </c>
      <c r="AY325" s="57" t="s">
        <v>1003</v>
      </c>
      <c r="AZ325" s="57">
        <f t="shared" si="15"/>
        <v>1103</v>
      </c>
    </row>
    <row r="326" spans="1:52" ht="16.5">
      <c r="A326" s="4">
        <v>1104</v>
      </c>
      <c r="B326" s="71" t="s">
        <v>857</v>
      </c>
      <c r="C326" s="57">
        <v>10</v>
      </c>
      <c r="D326" s="69" t="s">
        <v>884</v>
      </c>
      <c r="E326" s="57">
        <v>0</v>
      </c>
      <c r="F326" s="57">
        <v>0</v>
      </c>
      <c r="G326" s="57">
        <v>0</v>
      </c>
      <c r="H326" s="57">
        <v>999</v>
      </c>
      <c r="I326" s="4">
        <v>0</v>
      </c>
      <c r="J326" s="57">
        <v>1</v>
      </c>
      <c r="K326" s="57">
        <v>1</v>
      </c>
      <c r="L326" s="57">
        <v>1</v>
      </c>
      <c r="M326" s="57">
        <v>1</v>
      </c>
      <c r="N326" s="57">
        <v>1</v>
      </c>
      <c r="O326" s="57">
        <v>0</v>
      </c>
      <c r="P326" s="57">
        <v>0</v>
      </c>
      <c r="Q326" s="61">
        <v>0</v>
      </c>
      <c r="R326" s="61">
        <v>0</v>
      </c>
      <c r="S326" s="61">
        <v>0</v>
      </c>
      <c r="T326" s="62">
        <v>0</v>
      </c>
      <c r="U326" s="62">
        <v>0</v>
      </c>
      <c r="V326" s="62">
        <v>0</v>
      </c>
      <c r="W326" s="62">
        <v>0</v>
      </c>
      <c r="X326" s="62">
        <v>0</v>
      </c>
      <c r="Y326" s="62">
        <v>0</v>
      </c>
      <c r="Z326" s="62">
        <v>0</v>
      </c>
      <c r="AA326" s="62">
        <v>0</v>
      </c>
      <c r="AB326" s="62">
        <v>0</v>
      </c>
      <c r="AC326" s="62">
        <v>0</v>
      </c>
      <c r="AD326" s="57">
        <v>0</v>
      </c>
      <c r="AE326" s="57">
        <v>0</v>
      </c>
      <c r="AF326" s="57">
        <v>0</v>
      </c>
      <c r="AG326" s="57">
        <v>0</v>
      </c>
      <c r="AH326" s="57">
        <v>0</v>
      </c>
      <c r="AI326" s="57">
        <v>0</v>
      </c>
      <c r="AJ326" s="4">
        <v>0</v>
      </c>
      <c r="AK326" s="4">
        <v>0</v>
      </c>
      <c r="AL326" s="57">
        <v>0</v>
      </c>
      <c r="AU326" s="57">
        <v>0</v>
      </c>
      <c r="AV326" s="57">
        <v>1</v>
      </c>
      <c r="AY326" s="57" t="s">
        <v>1003</v>
      </c>
      <c r="AZ326" s="57">
        <f t="shared" si="15"/>
        <v>1104</v>
      </c>
    </row>
    <row r="327" spans="1:52" ht="16.5">
      <c r="A327" s="4">
        <v>1105</v>
      </c>
      <c r="B327" s="71" t="s">
        <v>858</v>
      </c>
      <c r="C327" s="57">
        <v>10</v>
      </c>
      <c r="D327" s="69" t="s">
        <v>884</v>
      </c>
      <c r="E327" s="57">
        <v>0</v>
      </c>
      <c r="F327" s="57">
        <v>0</v>
      </c>
      <c r="G327" s="57">
        <v>0</v>
      </c>
      <c r="H327" s="57">
        <v>999</v>
      </c>
      <c r="I327" s="4">
        <v>0</v>
      </c>
      <c r="J327" s="57">
        <v>1</v>
      </c>
      <c r="K327" s="57">
        <v>1</v>
      </c>
      <c r="L327" s="57">
        <v>1</v>
      </c>
      <c r="M327" s="57">
        <v>1</v>
      </c>
      <c r="N327" s="57">
        <v>1</v>
      </c>
      <c r="O327" s="57">
        <v>0</v>
      </c>
      <c r="P327" s="57">
        <v>0</v>
      </c>
      <c r="Q327" s="61">
        <v>0</v>
      </c>
      <c r="R327" s="61">
        <v>0</v>
      </c>
      <c r="S327" s="61">
        <v>0</v>
      </c>
      <c r="T327" s="62">
        <v>0</v>
      </c>
      <c r="U327" s="62">
        <v>0</v>
      </c>
      <c r="V327" s="62">
        <v>0</v>
      </c>
      <c r="W327" s="62">
        <v>0</v>
      </c>
      <c r="X327" s="62">
        <v>0</v>
      </c>
      <c r="Y327" s="62">
        <v>0</v>
      </c>
      <c r="Z327" s="62">
        <v>0</v>
      </c>
      <c r="AA327" s="62">
        <v>0</v>
      </c>
      <c r="AB327" s="62">
        <v>0</v>
      </c>
      <c r="AC327" s="62">
        <v>0</v>
      </c>
      <c r="AD327" s="57">
        <v>0</v>
      </c>
      <c r="AE327" s="57">
        <v>0</v>
      </c>
      <c r="AF327" s="57">
        <v>0</v>
      </c>
      <c r="AG327" s="57">
        <v>0</v>
      </c>
      <c r="AH327" s="57">
        <v>0</v>
      </c>
      <c r="AI327" s="57">
        <v>0</v>
      </c>
      <c r="AJ327" s="4">
        <v>0</v>
      </c>
      <c r="AK327" s="4">
        <v>0</v>
      </c>
      <c r="AL327" s="57">
        <v>0</v>
      </c>
      <c r="AU327" s="57">
        <v>0</v>
      </c>
      <c r="AV327" s="57">
        <v>1</v>
      </c>
      <c r="AY327" s="57" t="s">
        <v>1003</v>
      </c>
      <c r="AZ327" s="57">
        <f t="shared" ref="AZ327:AZ343" si="18">A327</f>
        <v>1105</v>
      </c>
    </row>
    <row r="328" spans="1:52" ht="16.5">
      <c r="A328" s="4">
        <v>1106</v>
      </c>
      <c r="B328" s="39" t="s">
        <v>869</v>
      </c>
      <c r="C328" s="57">
        <v>10</v>
      </c>
      <c r="D328" s="69" t="s">
        <v>885</v>
      </c>
      <c r="E328" s="57">
        <v>0</v>
      </c>
      <c r="F328" s="57">
        <v>0</v>
      </c>
      <c r="G328" s="57">
        <v>0</v>
      </c>
      <c r="H328" s="57">
        <v>999</v>
      </c>
      <c r="I328" s="4">
        <v>0</v>
      </c>
      <c r="J328" s="57">
        <v>1</v>
      </c>
      <c r="K328" s="57">
        <v>1</v>
      </c>
      <c r="L328" s="57">
        <v>1</v>
      </c>
      <c r="M328" s="57">
        <v>1</v>
      </c>
      <c r="N328" s="57">
        <v>1</v>
      </c>
      <c r="O328" s="57">
        <v>0</v>
      </c>
      <c r="P328" s="57">
        <v>0</v>
      </c>
      <c r="Q328" s="61">
        <v>0</v>
      </c>
      <c r="R328" s="61">
        <v>0</v>
      </c>
      <c r="S328" s="61">
        <v>0</v>
      </c>
      <c r="T328" s="62">
        <v>0</v>
      </c>
      <c r="U328" s="62">
        <v>0</v>
      </c>
      <c r="V328" s="62">
        <v>0</v>
      </c>
      <c r="W328" s="62">
        <v>0</v>
      </c>
      <c r="X328" s="62">
        <v>0</v>
      </c>
      <c r="Y328" s="62">
        <v>0</v>
      </c>
      <c r="Z328" s="62">
        <v>0</v>
      </c>
      <c r="AA328" s="62">
        <v>0</v>
      </c>
      <c r="AB328" s="62">
        <v>0</v>
      </c>
      <c r="AC328" s="62">
        <v>0</v>
      </c>
      <c r="AD328" s="57">
        <v>0</v>
      </c>
      <c r="AE328" s="57">
        <v>0</v>
      </c>
      <c r="AF328" s="57">
        <v>0</v>
      </c>
      <c r="AG328" s="57">
        <v>0</v>
      </c>
      <c r="AH328" s="57">
        <v>0</v>
      </c>
      <c r="AI328" s="57">
        <v>0</v>
      </c>
      <c r="AJ328" s="4">
        <v>0</v>
      </c>
      <c r="AK328" s="4">
        <v>0</v>
      </c>
      <c r="AL328" s="57">
        <v>0</v>
      </c>
      <c r="AU328" s="57">
        <v>0</v>
      </c>
      <c r="AV328" s="57">
        <v>1</v>
      </c>
      <c r="AY328" s="57" t="s">
        <v>1003</v>
      </c>
      <c r="AZ328" s="57">
        <f t="shared" si="18"/>
        <v>1106</v>
      </c>
    </row>
    <row r="329" spans="1:52" ht="16.5">
      <c r="A329" s="4">
        <v>1107</v>
      </c>
      <c r="B329" s="39" t="s">
        <v>870</v>
      </c>
      <c r="C329" s="57">
        <v>10</v>
      </c>
      <c r="D329" s="69" t="s">
        <v>871</v>
      </c>
      <c r="E329" s="57">
        <v>0</v>
      </c>
      <c r="F329" s="57">
        <v>0</v>
      </c>
      <c r="G329" s="57">
        <v>0</v>
      </c>
      <c r="H329" s="57">
        <v>999</v>
      </c>
      <c r="I329" s="4">
        <v>0</v>
      </c>
      <c r="J329" s="57">
        <v>1</v>
      </c>
      <c r="K329" s="57">
        <v>1</v>
      </c>
      <c r="L329" s="57">
        <v>1</v>
      </c>
      <c r="M329" s="57">
        <v>1</v>
      </c>
      <c r="N329" s="57">
        <v>1</v>
      </c>
      <c r="O329" s="57">
        <v>0</v>
      </c>
      <c r="P329" s="57">
        <v>0</v>
      </c>
      <c r="Q329" s="61">
        <v>0</v>
      </c>
      <c r="R329" s="61">
        <v>0</v>
      </c>
      <c r="S329" s="61">
        <v>0</v>
      </c>
      <c r="T329" s="62">
        <v>0</v>
      </c>
      <c r="U329" s="62">
        <v>0</v>
      </c>
      <c r="V329" s="62">
        <v>0</v>
      </c>
      <c r="W329" s="62">
        <v>0</v>
      </c>
      <c r="X329" s="62">
        <v>0</v>
      </c>
      <c r="Y329" s="62">
        <v>0</v>
      </c>
      <c r="Z329" s="62">
        <v>0</v>
      </c>
      <c r="AA329" s="62">
        <v>0</v>
      </c>
      <c r="AB329" s="62">
        <v>0</v>
      </c>
      <c r="AC329" s="62">
        <v>0</v>
      </c>
      <c r="AD329" s="57">
        <v>0</v>
      </c>
      <c r="AE329" s="57">
        <v>0</v>
      </c>
      <c r="AF329" s="57">
        <v>0</v>
      </c>
      <c r="AG329" s="57">
        <v>0</v>
      </c>
      <c r="AH329" s="57">
        <v>0</v>
      </c>
      <c r="AI329" s="57">
        <v>0</v>
      </c>
      <c r="AJ329" s="4">
        <v>0</v>
      </c>
      <c r="AK329" s="4">
        <v>0</v>
      </c>
      <c r="AL329" s="57">
        <v>0</v>
      </c>
      <c r="AU329" s="57">
        <v>0</v>
      </c>
      <c r="AV329" s="57">
        <v>1</v>
      </c>
      <c r="AY329" s="57" t="s">
        <v>1003</v>
      </c>
      <c r="AZ329" s="57">
        <f t="shared" si="18"/>
        <v>1107</v>
      </c>
    </row>
    <row r="330" spans="1:52" ht="16.5">
      <c r="A330" s="4">
        <v>9001</v>
      </c>
      <c r="B330" s="71" t="s">
        <v>917</v>
      </c>
      <c r="C330" s="57">
        <v>4</v>
      </c>
      <c r="D330" s="69" t="s">
        <v>921</v>
      </c>
      <c r="E330" s="57">
        <v>0</v>
      </c>
      <c r="F330" s="57">
        <v>0</v>
      </c>
      <c r="G330" s="57">
        <v>0</v>
      </c>
      <c r="H330" s="57">
        <v>999</v>
      </c>
      <c r="I330" s="4">
        <v>0</v>
      </c>
      <c r="J330" s="57">
        <v>1</v>
      </c>
      <c r="K330" s="57">
        <v>1</v>
      </c>
      <c r="L330" s="57">
        <v>1</v>
      </c>
      <c r="M330" s="57">
        <v>1</v>
      </c>
      <c r="N330" s="57">
        <v>1</v>
      </c>
      <c r="O330" s="57">
        <v>1</v>
      </c>
      <c r="P330" s="57">
        <v>0</v>
      </c>
      <c r="Q330" s="61">
        <v>0</v>
      </c>
      <c r="R330" s="61">
        <v>0</v>
      </c>
      <c r="S330" s="61">
        <v>0</v>
      </c>
      <c r="T330" s="62">
        <v>0</v>
      </c>
      <c r="U330" s="62">
        <v>0</v>
      </c>
      <c r="V330" s="62">
        <v>0</v>
      </c>
      <c r="W330" s="62">
        <v>0</v>
      </c>
      <c r="X330" s="62">
        <v>0</v>
      </c>
      <c r="Y330" s="62">
        <v>0</v>
      </c>
      <c r="Z330" s="62">
        <v>0</v>
      </c>
      <c r="AA330" s="62">
        <v>0</v>
      </c>
      <c r="AB330" s="62">
        <v>0</v>
      </c>
      <c r="AC330" s="62">
        <v>0</v>
      </c>
      <c r="AD330" s="57">
        <v>0</v>
      </c>
      <c r="AE330" s="57">
        <v>0</v>
      </c>
      <c r="AF330" s="57">
        <v>2017</v>
      </c>
      <c r="AG330" s="57">
        <v>0</v>
      </c>
      <c r="AH330" s="57">
        <v>0</v>
      </c>
      <c r="AI330" s="57">
        <v>0</v>
      </c>
      <c r="AJ330" s="4">
        <v>0</v>
      </c>
      <c r="AK330" s="4">
        <v>0</v>
      </c>
      <c r="AL330" s="57">
        <v>1</v>
      </c>
      <c r="AM330" s="57">
        <v>20001</v>
      </c>
      <c r="AN330" s="73" t="s">
        <v>922</v>
      </c>
      <c r="AU330" s="57">
        <v>0</v>
      </c>
      <c r="AV330" s="57">
        <v>1</v>
      </c>
      <c r="AY330" s="57" t="s">
        <v>1003</v>
      </c>
      <c r="AZ330" s="57">
        <f t="shared" si="18"/>
        <v>9001</v>
      </c>
    </row>
    <row r="331" spans="1:52" ht="16.5">
      <c r="A331" s="4">
        <f>A330+1</f>
        <v>9002</v>
      </c>
      <c r="B331" s="71" t="s">
        <v>918</v>
      </c>
      <c r="C331" s="57">
        <v>4</v>
      </c>
      <c r="D331" s="69" t="s">
        <v>921</v>
      </c>
      <c r="E331" s="57">
        <v>0</v>
      </c>
      <c r="F331" s="57">
        <v>0</v>
      </c>
      <c r="G331" s="57">
        <v>0</v>
      </c>
      <c r="H331" s="57">
        <v>999</v>
      </c>
      <c r="I331" s="4">
        <v>0</v>
      </c>
      <c r="J331" s="57">
        <v>1</v>
      </c>
      <c r="K331" s="57">
        <v>1</v>
      </c>
      <c r="L331" s="57">
        <v>1</v>
      </c>
      <c r="M331" s="57">
        <v>1</v>
      </c>
      <c r="N331" s="57">
        <v>1</v>
      </c>
      <c r="O331" s="57">
        <v>1</v>
      </c>
      <c r="P331" s="57">
        <v>0</v>
      </c>
      <c r="Q331" s="61">
        <v>0</v>
      </c>
      <c r="R331" s="61">
        <v>0</v>
      </c>
      <c r="S331" s="61">
        <v>0</v>
      </c>
      <c r="T331" s="62">
        <v>0</v>
      </c>
      <c r="U331" s="62">
        <v>0</v>
      </c>
      <c r="V331" s="62">
        <v>0</v>
      </c>
      <c r="W331" s="62">
        <v>0</v>
      </c>
      <c r="X331" s="62">
        <v>0</v>
      </c>
      <c r="Y331" s="62">
        <v>0</v>
      </c>
      <c r="Z331" s="62">
        <v>0</v>
      </c>
      <c r="AA331" s="62">
        <v>0</v>
      </c>
      <c r="AB331" s="62">
        <v>0</v>
      </c>
      <c r="AC331" s="62">
        <v>0</v>
      </c>
      <c r="AD331" s="57">
        <v>0</v>
      </c>
      <c r="AE331" s="57">
        <v>0</v>
      </c>
      <c r="AF331" s="57">
        <v>2017</v>
      </c>
      <c r="AG331" s="57">
        <v>0</v>
      </c>
      <c r="AH331" s="57">
        <v>0</v>
      </c>
      <c r="AI331" s="57">
        <v>0</v>
      </c>
      <c r="AJ331" s="4">
        <v>0</v>
      </c>
      <c r="AK331" s="4">
        <v>0</v>
      </c>
      <c r="AL331" s="57">
        <v>2</v>
      </c>
      <c r="AM331" s="57">
        <v>20001</v>
      </c>
      <c r="AN331" s="73" t="s">
        <v>922</v>
      </c>
      <c r="AU331" s="57">
        <v>0</v>
      </c>
      <c r="AV331" s="57">
        <v>1</v>
      </c>
      <c r="AY331" s="57" t="s">
        <v>1003</v>
      </c>
      <c r="AZ331" s="57">
        <f t="shared" si="18"/>
        <v>9002</v>
      </c>
    </row>
    <row r="332" spans="1:52" ht="16.5">
      <c r="A332" s="4">
        <f t="shared" ref="A332:A337" si="19">A331+1</f>
        <v>9003</v>
      </c>
      <c r="B332" s="71" t="s">
        <v>919</v>
      </c>
      <c r="C332" s="57">
        <v>4</v>
      </c>
      <c r="D332" s="69" t="s">
        <v>921</v>
      </c>
      <c r="E332" s="57">
        <v>0</v>
      </c>
      <c r="F332" s="57">
        <v>0</v>
      </c>
      <c r="G332" s="57">
        <v>0</v>
      </c>
      <c r="H332" s="57">
        <v>999</v>
      </c>
      <c r="I332" s="4">
        <v>0</v>
      </c>
      <c r="J332" s="57">
        <v>1</v>
      </c>
      <c r="K332" s="57">
        <v>1</v>
      </c>
      <c r="L332" s="57">
        <v>1</v>
      </c>
      <c r="M332" s="57">
        <v>1</v>
      </c>
      <c r="N332" s="57">
        <v>1</v>
      </c>
      <c r="O332" s="57">
        <v>1</v>
      </c>
      <c r="P332" s="57">
        <v>0</v>
      </c>
      <c r="Q332" s="61">
        <v>0</v>
      </c>
      <c r="R332" s="61">
        <v>0</v>
      </c>
      <c r="S332" s="61">
        <v>0</v>
      </c>
      <c r="T332" s="62">
        <v>0</v>
      </c>
      <c r="U332" s="62">
        <v>0</v>
      </c>
      <c r="V332" s="62">
        <v>0</v>
      </c>
      <c r="W332" s="62">
        <v>0</v>
      </c>
      <c r="X332" s="62">
        <v>0</v>
      </c>
      <c r="Y332" s="62">
        <v>0</v>
      </c>
      <c r="Z332" s="62">
        <v>0</v>
      </c>
      <c r="AA332" s="62">
        <v>0</v>
      </c>
      <c r="AB332" s="62">
        <v>0</v>
      </c>
      <c r="AC332" s="62">
        <v>0</v>
      </c>
      <c r="AD332" s="57">
        <v>0</v>
      </c>
      <c r="AE332" s="57">
        <v>0</v>
      </c>
      <c r="AF332" s="57">
        <v>2017</v>
      </c>
      <c r="AG332" s="57">
        <v>0</v>
      </c>
      <c r="AH332" s="57">
        <v>0</v>
      </c>
      <c r="AI332" s="57">
        <v>0</v>
      </c>
      <c r="AJ332" s="4">
        <v>0</v>
      </c>
      <c r="AK332" s="4">
        <v>0</v>
      </c>
      <c r="AL332" s="57">
        <v>3</v>
      </c>
      <c r="AM332" s="57">
        <v>20001</v>
      </c>
      <c r="AN332" s="73" t="s">
        <v>922</v>
      </c>
      <c r="AU332" s="57">
        <v>0</v>
      </c>
      <c r="AV332" s="57">
        <v>1</v>
      </c>
      <c r="AY332" s="57" t="s">
        <v>1003</v>
      </c>
      <c r="AZ332" s="57">
        <f t="shared" si="18"/>
        <v>9003</v>
      </c>
    </row>
    <row r="333" spans="1:52" ht="16.5">
      <c r="A333" s="4">
        <f t="shared" si="19"/>
        <v>9004</v>
      </c>
      <c r="B333" s="71" t="s">
        <v>920</v>
      </c>
      <c r="C333" s="57">
        <v>4</v>
      </c>
      <c r="D333" s="69" t="s">
        <v>921</v>
      </c>
      <c r="E333" s="57">
        <v>0</v>
      </c>
      <c r="F333" s="57">
        <v>0</v>
      </c>
      <c r="G333" s="57">
        <v>0</v>
      </c>
      <c r="H333" s="57">
        <v>999</v>
      </c>
      <c r="I333" s="4">
        <v>0</v>
      </c>
      <c r="J333" s="57">
        <v>1</v>
      </c>
      <c r="K333" s="57">
        <v>1</v>
      </c>
      <c r="L333" s="57">
        <v>1</v>
      </c>
      <c r="M333" s="57">
        <v>1</v>
      </c>
      <c r="N333" s="57">
        <v>1</v>
      </c>
      <c r="O333" s="57">
        <v>1</v>
      </c>
      <c r="P333" s="57">
        <v>0</v>
      </c>
      <c r="Q333" s="61">
        <v>0</v>
      </c>
      <c r="R333" s="61">
        <v>0</v>
      </c>
      <c r="S333" s="61">
        <v>0</v>
      </c>
      <c r="T333" s="62">
        <v>0</v>
      </c>
      <c r="U333" s="62">
        <v>0</v>
      </c>
      <c r="V333" s="62">
        <v>0</v>
      </c>
      <c r="W333" s="62">
        <v>0</v>
      </c>
      <c r="X333" s="62">
        <v>0</v>
      </c>
      <c r="Y333" s="62">
        <v>0</v>
      </c>
      <c r="Z333" s="62">
        <v>0</v>
      </c>
      <c r="AA333" s="62">
        <v>0</v>
      </c>
      <c r="AB333" s="62">
        <v>0</v>
      </c>
      <c r="AC333" s="62">
        <v>0</v>
      </c>
      <c r="AD333" s="57">
        <v>0</v>
      </c>
      <c r="AE333" s="57">
        <v>0</v>
      </c>
      <c r="AF333" s="57">
        <v>2017</v>
      </c>
      <c r="AG333" s="57">
        <v>0</v>
      </c>
      <c r="AH333" s="57">
        <v>0</v>
      </c>
      <c r="AI333" s="57">
        <v>0</v>
      </c>
      <c r="AJ333" s="4">
        <v>0</v>
      </c>
      <c r="AK333" s="4">
        <v>0</v>
      </c>
      <c r="AL333" s="57">
        <v>4</v>
      </c>
      <c r="AM333" s="57">
        <v>20001</v>
      </c>
      <c r="AN333" s="73" t="s">
        <v>922</v>
      </c>
      <c r="AU333" s="57">
        <v>0</v>
      </c>
      <c r="AV333" s="57">
        <v>1</v>
      </c>
      <c r="AY333" s="57" t="s">
        <v>1003</v>
      </c>
      <c r="AZ333" s="57">
        <f t="shared" si="18"/>
        <v>9004</v>
      </c>
    </row>
    <row r="334" spans="1:52" ht="16.5">
      <c r="A334" s="4">
        <f t="shared" si="19"/>
        <v>9005</v>
      </c>
      <c r="B334" s="71" t="s">
        <v>963</v>
      </c>
      <c r="C334" s="57">
        <v>5</v>
      </c>
      <c r="D334" s="69" t="s">
        <v>962</v>
      </c>
      <c r="E334" s="57">
        <v>1</v>
      </c>
      <c r="F334" s="57">
        <v>0</v>
      </c>
      <c r="G334" s="57">
        <v>1</v>
      </c>
      <c r="H334" s="57">
        <v>1</v>
      </c>
      <c r="I334" s="4">
        <v>0</v>
      </c>
      <c r="J334" s="57">
        <v>1</v>
      </c>
      <c r="K334" s="57">
        <v>1</v>
      </c>
      <c r="L334" s="57">
        <v>1</v>
      </c>
      <c r="M334" s="57">
        <v>1</v>
      </c>
      <c r="N334" s="57">
        <v>1</v>
      </c>
      <c r="O334" s="57">
        <v>1</v>
      </c>
      <c r="P334" s="57">
        <v>0</v>
      </c>
      <c r="Q334" s="61">
        <v>0</v>
      </c>
      <c r="R334" s="61">
        <v>0</v>
      </c>
      <c r="S334" s="61">
        <v>0</v>
      </c>
      <c r="T334" s="62">
        <v>0</v>
      </c>
      <c r="U334" s="62">
        <v>0</v>
      </c>
      <c r="V334" s="62">
        <v>0</v>
      </c>
      <c r="W334" s="62">
        <v>0</v>
      </c>
      <c r="X334" s="62">
        <v>0</v>
      </c>
      <c r="Y334" s="62">
        <v>0</v>
      </c>
      <c r="Z334" s="62">
        <v>0</v>
      </c>
      <c r="AA334" s="62">
        <v>0</v>
      </c>
      <c r="AB334" s="62">
        <v>0</v>
      </c>
      <c r="AC334" s="62">
        <v>0</v>
      </c>
      <c r="AD334" s="57">
        <v>0</v>
      </c>
      <c r="AE334" s="57">
        <v>0</v>
      </c>
      <c r="AF334" s="57">
        <v>0</v>
      </c>
      <c r="AG334" s="57">
        <v>0</v>
      </c>
      <c r="AH334" s="57">
        <v>0</v>
      </c>
      <c r="AI334" s="57">
        <v>0</v>
      </c>
      <c r="AJ334" s="4">
        <v>0</v>
      </c>
      <c r="AK334" s="4">
        <v>0</v>
      </c>
      <c r="AL334" s="57">
        <v>0</v>
      </c>
      <c r="AU334" s="57">
        <v>0</v>
      </c>
      <c r="AV334" s="57">
        <v>1</v>
      </c>
      <c r="AW334">
        <v>0</v>
      </c>
      <c r="AY334" s="57" t="s">
        <v>1003</v>
      </c>
      <c r="AZ334" s="57">
        <f t="shared" si="18"/>
        <v>9005</v>
      </c>
    </row>
    <row r="335" spans="1:52" ht="16.5">
      <c r="A335" s="4">
        <f t="shared" si="19"/>
        <v>9006</v>
      </c>
      <c r="B335" s="71" t="s">
        <v>964</v>
      </c>
      <c r="C335" s="57">
        <v>5</v>
      </c>
      <c r="D335" s="69" t="s">
        <v>962</v>
      </c>
      <c r="E335" s="57">
        <v>2</v>
      </c>
      <c r="F335" s="57">
        <v>0</v>
      </c>
      <c r="G335" s="57">
        <v>1</v>
      </c>
      <c r="H335" s="57">
        <v>1</v>
      </c>
      <c r="I335" s="4">
        <v>0</v>
      </c>
      <c r="J335" s="57">
        <v>1</v>
      </c>
      <c r="K335" s="57">
        <v>1</v>
      </c>
      <c r="L335" s="57">
        <v>1</v>
      </c>
      <c r="M335" s="57">
        <v>1</v>
      </c>
      <c r="N335" s="57">
        <v>1</v>
      </c>
      <c r="O335" s="57">
        <v>1</v>
      </c>
      <c r="P335" s="57">
        <v>0</v>
      </c>
      <c r="Q335" s="61">
        <v>0</v>
      </c>
      <c r="R335" s="61">
        <v>0</v>
      </c>
      <c r="S335" s="61">
        <v>0</v>
      </c>
      <c r="T335" s="62">
        <v>0</v>
      </c>
      <c r="U335" s="62">
        <v>0</v>
      </c>
      <c r="V335" s="62">
        <v>0</v>
      </c>
      <c r="W335" s="62">
        <v>0</v>
      </c>
      <c r="X335" s="62">
        <v>0</v>
      </c>
      <c r="Y335" s="62">
        <v>0</v>
      </c>
      <c r="Z335" s="62">
        <v>0</v>
      </c>
      <c r="AA335" s="62">
        <v>0</v>
      </c>
      <c r="AB335" s="62">
        <v>0</v>
      </c>
      <c r="AC335" s="62">
        <v>0</v>
      </c>
      <c r="AD335" s="57">
        <v>0</v>
      </c>
      <c r="AE335" s="57">
        <v>0</v>
      </c>
      <c r="AF335" s="57">
        <v>0</v>
      </c>
      <c r="AG335" s="57">
        <v>0</v>
      </c>
      <c r="AH335" s="57">
        <v>0</v>
      </c>
      <c r="AI335" s="57">
        <v>0</v>
      </c>
      <c r="AJ335" s="4">
        <v>0</v>
      </c>
      <c r="AK335" s="4">
        <v>0</v>
      </c>
      <c r="AL335" s="57">
        <v>0</v>
      </c>
      <c r="AU335" s="57">
        <v>0</v>
      </c>
      <c r="AV335" s="57">
        <v>1</v>
      </c>
      <c r="AW335">
        <v>2</v>
      </c>
      <c r="AY335" s="57" t="s">
        <v>1003</v>
      </c>
      <c r="AZ335" s="57">
        <f t="shared" si="18"/>
        <v>9006</v>
      </c>
    </row>
    <row r="336" spans="1:52" ht="16.5">
      <c r="A336" s="4">
        <f t="shared" si="19"/>
        <v>9007</v>
      </c>
      <c r="B336" s="71" t="s">
        <v>965</v>
      </c>
      <c r="C336" s="57">
        <v>5</v>
      </c>
      <c r="D336" s="69" t="s">
        <v>962</v>
      </c>
      <c r="E336" s="57">
        <v>3</v>
      </c>
      <c r="F336" s="57">
        <v>0</v>
      </c>
      <c r="G336" s="57">
        <v>1</v>
      </c>
      <c r="H336" s="57">
        <v>1</v>
      </c>
      <c r="I336" s="4">
        <v>0</v>
      </c>
      <c r="J336" s="57">
        <v>1</v>
      </c>
      <c r="K336" s="57">
        <v>1</v>
      </c>
      <c r="L336" s="57">
        <v>1</v>
      </c>
      <c r="M336" s="57">
        <v>1</v>
      </c>
      <c r="N336" s="57">
        <v>1</v>
      </c>
      <c r="O336" s="57">
        <v>1</v>
      </c>
      <c r="P336" s="57">
        <v>0</v>
      </c>
      <c r="Q336" s="61">
        <v>0</v>
      </c>
      <c r="R336" s="61">
        <v>0</v>
      </c>
      <c r="S336" s="61">
        <v>0</v>
      </c>
      <c r="T336" s="62">
        <v>0</v>
      </c>
      <c r="U336" s="62">
        <v>0</v>
      </c>
      <c r="V336" s="62">
        <v>0</v>
      </c>
      <c r="W336" s="62">
        <v>0</v>
      </c>
      <c r="X336" s="62">
        <v>0</v>
      </c>
      <c r="Y336" s="62">
        <v>0</v>
      </c>
      <c r="Z336" s="62">
        <v>0</v>
      </c>
      <c r="AA336" s="62">
        <v>0</v>
      </c>
      <c r="AB336" s="62">
        <v>0</v>
      </c>
      <c r="AC336" s="62">
        <v>0</v>
      </c>
      <c r="AD336" s="57">
        <v>0</v>
      </c>
      <c r="AE336" s="57">
        <v>0</v>
      </c>
      <c r="AF336" s="57">
        <v>0</v>
      </c>
      <c r="AG336" s="57">
        <v>0</v>
      </c>
      <c r="AH336" s="57">
        <v>0</v>
      </c>
      <c r="AI336" s="57">
        <v>0</v>
      </c>
      <c r="AJ336" s="4">
        <v>0</v>
      </c>
      <c r="AK336" s="4">
        <v>0</v>
      </c>
      <c r="AL336" s="57">
        <v>0</v>
      </c>
      <c r="AU336" s="57">
        <v>0</v>
      </c>
      <c r="AV336" s="57">
        <v>1</v>
      </c>
      <c r="AW336">
        <v>3</v>
      </c>
      <c r="AY336" s="57" t="s">
        <v>1003</v>
      </c>
      <c r="AZ336" s="57">
        <f t="shared" si="18"/>
        <v>9007</v>
      </c>
    </row>
    <row r="337" spans="1:52" ht="16.5">
      <c r="A337" s="4">
        <f t="shared" si="19"/>
        <v>9008</v>
      </c>
      <c r="B337" s="71" t="s">
        <v>966</v>
      </c>
      <c r="C337" s="57">
        <v>5</v>
      </c>
      <c r="D337" s="69" t="s">
        <v>962</v>
      </c>
      <c r="E337" s="57">
        <v>4</v>
      </c>
      <c r="F337" s="57">
        <v>0</v>
      </c>
      <c r="G337" s="57">
        <v>1</v>
      </c>
      <c r="H337" s="57">
        <v>1</v>
      </c>
      <c r="I337" s="4">
        <v>0</v>
      </c>
      <c r="J337" s="57">
        <v>1</v>
      </c>
      <c r="K337" s="57">
        <v>1</v>
      </c>
      <c r="L337" s="57">
        <v>1</v>
      </c>
      <c r="M337" s="57">
        <v>1</v>
      </c>
      <c r="N337" s="57">
        <v>1</v>
      </c>
      <c r="O337" s="57">
        <v>1</v>
      </c>
      <c r="P337" s="57">
        <v>0</v>
      </c>
      <c r="Q337" s="61">
        <v>0</v>
      </c>
      <c r="R337" s="61">
        <v>0</v>
      </c>
      <c r="S337" s="61">
        <v>0</v>
      </c>
      <c r="T337" s="62">
        <v>0</v>
      </c>
      <c r="U337" s="62">
        <v>0</v>
      </c>
      <c r="V337" s="62">
        <v>0</v>
      </c>
      <c r="W337" s="62">
        <v>0</v>
      </c>
      <c r="X337" s="62">
        <v>0</v>
      </c>
      <c r="Y337" s="62">
        <v>0</v>
      </c>
      <c r="Z337" s="62">
        <v>0</v>
      </c>
      <c r="AA337" s="62">
        <v>0</v>
      </c>
      <c r="AB337" s="62">
        <v>0</v>
      </c>
      <c r="AC337" s="62">
        <v>0</v>
      </c>
      <c r="AD337" s="57">
        <v>0</v>
      </c>
      <c r="AE337" s="57">
        <v>0</v>
      </c>
      <c r="AF337" s="57">
        <v>0</v>
      </c>
      <c r="AG337" s="57">
        <v>0</v>
      </c>
      <c r="AH337" s="57">
        <v>0</v>
      </c>
      <c r="AI337" s="57">
        <v>0</v>
      </c>
      <c r="AJ337" s="4">
        <v>0</v>
      </c>
      <c r="AK337" s="4">
        <v>0</v>
      </c>
      <c r="AL337" s="57">
        <v>0</v>
      </c>
      <c r="AU337" s="57">
        <v>0</v>
      </c>
      <c r="AV337" s="57">
        <v>1</v>
      </c>
      <c r="AW337">
        <v>4</v>
      </c>
      <c r="AY337" s="57" t="s">
        <v>1003</v>
      </c>
      <c r="AZ337" s="57">
        <f t="shared" si="18"/>
        <v>9008</v>
      </c>
    </row>
    <row r="338" spans="1:52" ht="16.5">
      <c r="A338" s="4">
        <v>9501</v>
      </c>
      <c r="B338" s="71" t="s">
        <v>971</v>
      </c>
      <c r="C338" s="57">
        <v>8</v>
      </c>
      <c r="D338" s="69" t="s">
        <v>972</v>
      </c>
      <c r="E338" s="57">
        <v>0</v>
      </c>
      <c r="F338" s="57">
        <v>0</v>
      </c>
      <c r="G338" s="57">
        <v>1</v>
      </c>
      <c r="H338" s="57">
        <v>999</v>
      </c>
      <c r="I338" s="4">
        <v>0</v>
      </c>
      <c r="J338" s="57">
        <v>1</v>
      </c>
      <c r="K338" s="57">
        <v>1</v>
      </c>
      <c r="L338" s="57">
        <v>1</v>
      </c>
      <c r="M338" s="57">
        <v>1</v>
      </c>
      <c r="N338" s="57">
        <v>1</v>
      </c>
      <c r="O338" s="57">
        <v>1</v>
      </c>
      <c r="P338" s="57">
        <v>0</v>
      </c>
      <c r="Q338" s="61">
        <v>0</v>
      </c>
      <c r="R338" s="61">
        <v>0</v>
      </c>
      <c r="S338" s="61">
        <v>0</v>
      </c>
      <c r="T338" s="62">
        <v>0</v>
      </c>
      <c r="U338" s="62">
        <v>0</v>
      </c>
      <c r="V338" s="62">
        <v>0</v>
      </c>
      <c r="W338" s="62">
        <v>0</v>
      </c>
      <c r="X338" s="62">
        <v>0</v>
      </c>
      <c r="Y338" s="62">
        <v>0</v>
      </c>
      <c r="Z338" s="62">
        <v>0</v>
      </c>
      <c r="AA338" s="62">
        <v>0</v>
      </c>
      <c r="AB338" s="62">
        <v>0</v>
      </c>
      <c r="AC338" s="62">
        <v>0</v>
      </c>
      <c r="AD338" s="57">
        <v>0</v>
      </c>
      <c r="AE338" s="57">
        <v>0</v>
      </c>
      <c r="AF338" s="57">
        <v>0</v>
      </c>
      <c r="AG338" s="57">
        <v>0</v>
      </c>
      <c r="AH338" s="57">
        <v>0</v>
      </c>
      <c r="AI338" s="57">
        <v>0</v>
      </c>
      <c r="AJ338" s="4">
        <v>0</v>
      </c>
      <c r="AK338" s="4">
        <v>0</v>
      </c>
      <c r="AL338" s="57">
        <v>0</v>
      </c>
      <c r="AU338" s="57">
        <v>0</v>
      </c>
      <c r="AV338" s="57">
        <v>1</v>
      </c>
      <c r="AY338" s="57" t="s">
        <v>1003</v>
      </c>
      <c r="AZ338" s="57">
        <f t="shared" si="18"/>
        <v>9501</v>
      </c>
    </row>
    <row r="339" spans="1:52" ht="16.5">
      <c r="A339" s="4">
        <f>A338+1</f>
        <v>9502</v>
      </c>
      <c r="B339" s="71" t="s">
        <v>973</v>
      </c>
      <c r="C339" s="57">
        <v>8</v>
      </c>
      <c r="D339" s="69" t="s">
        <v>972</v>
      </c>
      <c r="E339" s="57">
        <v>0</v>
      </c>
      <c r="F339" s="57">
        <v>0</v>
      </c>
      <c r="G339" s="57">
        <v>1</v>
      </c>
      <c r="H339" s="57">
        <v>999</v>
      </c>
      <c r="I339" s="4">
        <v>0</v>
      </c>
      <c r="J339" s="57">
        <v>1</v>
      </c>
      <c r="K339" s="57">
        <v>1</v>
      </c>
      <c r="L339" s="57">
        <v>1</v>
      </c>
      <c r="M339" s="57">
        <v>1</v>
      </c>
      <c r="N339" s="57">
        <v>1</v>
      </c>
      <c r="O339" s="57">
        <v>1</v>
      </c>
      <c r="P339" s="57">
        <v>0</v>
      </c>
      <c r="Q339" s="61">
        <v>0</v>
      </c>
      <c r="R339" s="61">
        <v>0</v>
      </c>
      <c r="S339" s="61">
        <v>0</v>
      </c>
      <c r="T339" s="62">
        <v>0</v>
      </c>
      <c r="U339" s="62">
        <v>0</v>
      </c>
      <c r="V339" s="62">
        <v>0</v>
      </c>
      <c r="W339" s="62">
        <v>0</v>
      </c>
      <c r="X339" s="62">
        <v>0</v>
      </c>
      <c r="Y339" s="62">
        <v>0</v>
      </c>
      <c r="Z339" s="62">
        <v>0</v>
      </c>
      <c r="AA339" s="62">
        <v>0</v>
      </c>
      <c r="AB339" s="62">
        <v>0</v>
      </c>
      <c r="AC339" s="62">
        <v>0</v>
      </c>
      <c r="AD339" s="57">
        <v>0</v>
      </c>
      <c r="AE339" s="57">
        <v>0</v>
      </c>
      <c r="AF339" s="57">
        <v>0</v>
      </c>
      <c r="AG339" s="57">
        <v>0</v>
      </c>
      <c r="AH339" s="57">
        <v>0</v>
      </c>
      <c r="AI339" s="57">
        <v>0</v>
      </c>
      <c r="AJ339" s="4">
        <v>0</v>
      </c>
      <c r="AK339" s="4">
        <v>0</v>
      </c>
      <c r="AL339" s="57">
        <v>0</v>
      </c>
      <c r="AU339" s="57">
        <v>0</v>
      </c>
      <c r="AV339" s="57">
        <v>1</v>
      </c>
      <c r="AY339" s="57" t="s">
        <v>1003</v>
      </c>
      <c r="AZ339" s="57">
        <f t="shared" si="18"/>
        <v>9502</v>
      </c>
    </row>
    <row r="340" spans="1:52" ht="16.5">
      <c r="A340" s="4">
        <v>10001</v>
      </c>
      <c r="B340" s="71" t="s">
        <v>976</v>
      </c>
      <c r="C340" s="57">
        <v>9</v>
      </c>
      <c r="D340" s="69" t="s">
        <v>977</v>
      </c>
      <c r="E340" s="57">
        <v>0</v>
      </c>
      <c r="F340" s="57">
        <v>0</v>
      </c>
      <c r="G340" s="57">
        <v>1</v>
      </c>
      <c r="H340" s="57">
        <v>999</v>
      </c>
      <c r="I340" s="4">
        <v>0</v>
      </c>
      <c r="J340" s="57">
        <v>1</v>
      </c>
      <c r="K340" s="57">
        <v>1</v>
      </c>
      <c r="L340" s="57">
        <v>1</v>
      </c>
      <c r="M340" s="57">
        <v>1</v>
      </c>
      <c r="N340" s="57">
        <v>1</v>
      </c>
      <c r="O340" s="57">
        <v>1</v>
      </c>
      <c r="P340" s="57">
        <v>0</v>
      </c>
      <c r="Q340" s="61">
        <v>0</v>
      </c>
      <c r="R340" s="61">
        <v>0</v>
      </c>
      <c r="S340" s="61">
        <v>0</v>
      </c>
      <c r="T340" s="62">
        <v>0</v>
      </c>
      <c r="U340" s="62">
        <v>0</v>
      </c>
      <c r="V340" s="62">
        <v>0</v>
      </c>
      <c r="W340" s="62">
        <v>0</v>
      </c>
      <c r="X340" s="62">
        <v>0</v>
      </c>
      <c r="Y340" s="62">
        <v>0</v>
      </c>
      <c r="Z340" s="62">
        <v>0</v>
      </c>
      <c r="AA340" s="62">
        <v>0</v>
      </c>
      <c r="AB340" s="62">
        <v>0</v>
      </c>
      <c r="AC340" s="62">
        <v>0</v>
      </c>
      <c r="AD340" s="57">
        <v>0</v>
      </c>
      <c r="AE340" s="57">
        <v>0</v>
      </c>
      <c r="AF340" s="57">
        <v>0</v>
      </c>
      <c r="AG340" s="57">
        <v>0</v>
      </c>
      <c r="AH340" s="57">
        <v>0</v>
      </c>
      <c r="AI340" s="57">
        <v>0</v>
      </c>
      <c r="AJ340" s="4">
        <v>0</v>
      </c>
      <c r="AK340" s="4">
        <v>0</v>
      </c>
      <c r="AL340" s="57">
        <v>0</v>
      </c>
      <c r="AU340" s="57">
        <v>0</v>
      </c>
      <c r="AV340" s="57">
        <v>1</v>
      </c>
      <c r="AY340" s="57" t="s">
        <v>1003</v>
      </c>
      <c r="AZ340" s="57">
        <f t="shared" si="18"/>
        <v>10001</v>
      </c>
    </row>
    <row r="341" spans="1:52" ht="16.5">
      <c r="A341" s="4">
        <f>A340+1</f>
        <v>10002</v>
      </c>
      <c r="B341" s="71" t="s">
        <v>978</v>
      </c>
      <c r="C341" s="57">
        <v>9</v>
      </c>
      <c r="D341" s="69" t="s">
        <v>977</v>
      </c>
      <c r="E341" s="57">
        <v>0</v>
      </c>
      <c r="F341" s="57">
        <v>0</v>
      </c>
      <c r="G341" s="57">
        <v>1</v>
      </c>
      <c r="H341" s="57">
        <v>999</v>
      </c>
      <c r="I341" s="4">
        <v>0</v>
      </c>
      <c r="J341" s="57">
        <v>1</v>
      </c>
      <c r="K341" s="57">
        <v>1</v>
      </c>
      <c r="L341" s="57">
        <v>1</v>
      </c>
      <c r="M341" s="57">
        <v>1</v>
      </c>
      <c r="N341" s="57">
        <v>1</v>
      </c>
      <c r="O341" s="57">
        <v>1</v>
      </c>
      <c r="P341" s="57">
        <v>0</v>
      </c>
      <c r="Q341" s="61">
        <v>0</v>
      </c>
      <c r="R341" s="61">
        <v>0</v>
      </c>
      <c r="S341" s="61">
        <v>0</v>
      </c>
      <c r="T341" s="62">
        <v>0</v>
      </c>
      <c r="U341" s="62">
        <v>0</v>
      </c>
      <c r="V341" s="62">
        <v>0</v>
      </c>
      <c r="W341" s="62">
        <v>0</v>
      </c>
      <c r="X341" s="62">
        <v>0</v>
      </c>
      <c r="Y341" s="62">
        <v>0</v>
      </c>
      <c r="Z341" s="62">
        <v>0</v>
      </c>
      <c r="AA341" s="62">
        <v>0</v>
      </c>
      <c r="AB341" s="62">
        <v>0</v>
      </c>
      <c r="AC341" s="62">
        <v>0</v>
      </c>
      <c r="AD341" s="57">
        <v>0</v>
      </c>
      <c r="AE341" s="57">
        <v>0</v>
      </c>
      <c r="AF341" s="57">
        <v>0</v>
      </c>
      <c r="AG341" s="57">
        <v>0</v>
      </c>
      <c r="AH341" s="57">
        <v>0</v>
      </c>
      <c r="AI341" s="57">
        <v>0</v>
      </c>
      <c r="AJ341" s="4">
        <v>0</v>
      </c>
      <c r="AK341" s="4">
        <v>0</v>
      </c>
      <c r="AL341" s="57">
        <v>0</v>
      </c>
      <c r="AU341" s="57">
        <v>0</v>
      </c>
      <c r="AV341" s="57">
        <v>1</v>
      </c>
      <c r="AY341" s="57" t="s">
        <v>1003</v>
      </c>
      <c r="AZ341" s="57">
        <f t="shared" si="18"/>
        <v>10002</v>
      </c>
    </row>
    <row r="342" spans="1:52" ht="16.5">
      <c r="A342" s="4">
        <v>14000</v>
      </c>
      <c r="B342" s="71" t="s">
        <v>983</v>
      </c>
      <c r="C342" s="57">
        <v>11</v>
      </c>
      <c r="D342" s="69" t="s">
        <v>981</v>
      </c>
      <c r="E342" s="57">
        <v>0</v>
      </c>
      <c r="F342" s="57">
        <v>0</v>
      </c>
      <c r="G342" s="57">
        <v>1</v>
      </c>
      <c r="H342" s="57">
        <v>999</v>
      </c>
      <c r="I342" s="4">
        <v>0</v>
      </c>
      <c r="J342" s="57">
        <v>1</v>
      </c>
      <c r="K342" s="57">
        <v>1</v>
      </c>
      <c r="L342" s="57">
        <v>1</v>
      </c>
      <c r="M342" s="57">
        <v>1</v>
      </c>
      <c r="N342" s="57">
        <v>1</v>
      </c>
      <c r="O342" s="57">
        <v>1</v>
      </c>
      <c r="P342" s="57">
        <v>0</v>
      </c>
      <c r="Q342" s="61">
        <v>0</v>
      </c>
      <c r="R342" s="61">
        <v>0</v>
      </c>
      <c r="S342" s="61">
        <v>0</v>
      </c>
      <c r="T342" s="62">
        <v>0</v>
      </c>
      <c r="U342" s="62">
        <v>0</v>
      </c>
      <c r="V342" s="62">
        <v>0</v>
      </c>
      <c r="W342" s="62">
        <v>0</v>
      </c>
      <c r="X342" s="62">
        <v>0</v>
      </c>
      <c r="Y342" s="62">
        <v>0</v>
      </c>
      <c r="Z342" s="62">
        <v>0</v>
      </c>
      <c r="AA342" s="62">
        <v>0</v>
      </c>
      <c r="AB342" s="62">
        <v>0</v>
      </c>
      <c r="AC342" s="62">
        <v>0</v>
      </c>
      <c r="AD342" s="57">
        <v>0</v>
      </c>
      <c r="AE342" s="57">
        <v>0</v>
      </c>
      <c r="AF342" s="57">
        <v>0</v>
      </c>
      <c r="AG342" s="57">
        <v>0</v>
      </c>
      <c r="AH342" s="57">
        <v>0</v>
      </c>
      <c r="AI342" s="57">
        <v>0</v>
      </c>
      <c r="AJ342" s="4">
        <v>0</v>
      </c>
      <c r="AK342" s="4">
        <v>0</v>
      </c>
      <c r="AL342" s="57">
        <v>0</v>
      </c>
      <c r="AU342" s="57">
        <v>0</v>
      </c>
      <c r="AV342" s="57">
        <v>1</v>
      </c>
      <c r="AY342" s="57" t="s">
        <v>1003</v>
      </c>
      <c r="AZ342" s="57">
        <f t="shared" si="18"/>
        <v>14000</v>
      </c>
    </row>
    <row r="343" spans="1:52" ht="16.5">
      <c r="A343" s="4">
        <f>A342+1</f>
        <v>14001</v>
      </c>
      <c r="B343" s="71" t="s">
        <v>984</v>
      </c>
      <c r="C343" s="57">
        <v>11</v>
      </c>
      <c r="D343" s="69" t="s">
        <v>981</v>
      </c>
      <c r="E343" s="57">
        <v>0</v>
      </c>
      <c r="F343" s="57">
        <v>0</v>
      </c>
      <c r="G343" s="57">
        <v>1</v>
      </c>
      <c r="H343" s="57">
        <v>999</v>
      </c>
      <c r="I343" s="4">
        <v>0</v>
      </c>
      <c r="J343" s="57">
        <v>1</v>
      </c>
      <c r="K343" s="57">
        <v>1</v>
      </c>
      <c r="L343" s="57">
        <v>1</v>
      </c>
      <c r="M343" s="57">
        <v>1</v>
      </c>
      <c r="N343" s="57">
        <v>1</v>
      </c>
      <c r="O343" s="57">
        <v>1</v>
      </c>
      <c r="P343" s="57">
        <v>0</v>
      </c>
      <c r="Q343" s="61">
        <v>0</v>
      </c>
      <c r="R343" s="61">
        <v>0</v>
      </c>
      <c r="S343" s="61">
        <v>0</v>
      </c>
      <c r="T343" s="62">
        <v>0</v>
      </c>
      <c r="U343" s="62">
        <v>0</v>
      </c>
      <c r="V343" s="62">
        <v>0</v>
      </c>
      <c r="W343" s="62">
        <v>0</v>
      </c>
      <c r="X343" s="62">
        <v>0</v>
      </c>
      <c r="Y343" s="62">
        <v>0</v>
      </c>
      <c r="Z343" s="62">
        <v>0</v>
      </c>
      <c r="AA343" s="62">
        <v>0</v>
      </c>
      <c r="AB343" s="62">
        <v>0</v>
      </c>
      <c r="AC343" s="62">
        <v>0</v>
      </c>
      <c r="AD343" s="57">
        <v>0</v>
      </c>
      <c r="AE343" s="57">
        <v>0</v>
      </c>
      <c r="AF343" s="57">
        <v>0</v>
      </c>
      <c r="AG343" s="57">
        <v>0</v>
      </c>
      <c r="AH343" s="57">
        <v>0</v>
      </c>
      <c r="AI343" s="57">
        <v>0</v>
      </c>
      <c r="AJ343" s="4">
        <v>0</v>
      </c>
      <c r="AK343" s="4">
        <v>0</v>
      </c>
      <c r="AL343" s="57">
        <v>0</v>
      </c>
      <c r="AU343" s="57">
        <v>0</v>
      </c>
      <c r="AV343" s="57">
        <v>1</v>
      </c>
      <c r="AY343" s="57" t="s">
        <v>1003</v>
      </c>
      <c r="AZ343" s="57">
        <f t="shared" si="18"/>
        <v>14001</v>
      </c>
    </row>
  </sheetData>
  <autoFilter ref="A1:BD329">
    <filterColumn colId="5">
      <filters>
        <filter val="0"/>
        <filter val="1"/>
        <filter val="2"/>
      </filters>
    </filterColumn>
  </autoFilter>
  <phoneticPr fontId="2" type="noConversion"/>
  <conditionalFormatting sqref="G1:G5">
    <cfRule type="colorScale" priority="1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5">
    <cfRule type="colorScale" priority="1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1:H5">
    <cfRule type="colorScale" priority="118">
      <colorScale>
        <cfvo type="min" val="0"/>
        <cfvo type="max" val="0"/>
        <color rgb="FFFFEF9C"/>
        <color rgb="FFFF7128"/>
      </colorScale>
    </cfRule>
  </conditionalFormatting>
  <conditionalFormatting sqref="L1:L5">
    <cfRule type="colorScale" priority="1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:M5">
    <cfRule type="colorScale" priority="1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1:N5">
    <cfRule type="colorScale" priority="1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1:O5">
    <cfRule type="colorScale" priority="114">
      <colorScale>
        <cfvo type="min" val="0"/>
        <cfvo type="max" val="0"/>
        <color rgb="FFFFEF9C"/>
        <color rgb="FF63BE7B"/>
      </colorScale>
    </cfRule>
  </conditionalFormatting>
  <conditionalFormatting sqref="P3:P5 P1">
    <cfRule type="dataBar" priority="113">
      <dataBar>
        <cfvo type="min" val="0"/>
        <cfvo type="max" val="0"/>
        <color rgb="FF008AEF"/>
      </dataBar>
    </cfRule>
  </conditionalFormatting>
  <conditionalFormatting sqref="E6:E33">
    <cfRule type="cellIs" dxfId="18" priority="111" operator="equal">
      <formula>"X"</formula>
    </cfRule>
  </conditionalFormatting>
  <conditionalFormatting sqref="L6:L343">
    <cfRule type="cellIs" dxfId="17" priority="100" operator="lessThan">
      <formula>0.5</formula>
    </cfRule>
    <cfRule type="cellIs" dxfId="16" priority="101" operator="greaterThan">
      <formula>0.5</formula>
    </cfRule>
  </conditionalFormatting>
  <conditionalFormatting sqref="G6:G343">
    <cfRule type="cellIs" dxfId="15" priority="96" operator="lessThan">
      <formula>1</formula>
    </cfRule>
    <cfRule type="cellIs" dxfId="14" priority="97" operator="greaterThan">
      <formula>0</formula>
    </cfRule>
  </conditionalFormatting>
  <conditionalFormatting sqref="J6:J343 M6:O343">
    <cfRule type="cellIs" dxfId="13" priority="92" operator="lessThan">
      <formula>0.5</formula>
    </cfRule>
    <cfRule type="cellIs" dxfId="12" priority="93" operator="greaterThan">
      <formula>0.5</formula>
    </cfRule>
    <cfRule type="cellIs" dxfId="11" priority="94" operator="lessThan">
      <formula>0.5</formula>
    </cfRule>
    <cfRule type="cellIs" dxfId="10" priority="95" operator="greaterThan">
      <formula>0.5</formula>
    </cfRule>
  </conditionalFormatting>
  <conditionalFormatting sqref="C245:C250">
    <cfRule type="dataBar" priority="89">
      <dataBar>
        <cfvo type="min" val="0"/>
        <cfvo type="max" val="0"/>
        <color rgb="FF008AEF"/>
      </dataBar>
    </cfRule>
  </conditionalFormatting>
  <conditionalFormatting sqref="E245:E250">
    <cfRule type="dataBar" priority="88">
      <dataBar>
        <cfvo type="min" val="0"/>
        <cfvo type="max" val="0"/>
        <color rgb="FF008AEF"/>
      </dataBar>
    </cfRule>
  </conditionalFormatting>
  <conditionalFormatting sqref="C251:C256">
    <cfRule type="dataBar" priority="79">
      <dataBar>
        <cfvo type="min" val="0"/>
        <cfvo type="max" val="0"/>
        <color rgb="FF008AEF"/>
      </dataBar>
    </cfRule>
  </conditionalFormatting>
  <conditionalFormatting sqref="E251:E256">
    <cfRule type="dataBar" priority="78">
      <dataBar>
        <cfvo type="min" val="0"/>
        <cfvo type="max" val="0"/>
        <color rgb="FF008AEF"/>
      </dataBar>
    </cfRule>
  </conditionalFormatting>
  <conditionalFormatting sqref="C257:C262">
    <cfRule type="dataBar" priority="69">
      <dataBar>
        <cfvo type="min" val="0"/>
        <cfvo type="max" val="0"/>
        <color rgb="FF008AEF"/>
      </dataBar>
    </cfRule>
  </conditionalFormatting>
  <conditionalFormatting sqref="E257:E262">
    <cfRule type="dataBar" priority="68">
      <dataBar>
        <cfvo type="min" val="0"/>
        <cfvo type="max" val="0"/>
        <color rgb="FF008AEF"/>
      </dataBar>
    </cfRule>
  </conditionalFormatting>
  <conditionalFormatting sqref="E203:E262">
    <cfRule type="dataBar" priority="61">
      <dataBar>
        <cfvo type="min" val="0"/>
        <cfvo type="max" val="0"/>
        <color rgb="FF008AEF"/>
      </dataBar>
    </cfRule>
  </conditionalFormatting>
  <conditionalFormatting sqref="E6:E250 E263:E337">
    <cfRule type="dataBar" priority="148">
      <dataBar>
        <cfvo type="min" val="0"/>
        <cfvo type="max" val="0"/>
        <color rgb="FF008AEF"/>
      </dataBar>
    </cfRule>
  </conditionalFormatting>
  <conditionalFormatting sqref="C263:C337 C6:C244">
    <cfRule type="dataBar" priority="178">
      <dataBar>
        <cfvo type="min" val="0"/>
        <cfvo type="max" val="0"/>
        <color rgb="FF008AEF"/>
      </dataBar>
    </cfRule>
  </conditionalFormatting>
  <conditionalFormatting sqref="E338">
    <cfRule type="dataBar" priority="52">
      <dataBar>
        <cfvo type="min" val="0"/>
        <cfvo type="max" val="0"/>
        <color rgb="FF008AEF"/>
      </dataBar>
    </cfRule>
  </conditionalFormatting>
  <conditionalFormatting sqref="C338">
    <cfRule type="dataBar" priority="51">
      <dataBar>
        <cfvo type="min" val="0"/>
        <cfvo type="max" val="0"/>
        <color rgb="FF008AEF"/>
      </dataBar>
    </cfRule>
  </conditionalFormatting>
  <conditionalFormatting sqref="E339">
    <cfRule type="dataBar" priority="42">
      <dataBar>
        <cfvo type="min" val="0"/>
        <cfvo type="max" val="0"/>
        <color rgb="FF008AEF"/>
      </dataBar>
    </cfRule>
  </conditionalFormatting>
  <conditionalFormatting sqref="C339">
    <cfRule type="dataBar" priority="41">
      <dataBar>
        <cfvo type="min" val="0"/>
        <cfvo type="max" val="0"/>
        <color rgb="FF008AEF"/>
      </dataBar>
    </cfRule>
  </conditionalFormatting>
  <conditionalFormatting sqref="E340">
    <cfRule type="dataBar" priority="32">
      <dataBar>
        <cfvo type="min" val="0"/>
        <cfvo type="max" val="0"/>
        <color rgb="FF008AEF"/>
      </dataBar>
    </cfRule>
  </conditionalFormatting>
  <conditionalFormatting sqref="C340">
    <cfRule type="dataBar" priority="31">
      <dataBar>
        <cfvo type="min" val="0"/>
        <cfvo type="max" val="0"/>
        <color rgb="FF008AEF"/>
      </dataBar>
    </cfRule>
  </conditionalFormatting>
  <conditionalFormatting sqref="E341">
    <cfRule type="dataBar" priority="22">
      <dataBar>
        <cfvo type="min" val="0"/>
        <cfvo type="max" val="0"/>
        <color rgb="FF008AEF"/>
      </dataBar>
    </cfRule>
  </conditionalFormatting>
  <conditionalFormatting sqref="C341">
    <cfRule type="dataBar" priority="21">
      <dataBar>
        <cfvo type="min" val="0"/>
        <cfvo type="max" val="0"/>
        <color rgb="FF008AEF"/>
      </dataBar>
    </cfRule>
  </conditionalFormatting>
  <conditionalFormatting sqref="E342">
    <cfRule type="dataBar" priority="12">
      <dataBar>
        <cfvo type="min" val="0"/>
        <cfvo type="max" val="0"/>
        <color rgb="FF008AEF"/>
      </dataBar>
    </cfRule>
  </conditionalFormatting>
  <conditionalFormatting sqref="C342">
    <cfRule type="dataBar" priority="11">
      <dataBar>
        <cfvo type="min" val="0"/>
        <cfvo type="max" val="0"/>
        <color rgb="FF008AEF"/>
      </dataBar>
    </cfRule>
  </conditionalFormatting>
  <conditionalFormatting sqref="E343">
    <cfRule type="dataBar" priority="2">
      <dataBar>
        <cfvo type="min" val="0"/>
        <cfvo type="max" val="0"/>
        <color rgb="FF008AEF"/>
      </dataBar>
    </cfRule>
  </conditionalFormatting>
  <conditionalFormatting sqref="C343">
    <cfRule type="dataBar" priority="1">
      <dataBar>
        <cfvo type="min" val="0"/>
        <cfvo type="max" val="0"/>
        <color rgb="FF008AEF"/>
      </dataBar>
    </cfRule>
  </conditionalFormatting>
  <hyperlinks>
    <hyperlink ref="P5" location="物品类型说明!H1" display="佩戴部位"/>
    <hyperlink ref="C5" location="物品类型说明!B1" display="物品类型"/>
    <hyperlink ref="A5" location="说明!A1" display="物品ID"/>
  </hyperlink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44"/>
  <sheetViews>
    <sheetView topLeftCell="A28" workbookViewId="0">
      <selection activeCell="D45" sqref="D45"/>
    </sheetView>
  </sheetViews>
  <sheetFormatPr defaultRowHeight="13.5"/>
  <cols>
    <col min="1" max="1" width="11.5" style="54" customWidth="1"/>
    <col min="3" max="3" width="9.625" style="55" bestFit="1" customWidth="1"/>
    <col min="4" max="4" width="9" style="55"/>
    <col min="5" max="5" width="12" style="56" customWidth="1"/>
  </cols>
  <sheetData>
    <row r="1" spans="1:5" ht="17.25">
      <c r="A1" s="48" t="s">
        <v>469</v>
      </c>
      <c r="B1" s="49" t="s">
        <v>468</v>
      </c>
      <c r="C1" s="50"/>
      <c r="D1" s="50" t="s">
        <v>470</v>
      </c>
      <c r="E1" s="49" t="s">
        <v>471</v>
      </c>
    </row>
    <row r="2" spans="1:5" ht="17.25">
      <c r="A2" s="34" t="s">
        <v>308</v>
      </c>
      <c r="B2" s="51">
        <v>1</v>
      </c>
      <c r="C2" s="35">
        <f>VLOOKUP(D2,物品类型说明!$H:$I,2,FALSE)</f>
        <v>2</v>
      </c>
      <c r="D2" s="35" t="s">
        <v>381</v>
      </c>
      <c r="E2" s="36" t="s">
        <v>382</v>
      </c>
    </row>
    <row r="3" spans="1:5" ht="17.25">
      <c r="A3" s="34" t="s">
        <v>338</v>
      </c>
      <c r="B3" s="51">
        <v>2</v>
      </c>
      <c r="C3" s="35">
        <f>VLOOKUP(D3,物品类型说明!$H:$I,2,FALSE)</f>
        <v>2</v>
      </c>
      <c r="D3" s="35" t="s">
        <v>381</v>
      </c>
      <c r="E3" s="36" t="s">
        <v>382</v>
      </c>
    </row>
    <row r="4" spans="1:5" ht="17.25">
      <c r="A4" s="37" t="s">
        <v>351</v>
      </c>
      <c r="B4" s="51">
        <v>3</v>
      </c>
      <c r="C4" s="35">
        <f>VLOOKUP(D4,物品类型说明!$H:$I,2,FALSE)</f>
        <v>2</v>
      </c>
      <c r="D4" s="35" t="s">
        <v>381</v>
      </c>
      <c r="E4" s="36" t="s">
        <v>382</v>
      </c>
    </row>
    <row r="5" spans="1:5" ht="17.25">
      <c r="A5" s="34" t="s">
        <v>364</v>
      </c>
      <c r="B5" s="51">
        <v>4</v>
      </c>
      <c r="C5" s="35">
        <f>VLOOKUP(D5,物品类型说明!$H:$I,2,FALSE)</f>
        <v>2</v>
      </c>
      <c r="D5" s="35" t="s">
        <v>381</v>
      </c>
      <c r="E5" s="36" t="s">
        <v>382</v>
      </c>
    </row>
    <row r="6" spans="1:5" ht="17.25">
      <c r="A6" s="37" t="s">
        <v>383</v>
      </c>
      <c r="B6" s="51">
        <v>5</v>
      </c>
      <c r="C6" s="35">
        <f>VLOOKUP(D6,物品类型说明!$H:$I,2,FALSE)</f>
        <v>2</v>
      </c>
      <c r="D6" s="35" t="s">
        <v>381</v>
      </c>
      <c r="E6" s="36" t="s">
        <v>382</v>
      </c>
    </row>
    <row r="7" spans="1:5" ht="17.25">
      <c r="A7" s="34" t="s">
        <v>384</v>
      </c>
      <c r="B7" s="51">
        <v>6</v>
      </c>
      <c r="C7" s="35">
        <f>VLOOKUP(D7,物品类型说明!$H:$I,2,FALSE)</f>
        <v>2</v>
      </c>
      <c r="D7" s="35" t="s">
        <v>381</v>
      </c>
      <c r="E7" s="36" t="s">
        <v>382</v>
      </c>
    </row>
    <row r="8" spans="1:5" ht="17.25">
      <c r="A8" s="34" t="s">
        <v>385</v>
      </c>
      <c r="B8" s="51">
        <v>7</v>
      </c>
      <c r="C8" s="35">
        <f>VLOOKUP(D8,物品类型说明!$H:$I,2,FALSE)</f>
        <v>2</v>
      </c>
      <c r="D8" s="35" t="s">
        <v>381</v>
      </c>
      <c r="E8" s="36" t="s">
        <v>382</v>
      </c>
    </row>
    <row r="9" spans="1:5" ht="17.25">
      <c r="A9" s="38"/>
      <c r="B9" s="40"/>
      <c r="C9" s="35" t="e">
        <f>VLOOKUP(D9,物品类型说明!$H:$I,2,FALSE)</f>
        <v>#N/A</v>
      </c>
      <c r="D9" s="39"/>
      <c r="E9" s="40"/>
    </row>
    <row r="10" spans="1:5" ht="17.25">
      <c r="A10" s="34" t="s">
        <v>310</v>
      </c>
      <c r="B10" s="51">
        <v>1</v>
      </c>
      <c r="C10" s="35">
        <f>VLOOKUP(D10,物品类型说明!$H:$I,2,FALSE)</f>
        <v>5</v>
      </c>
      <c r="D10" s="35" t="s">
        <v>386</v>
      </c>
      <c r="E10" s="36" t="s">
        <v>382</v>
      </c>
    </row>
    <row r="11" spans="1:5" ht="17.25">
      <c r="A11" s="34" t="s">
        <v>340</v>
      </c>
      <c r="B11" s="51">
        <v>2</v>
      </c>
      <c r="C11" s="35">
        <f>VLOOKUP(D11,物品类型说明!$H:$I,2,FALSE)</f>
        <v>5</v>
      </c>
      <c r="D11" s="35" t="s">
        <v>386</v>
      </c>
      <c r="E11" s="36" t="s">
        <v>382</v>
      </c>
    </row>
    <row r="12" spans="1:5" ht="17.25">
      <c r="A12" s="37" t="s">
        <v>353</v>
      </c>
      <c r="B12" s="51">
        <v>3</v>
      </c>
      <c r="C12" s="35">
        <f>VLOOKUP(D12,物品类型说明!$H:$I,2,FALSE)</f>
        <v>5</v>
      </c>
      <c r="D12" s="35" t="s">
        <v>386</v>
      </c>
      <c r="E12" s="36" t="s">
        <v>382</v>
      </c>
    </row>
    <row r="13" spans="1:5" ht="17.25">
      <c r="A13" s="34" t="s">
        <v>366</v>
      </c>
      <c r="B13" s="51">
        <v>4</v>
      </c>
      <c r="C13" s="35">
        <f>VLOOKUP(D13,物品类型说明!$H:$I,2,FALSE)</f>
        <v>5</v>
      </c>
      <c r="D13" s="35" t="s">
        <v>386</v>
      </c>
      <c r="E13" s="36" t="s">
        <v>382</v>
      </c>
    </row>
    <row r="14" spans="1:5" ht="17.25">
      <c r="A14" s="37" t="s">
        <v>387</v>
      </c>
      <c r="B14" s="51">
        <v>5</v>
      </c>
      <c r="C14" s="35">
        <f>VLOOKUP(D14,物品类型说明!$H:$I,2,FALSE)</f>
        <v>5</v>
      </c>
      <c r="D14" s="35" t="s">
        <v>386</v>
      </c>
      <c r="E14" s="36" t="s">
        <v>382</v>
      </c>
    </row>
    <row r="15" spans="1:5" ht="17.25">
      <c r="A15" s="34" t="s">
        <v>388</v>
      </c>
      <c r="B15" s="51">
        <v>6</v>
      </c>
      <c r="C15" s="35">
        <f>VLOOKUP(D15,物品类型说明!$H:$I,2,FALSE)</f>
        <v>5</v>
      </c>
      <c r="D15" s="35" t="s">
        <v>386</v>
      </c>
      <c r="E15" s="36" t="s">
        <v>382</v>
      </c>
    </row>
    <row r="16" spans="1:5" ht="17.25">
      <c r="A16" s="34" t="s">
        <v>389</v>
      </c>
      <c r="B16" s="51">
        <v>7</v>
      </c>
      <c r="C16" s="35">
        <f>VLOOKUP(D16,物品类型说明!$H:$I,2,FALSE)</f>
        <v>5</v>
      </c>
      <c r="D16" s="35" t="s">
        <v>386</v>
      </c>
      <c r="E16" s="36" t="s">
        <v>382</v>
      </c>
    </row>
    <row r="17" spans="1:5" ht="17.25">
      <c r="A17" s="38"/>
      <c r="B17" s="40"/>
      <c r="C17" s="35" t="e">
        <f>VLOOKUP(D17,物品类型说明!$H:$I,2,FALSE)</f>
        <v>#N/A</v>
      </c>
      <c r="D17" s="39"/>
      <c r="E17" s="40"/>
    </row>
    <row r="18" spans="1:5" ht="17.25">
      <c r="A18" s="34" t="s">
        <v>312</v>
      </c>
      <c r="B18" s="51">
        <v>1</v>
      </c>
      <c r="C18" s="35">
        <f>VLOOKUP(D18,物品类型说明!$H:$I,2,FALSE)</f>
        <v>6</v>
      </c>
      <c r="D18" s="35" t="s">
        <v>390</v>
      </c>
      <c r="E18" s="36" t="s">
        <v>382</v>
      </c>
    </row>
    <row r="19" spans="1:5" ht="17.25">
      <c r="A19" s="34" t="s">
        <v>342</v>
      </c>
      <c r="B19" s="51">
        <v>2</v>
      </c>
      <c r="C19" s="35">
        <f>VLOOKUP(D19,物品类型说明!$H:$I,2,FALSE)</f>
        <v>6</v>
      </c>
      <c r="D19" s="35" t="s">
        <v>390</v>
      </c>
      <c r="E19" s="36" t="s">
        <v>382</v>
      </c>
    </row>
    <row r="20" spans="1:5" ht="17.25">
      <c r="A20" s="37" t="s">
        <v>355</v>
      </c>
      <c r="B20" s="51">
        <v>3</v>
      </c>
      <c r="C20" s="35">
        <f>VLOOKUP(D20,物品类型说明!$H:$I,2,FALSE)</f>
        <v>6</v>
      </c>
      <c r="D20" s="35" t="s">
        <v>390</v>
      </c>
      <c r="E20" s="36" t="s">
        <v>382</v>
      </c>
    </row>
    <row r="21" spans="1:5" ht="17.25">
      <c r="A21" s="34" t="s">
        <v>368</v>
      </c>
      <c r="B21" s="51">
        <v>4</v>
      </c>
      <c r="C21" s="35">
        <f>VLOOKUP(D21,物品类型说明!$H:$I,2,FALSE)</f>
        <v>6</v>
      </c>
      <c r="D21" s="35" t="s">
        <v>390</v>
      </c>
      <c r="E21" s="36" t="s">
        <v>382</v>
      </c>
    </row>
    <row r="22" spans="1:5" ht="17.25">
      <c r="A22" s="37" t="s">
        <v>391</v>
      </c>
      <c r="B22" s="51">
        <v>5</v>
      </c>
      <c r="C22" s="35">
        <f>VLOOKUP(D22,物品类型说明!$H:$I,2,FALSE)</f>
        <v>6</v>
      </c>
      <c r="D22" s="35" t="s">
        <v>390</v>
      </c>
      <c r="E22" s="36" t="s">
        <v>382</v>
      </c>
    </row>
    <row r="23" spans="1:5" ht="17.25">
      <c r="A23" s="34" t="s">
        <v>392</v>
      </c>
      <c r="B23" s="51">
        <v>6</v>
      </c>
      <c r="C23" s="35">
        <f>VLOOKUP(D23,物品类型说明!$H:$I,2,FALSE)</f>
        <v>6</v>
      </c>
      <c r="D23" s="35" t="s">
        <v>390</v>
      </c>
      <c r="E23" s="36" t="s">
        <v>382</v>
      </c>
    </row>
    <row r="24" spans="1:5" ht="17.25">
      <c r="A24" s="34" t="s">
        <v>393</v>
      </c>
      <c r="B24" s="51">
        <v>7</v>
      </c>
      <c r="C24" s="35">
        <f>VLOOKUP(D24,物品类型说明!$H:$I,2,FALSE)</f>
        <v>6</v>
      </c>
      <c r="D24" s="35" t="s">
        <v>390</v>
      </c>
      <c r="E24" s="36" t="s">
        <v>382</v>
      </c>
    </row>
    <row r="25" spans="1:5" ht="17.25">
      <c r="A25" s="38"/>
      <c r="B25" s="40"/>
      <c r="C25" s="35" t="e">
        <f>VLOOKUP(D25,物品类型说明!$H:$I,2,FALSE)</f>
        <v>#N/A</v>
      </c>
      <c r="D25" s="39"/>
      <c r="E25" s="40"/>
    </row>
    <row r="26" spans="1:5" ht="17.25">
      <c r="A26" s="34" t="s">
        <v>314</v>
      </c>
      <c r="B26" s="51">
        <v>1</v>
      </c>
      <c r="C26" s="35">
        <f>VLOOKUP(D26,物品类型说明!$H:$I,2,FALSE)</f>
        <v>10</v>
      </c>
      <c r="D26" s="35" t="s">
        <v>394</v>
      </c>
      <c r="E26" s="36" t="s">
        <v>382</v>
      </c>
    </row>
    <row r="27" spans="1:5" ht="17.25">
      <c r="A27" s="34" t="s">
        <v>344</v>
      </c>
      <c r="B27" s="51">
        <v>2</v>
      </c>
      <c r="C27" s="35">
        <f>VLOOKUP(D27,物品类型说明!$H:$I,2,FALSE)</f>
        <v>10</v>
      </c>
      <c r="D27" s="35" t="s">
        <v>394</v>
      </c>
      <c r="E27" s="36" t="s">
        <v>382</v>
      </c>
    </row>
    <row r="28" spans="1:5" ht="17.25">
      <c r="A28" s="37" t="s">
        <v>357</v>
      </c>
      <c r="B28" s="51">
        <v>3</v>
      </c>
      <c r="C28" s="35">
        <f>VLOOKUP(D28,物品类型说明!$H:$I,2,FALSE)</f>
        <v>10</v>
      </c>
      <c r="D28" s="35" t="s">
        <v>394</v>
      </c>
      <c r="E28" s="36" t="s">
        <v>382</v>
      </c>
    </row>
    <row r="29" spans="1:5" ht="17.25">
      <c r="A29" s="34" t="s">
        <v>370</v>
      </c>
      <c r="B29" s="51">
        <v>4</v>
      </c>
      <c r="C29" s="35">
        <f>VLOOKUP(D29,物品类型说明!$H:$I,2,FALSE)</f>
        <v>10</v>
      </c>
      <c r="D29" s="35" t="s">
        <v>394</v>
      </c>
      <c r="E29" s="36" t="s">
        <v>382</v>
      </c>
    </row>
    <row r="30" spans="1:5" ht="17.25">
      <c r="A30" s="37" t="s">
        <v>395</v>
      </c>
      <c r="B30" s="51">
        <v>5</v>
      </c>
      <c r="C30" s="35">
        <f>VLOOKUP(D30,物品类型说明!$H:$I,2,FALSE)</f>
        <v>10</v>
      </c>
      <c r="D30" s="35" t="s">
        <v>394</v>
      </c>
      <c r="E30" s="36" t="s">
        <v>382</v>
      </c>
    </row>
    <row r="31" spans="1:5" ht="17.25">
      <c r="A31" s="34" t="s">
        <v>396</v>
      </c>
      <c r="B31" s="51">
        <v>6</v>
      </c>
      <c r="C31" s="35">
        <f>VLOOKUP(D31,物品类型说明!$H:$I,2,FALSE)</f>
        <v>10</v>
      </c>
      <c r="D31" s="35" t="s">
        <v>394</v>
      </c>
      <c r="E31" s="36" t="s">
        <v>382</v>
      </c>
    </row>
    <row r="32" spans="1:5" ht="17.25">
      <c r="A32" s="34" t="s">
        <v>397</v>
      </c>
      <c r="B32" s="51">
        <v>7</v>
      </c>
      <c r="C32" s="35">
        <f>VLOOKUP(D32,物品类型说明!$H:$I,2,FALSE)</f>
        <v>10</v>
      </c>
      <c r="D32" s="35" t="s">
        <v>394</v>
      </c>
      <c r="E32" s="36" t="s">
        <v>382</v>
      </c>
    </row>
    <row r="33" spans="1:5" ht="17.25">
      <c r="A33" s="38"/>
      <c r="B33" s="40"/>
      <c r="C33" s="35" t="e">
        <f>VLOOKUP(D33,物品类型说明!$H:$I,2,FALSE)</f>
        <v>#N/A</v>
      </c>
      <c r="D33" s="39"/>
      <c r="E33" s="40"/>
    </row>
    <row r="34" spans="1:5" ht="17.25">
      <c r="A34" s="34" t="s">
        <v>309</v>
      </c>
      <c r="B34" s="51">
        <v>1</v>
      </c>
      <c r="C34" s="35">
        <f>VLOOKUP(D34,物品类型说明!$H:$I,2,FALSE)</f>
        <v>2</v>
      </c>
      <c r="D34" s="35" t="s">
        <v>381</v>
      </c>
      <c r="E34" s="41" t="s">
        <v>398</v>
      </c>
    </row>
    <row r="35" spans="1:5" ht="17.25">
      <c r="A35" s="34" t="s">
        <v>339</v>
      </c>
      <c r="B35" s="51">
        <v>2</v>
      </c>
      <c r="C35" s="35">
        <f>VLOOKUP(D35,物品类型说明!$H:$I,2,FALSE)</f>
        <v>2</v>
      </c>
      <c r="D35" s="35" t="s">
        <v>381</v>
      </c>
      <c r="E35" s="41" t="s">
        <v>398</v>
      </c>
    </row>
    <row r="36" spans="1:5" ht="17.25">
      <c r="A36" s="37" t="s">
        <v>352</v>
      </c>
      <c r="B36" s="51">
        <v>3</v>
      </c>
      <c r="C36" s="35">
        <f>VLOOKUP(D36,物品类型说明!$H:$I,2,FALSE)</f>
        <v>2</v>
      </c>
      <c r="D36" s="35" t="s">
        <v>381</v>
      </c>
      <c r="E36" s="41" t="s">
        <v>398</v>
      </c>
    </row>
    <row r="37" spans="1:5" ht="17.25">
      <c r="A37" s="34" t="s">
        <v>365</v>
      </c>
      <c r="B37" s="51">
        <v>4</v>
      </c>
      <c r="C37" s="35">
        <f>VLOOKUP(D37,物品类型说明!$H:$I,2,FALSE)</f>
        <v>2</v>
      </c>
      <c r="D37" s="35" t="s">
        <v>381</v>
      </c>
      <c r="E37" s="41" t="s">
        <v>398</v>
      </c>
    </row>
    <row r="38" spans="1:5" ht="17.25">
      <c r="A38" s="37" t="s">
        <v>399</v>
      </c>
      <c r="B38" s="51">
        <v>5</v>
      </c>
      <c r="C38" s="35">
        <f>VLOOKUP(D38,物品类型说明!$H:$I,2,FALSE)</f>
        <v>2</v>
      </c>
      <c r="D38" s="35" t="s">
        <v>381</v>
      </c>
      <c r="E38" s="41" t="s">
        <v>398</v>
      </c>
    </row>
    <row r="39" spans="1:5" ht="17.25">
      <c r="A39" s="34" t="s">
        <v>400</v>
      </c>
      <c r="B39" s="51">
        <v>6</v>
      </c>
      <c r="C39" s="35">
        <f>VLOOKUP(D39,物品类型说明!$H:$I,2,FALSE)</f>
        <v>2</v>
      </c>
      <c r="D39" s="35" t="s">
        <v>381</v>
      </c>
      <c r="E39" s="41" t="s">
        <v>398</v>
      </c>
    </row>
    <row r="40" spans="1:5" ht="17.25">
      <c r="A40" s="34" t="s">
        <v>401</v>
      </c>
      <c r="B40" s="51">
        <v>7</v>
      </c>
      <c r="C40" s="35">
        <f>VLOOKUP(D40,物品类型说明!$H:$I,2,FALSE)</f>
        <v>2</v>
      </c>
      <c r="D40" s="35" t="s">
        <v>381</v>
      </c>
      <c r="E40" s="41" t="s">
        <v>398</v>
      </c>
    </row>
    <row r="41" spans="1:5" ht="17.25">
      <c r="A41" s="38"/>
      <c r="B41" s="40"/>
      <c r="C41" s="35" t="e">
        <f>VLOOKUP(D41,物品类型说明!$H:$I,2,FALSE)</f>
        <v>#N/A</v>
      </c>
      <c r="D41" s="39"/>
      <c r="E41" s="42"/>
    </row>
    <row r="42" spans="1:5" ht="17.25">
      <c r="A42" s="34" t="s">
        <v>311</v>
      </c>
      <c r="B42" s="51">
        <v>1</v>
      </c>
      <c r="C42" s="35">
        <f>VLOOKUP(D42,物品类型说明!$H:$I,2,FALSE)</f>
        <v>5</v>
      </c>
      <c r="D42" s="35" t="s">
        <v>386</v>
      </c>
      <c r="E42" s="41" t="s">
        <v>398</v>
      </c>
    </row>
    <row r="43" spans="1:5" ht="17.25">
      <c r="A43" s="34" t="s">
        <v>341</v>
      </c>
      <c r="B43" s="51">
        <v>2</v>
      </c>
      <c r="C43" s="35">
        <f>VLOOKUP(D43,物品类型说明!$H:$I,2,FALSE)</f>
        <v>5</v>
      </c>
      <c r="D43" s="35" t="s">
        <v>386</v>
      </c>
      <c r="E43" s="41" t="s">
        <v>398</v>
      </c>
    </row>
    <row r="44" spans="1:5" ht="17.25">
      <c r="A44" s="37" t="s">
        <v>354</v>
      </c>
      <c r="B44" s="51">
        <v>3</v>
      </c>
      <c r="C44" s="35">
        <f>VLOOKUP(D44,物品类型说明!$H:$I,2,FALSE)</f>
        <v>5</v>
      </c>
      <c r="D44" s="35" t="s">
        <v>386</v>
      </c>
      <c r="E44" s="41" t="s">
        <v>398</v>
      </c>
    </row>
    <row r="45" spans="1:5" ht="17.25">
      <c r="A45" s="34" t="s">
        <v>367</v>
      </c>
      <c r="B45" s="51">
        <v>4</v>
      </c>
      <c r="C45" s="35">
        <f>VLOOKUP(D45,物品类型说明!$H:$I,2,FALSE)</f>
        <v>5</v>
      </c>
      <c r="D45" s="35" t="s">
        <v>386</v>
      </c>
      <c r="E45" s="41" t="s">
        <v>398</v>
      </c>
    </row>
    <row r="46" spans="1:5" ht="17.25">
      <c r="A46" s="37" t="s">
        <v>402</v>
      </c>
      <c r="B46" s="51">
        <v>5</v>
      </c>
      <c r="C46" s="35">
        <f>VLOOKUP(D46,物品类型说明!$H:$I,2,FALSE)</f>
        <v>5</v>
      </c>
      <c r="D46" s="35" t="s">
        <v>386</v>
      </c>
      <c r="E46" s="41" t="s">
        <v>398</v>
      </c>
    </row>
    <row r="47" spans="1:5" ht="17.25">
      <c r="A47" s="34" t="s">
        <v>403</v>
      </c>
      <c r="B47" s="51">
        <v>6</v>
      </c>
      <c r="C47" s="35">
        <f>VLOOKUP(D47,物品类型说明!$H:$I,2,FALSE)</f>
        <v>5</v>
      </c>
      <c r="D47" s="35" t="s">
        <v>386</v>
      </c>
      <c r="E47" s="41" t="s">
        <v>398</v>
      </c>
    </row>
    <row r="48" spans="1:5" ht="17.25">
      <c r="A48" s="34" t="s">
        <v>404</v>
      </c>
      <c r="B48" s="51">
        <v>7</v>
      </c>
      <c r="C48" s="35">
        <f>VLOOKUP(D48,物品类型说明!$H:$I,2,FALSE)</f>
        <v>5</v>
      </c>
      <c r="D48" s="35" t="s">
        <v>386</v>
      </c>
      <c r="E48" s="41" t="s">
        <v>398</v>
      </c>
    </row>
    <row r="49" spans="1:5" ht="17.25">
      <c r="A49" s="38"/>
      <c r="B49" s="40"/>
      <c r="C49" s="35" t="e">
        <f>VLOOKUP(D49,物品类型说明!$H:$I,2,FALSE)</f>
        <v>#N/A</v>
      </c>
      <c r="D49" s="39"/>
      <c r="E49" s="42"/>
    </row>
    <row r="50" spans="1:5" ht="17.25">
      <c r="A50" s="34" t="s">
        <v>313</v>
      </c>
      <c r="B50" s="51">
        <v>1</v>
      </c>
      <c r="C50" s="35">
        <f>VLOOKUP(D50,物品类型说明!$H:$I,2,FALSE)</f>
        <v>6</v>
      </c>
      <c r="D50" s="35" t="s">
        <v>390</v>
      </c>
      <c r="E50" s="41" t="s">
        <v>398</v>
      </c>
    </row>
    <row r="51" spans="1:5" ht="17.25">
      <c r="A51" s="34" t="s">
        <v>343</v>
      </c>
      <c r="B51" s="51">
        <v>2</v>
      </c>
      <c r="C51" s="35">
        <f>VLOOKUP(D51,物品类型说明!$H:$I,2,FALSE)</f>
        <v>6</v>
      </c>
      <c r="D51" s="35" t="s">
        <v>390</v>
      </c>
      <c r="E51" s="41" t="s">
        <v>398</v>
      </c>
    </row>
    <row r="52" spans="1:5" ht="17.25">
      <c r="A52" s="37" t="s">
        <v>356</v>
      </c>
      <c r="B52" s="51">
        <v>3</v>
      </c>
      <c r="C52" s="35">
        <f>VLOOKUP(D52,物品类型说明!$H:$I,2,FALSE)</f>
        <v>6</v>
      </c>
      <c r="D52" s="35" t="s">
        <v>390</v>
      </c>
      <c r="E52" s="41" t="s">
        <v>398</v>
      </c>
    </row>
    <row r="53" spans="1:5" ht="17.25">
      <c r="A53" s="34" t="s">
        <v>369</v>
      </c>
      <c r="B53" s="51">
        <v>4</v>
      </c>
      <c r="C53" s="35">
        <f>VLOOKUP(D53,物品类型说明!$H:$I,2,FALSE)</f>
        <v>6</v>
      </c>
      <c r="D53" s="35" t="s">
        <v>390</v>
      </c>
      <c r="E53" s="41" t="s">
        <v>398</v>
      </c>
    </row>
    <row r="54" spans="1:5" ht="17.25">
      <c r="A54" s="37" t="s">
        <v>405</v>
      </c>
      <c r="B54" s="51">
        <v>5</v>
      </c>
      <c r="C54" s="35">
        <f>VLOOKUP(D54,物品类型说明!$H:$I,2,FALSE)</f>
        <v>6</v>
      </c>
      <c r="D54" s="35" t="s">
        <v>390</v>
      </c>
      <c r="E54" s="41" t="s">
        <v>398</v>
      </c>
    </row>
    <row r="55" spans="1:5" ht="17.25">
      <c r="A55" s="34" t="s">
        <v>406</v>
      </c>
      <c r="B55" s="51">
        <v>6</v>
      </c>
      <c r="C55" s="35">
        <f>VLOOKUP(D55,物品类型说明!$H:$I,2,FALSE)</f>
        <v>6</v>
      </c>
      <c r="D55" s="35" t="s">
        <v>390</v>
      </c>
      <c r="E55" s="41" t="s">
        <v>398</v>
      </c>
    </row>
    <row r="56" spans="1:5" ht="17.25">
      <c r="A56" s="34" t="s">
        <v>407</v>
      </c>
      <c r="B56" s="51">
        <v>7</v>
      </c>
      <c r="C56" s="35">
        <f>VLOOKUP(D56,物品类型说明!$H:$I,2,FALSE)</f>
        <v>6</v>
      </c>
      <c r="D56" s="35" t="s">
        <v>390</v>
      </c>
      <c r="E56" s="41" t="s">
        <v>398</v>
      </c>
    </row>
    <row r="57" spans="1:5" ht="17.25">
      <c r="A57" s="38"/>
      <c r="B57" s="40"/>
      <c r="C57" s="35" t="e">
        <f>VLOOKUP(D57,物品类型说明!$H:$I,2,FALSE)</f>
        <v>#N/A</v>
      </c>
      <c r="D57" s="39"/>
      <c r="E57" s="42"/>
    </row>
    <row r="58" spans="1:5" ht="17.25">
      <c r="A58" s="34" t="s">
        <v>315</v>
      </c>
      <c r="B58" s="51">
        <v>1</v>
      </c>
      <c r="C58" s="35">
        <f>VLOOKUP(D58,物品类型说明!$H:$I,2,FALSE)</f>
        <v>10</v>
      </c>
      <c r="D58" s="35" t="s">
        <v>394</v>
      </c>
      <c r="E58" s="41" t="s">
        <v>398</v>
      </c>
    </row>
    <row r="59" spans="1:5" ht="17.25">
      <c r="A59" s="34" t="s">
        <v>345</v>
      </c>
      <c r="B59" s="51">
        <v>2</v>
      </c>
      <c r="C59" s="35">
        <f>VLOOKUP(D59,物品类型说明!$H:$I,2,FALSE)</f>
        <v>10</v>
      </c>
      <c r="D59" s="35" t="s">
        <v>394</v>
      </c>
      <c r="E59" s="41" t="s">
        <v>398</v>
      </c>
    </row>
    <row r="60" spans="1:5" ht="17.25">
      <c r="A60" s="37" t="s">
        <v>358</v>
      </c>
      <c r="B60" s="51">
        <v>3</v>
      </c>
      <c r="C60" s="35">
        <f>VLOOKUP(D60,物品类型说明!$H:$I,2,FALSE)</f>
        <v>10</v>
      </c>
      <c r="D60" s="35" t="s">
        <v>394</v>
      </c>
      <c r="E60" s="41" t="s">
        <v>398</v>
      </c>
    </row>
    <row r="61" spans="1:5" ht="17.25">
      <c r="A61" s="34" t="s">
        <v>371</v>
      </c>
      <c r="B61" s="51">
        <v>4</v>
      </c>
      <c r="C61" s="35">
        <f>VLOOKUP(D61,物品类型说明!$H:$I,2,FALSE)</f>
        <v>10</v>
      </c>
      <c r="D61" s="35" t="s">
        <v>394</v>
      </c>
      <c r="E61" s="41" t="s">
        <v>398</v>
      </c>
    </row>
    <row r="62" spans="1:5" ht="17.25">
      <c r="A62" s="37" t="s">
        <v>408</v>
      </c>
      <c r="B62" s="51">
        <v>5</v>
      </c>
      <c r="C62" s="35">
        <f>VLOOKUP(D62,物品类型说明!$H:$I,2,FALSE)</f>
        <v>10</v>
      </c>
      <c r="D62" s="35" t="s">
        <v>394</v>
      </c>
      <c r="E62" s="41" t="s">
        <v>398</v>
      </c>
    </row>
    <row r="63" spans="1:5" ht="17.25">
      <c r="A63" s="34" t="s">
        <v>409</v>
      </c>
      <c r="B63" s="51">
        <v>6</v>
      </c>
      <c r="C63" s="35">
        <f>VLOOKUP(D63,物品类型说明!$H:$I,2,FALSE)</f>
        <v>10</v>
      </c>
      <c r="D63" s="35" t="s">
        <v>394</v>
      </c>
      <c r="E63" s="41" t="s">
        <v>398</v>
      </c>
    </row>
    <row r="64" spans="1:5" ht="17.25">
      <c r="A64" s="34" t="s">
        <v>410</v>
      </c>
      <c r="B64" s="51">
        <v>7</v>
      </c>
      <c r="C64" s="35">
        <f>VLOOKUP(D64,物品类型说明!$H:$I,2,FALSE)</f>
        <v>10</v>
      </c>
      <c r="D64" s="35" t="s">
        <v>394</v>
      </c>
      <c r="E64" s="41" t="s">
        <v>398</v>
      </c>
    </row>
    <row r="65" spans="1:5" ht="17.25">
      <c r="A65" s="38"/>
      <c r="B65" s="40"/>
      <c r="C65" s="35" t="e">
        <f>VLOOKUP(D65,物品类型说明!$H:$I,2,FALSE)</f>
        <v>#N/A</v>
      </c>
      <c r="D65" s="39"/>
      <c r="E65" s="42"/>
    </row>
    <row r="66" spans="1:5" ht="17.25">
      <c r="A66" s="34" t="s">
        <v>316</v>
      </c>
      <c r="B66" s="51">
        <v>1</v>
      </c>
      <c r="C66" s="35">
        <f>VLOOKUP(D66,物品类型说明!$H:$I,2,FALSE)</f>
        <v>3</v>
      </c>
      <c r="D66" s="35" t="s">
        <v>411</v>
      </c>
      <c r="E66" s="43" t="s">
        <v>412</v>
      </c>
    </row>
    <row r="67" spans="1:5" ht="17.25">
      <c r="A67" s="37" t="s">
        <v>346</v>
      </c>
      <c r="B67" s="51">
        <v>2</v>
      </c>
      <c r="C67" s="35">
        <f>VLOOKUP(D67,物品类型说明!$H:$I,2,FALSE)</f>
        <v>3</v>
      </c>
      <c r="D67" s="35" t="s">
        <v>411</v>
      </c>
      <c r="E67" s="43" t="s">
        <v>412</v>
      </c>
    </row>
    <row r="68" spans="1:5" ht="17.25">
      <c r="A68" s="34" t="s">
        <v>359</v>
      </c>
      <c r="B68" s="51">
        <v>3</v>
      </c>
      <c r="C68" s="35">
        <f>VLOOKUP(D68,物品类型说明!$H:$I,2,FALSE)</f>
        <v>3</v>
      </c>
      <c r="D68" s="35" t="s">
        <v>411</v>
      </c>
      <c r="E68" s="43" t="s">
        <v>412</v>
      </c>
    </row>
    <row r="69" spans="1:5" ht="17.25">
      <c r="A69" s="37" t="s">
        <v>372</v>
      </c>
      <c r="B69" s="51">
        <v>4</v>
      </c>
      <c r="C69" s="35">
        <f>VLOOKUP(D69,物品类型说明!$H:$I,2,FALSE)</f>
        <v>3</v>
      </c>
      <c r="D69" s="35" t="s">
        <v>411</v>
      </c>
      <c r="E69" s="43" t="s">
        <v>412</v>
      </c>
    </row>
    <row r="70" spans="1:5" ht="17.25">
      <c r="A70" s="34" t="s">
        <v>413</v>
      </c>
      <c r="B70" s="51">
        <v>5</v>
      </c>
      <c r="C70" s="35">
        <f>VLOOKUP(D70,物品类型说明!$H:$I,2,FALSE)</f>
        <v>3</v>
      </c>
      <c r="D70" s="35" t="s">
        <v>411</v>
      </c>
      <c r="E70" s="43" t="s">
        <v>412</v>
      </c>
    </row>
    <row r="71" spans="1:5" ht="17.25">
      <c r="A71" s="37" t="s">
        <v>414</v>
      </c>
      <c r="B71" s="51">
        <v>6</v>
      </c>
      <c r="C71" s="35">
        <f>VLOOKUP(D71,物品类型说明!$H:$I,2,FALSE)</f>
        <v>3</v>
      </c>
      <c r="D71" s="35" t="s">
        <v>411</v>
      </c>
      <c r="E71" s="43" t="s">
        <v>412</v>
      </c>
    </row>
    <row r="72" spans="1:5" ht="17.25">
      <c r="A72" s="34" t="s">
        <v>415</v>
      </c>
      <c r="B72" s="51">
        <v>7</v>
      </c>
      <c r="C72" s="35">
        <f>VLOOKUP(D72,物品类型说明!$H:$I,2,FALSE)</f>
        <v>3</v>
      </c>
      <c r="D72" s="35" t="s">
        <v>411</v>
      </c>
      <c r="E72" s="43" t="s">
        <v>412</v>
      </c>
    </row>
    <row r="73" spans="1:5" ht="17.25">
      <c r="A73" s="38"/>
      <c r="B73" s="40"/>
      <c r="C73" s="35" t="e">
        <f>VLOOKUP(D73,物品类型说明!$H:$I,2,FALSE)</f>
        <v>#N/A</v>
      </c>
      <c r="D73" s="39"/>
      <c r="E73" s="44"/>
    </row>
    <row r="74" spans="1:5" ht="17.25">
      <c r="A74" s="34" t="s">
        <v>317</v>
      </c>
      <c r="B74" s="51">
        <v>1</v>
      </c>
      <c r="C74" s="35">
        <f>VLOOKUP(D74,物品类型说明!$H:$I,2,FALSE)</f>
        <v>4</v>
      </c>
      <c r="D74" s="35" t="s">
        <v>416</v>
      </c>
      <c r="E74" s="43" t="s">
        <v>412</v>
      </c>
    </row>
    <row r="75" spans="1:5" ht="17.25">
      <c r="A75" s="37" t="s">
        <v>347</v>
      </c>
      <c r="B75" s="51">
        <v>2</v>
      </c>
      <c r="C75" s="35">
        <f>VLOOKUP(D75,物品类型说明!$H:$I,2,FALSE)</f>
        <v>4</v>
      </c>
      <c r="D75" s="35" t="s">
        <v>416</v>
      </c>
      <c r="E75" s="43" t="s">
        <v>412</v>
      </c>
    </row>
    <row r="76" spans="1:5" ht="17.25">
      <c r="A76" s="34" t="s">
        <v>360</v>
      </c>
      <c r="B76" s="51">
        <v>3</v>
      </c>
      <c r="C76" s="35">
        <f>VLOOKUP(D76,物品类型说明!$H:$I,2,FALSE)</f>
        <v>4</v>
      </c>
      <c r="D76" s="35" t="s">
        <v>416</v>
      </c>
      <c r="E76" s="43" t="s">
        <v>412</v>
      </c>
    </row>
    <row r="77" spans="1:5" ht="17.25">
      <c r="A77" s="37" t="s">
        <v>373</v>
      </c>
      <c r="B77" s="51">
        <v>4</v>
      </c>
      <c r="C77" s="35">
        <f>VLOOKUP(D77,物品类型说明!$H:$I,2,FALSE)</f>
        <v>4</v>
      </c>
      <c r="D77" s="35" t="s">
        <v>416</v>
      </c>
      <c r="E77" s="43" t="s">
        <v>412</v>
      </c>
    </row>
    <row r="78" spans="1:5" ht="17.25">
      <c r="A78" s="34" t="s">
        <v>417</v>
      </c>
      <c r="B78" s="51">
        <v>5</v>
      </c>
      <c r="C78" s="35">
        <f>VLOOKUP(D78,物品类型说明!$H:$I,2,FALSE)</f>
        <v>4</v>
      </c>
      <c r="D78" s="35" t="s">
        <v>416</v>
      </c>
      <c r="E78" s="43" t="s">
        <v>412</v>
      </c>
    </row>
    <row r="79" spans="1:5" ht="17.25">
      <c r="A79" s="37" t="s">
        <v>418</v>
      </c>
      <c r="B79" s="51">
        <v>6</v>
      </c>
      <c r="C79" s="35">
        <f>VLOOKUP(D79,物品类型说明!$H:$I,2,FALSE)</f>
        <v>4</v>
      </c>
      <c r="D79" s="35" t="s">
        <v>416</v>
      </c>
      <c r="E79" s="43" t="s">
        <v>412</v>
      </c>
    </row>
    <row r="80" spans="1:5" ht="17.25">
      <c r="A80" s="34" t="s">
        <v>419</v>
      </c>
      <c r="B80" s="51">
        <v>7</v>
      </c>
      <c r="C80" s="35">
        <f>VLOOKUP(D80,物品类型说明!$H:$I,2,FALSE)</f>
        <v>4</v>
      </c>
      <c r="D80" s="35" t="s">
        <v>416</v>
      </c>
      <c r="E80" s="43" t="s">
        <v>412</v>
      </c>
    </row>
    <row r="81" spans="1:5" ht="17.25">
      <c r="A81" s="38"/>
      <c r="B81" s="40"/>
      <c r="C81" s="35" t="e">
        <f>VLOOKUP(D81,物品类型说明!$H:$I,2,FALSE)</f>
        <v>#N/A</v>
      </c>
      <c r="D81" s="39"/>
      <c r="E81" s="44"/>
    </row>
    <row r="82" spans="1:5" ht="17.25">
      <c r="A82" s="34" t="s">
        <v>318</v>
      </c>
      <c r="B82" s="51">
        <v>1</v>
      </c>
      <c r="C82" s="35">
        <f>VLOOKUP(D82,物品类型说明!$H:$I,2,FALSE)</f>
        <v>7</v>
      </c>
      <c r="D82" s="35" t="s">
        <v>420</v>
      </c>
      <c r="E82" s="43" t="s">
        <v>412</v>
      </c>
    </row>
    <row r="83" spans="1:5" ht="17.25">
      <c r="A83" s="34" t="s">
        <v>348</v>
      </c>
      <c r="B83" s="51">
        <v>2</v>
      </c>
      <c r="C83" s="35">
        <f>VLOOKUP(D83,物品类型说明!$H:$I,2,FALSE)</f>
        <v>7</v>
      </c>
      <c r="D83" s="35" t="s">
        <v>420</v>
      </c>
      <c r="E83" s="43" t="s">
        <v>412</v>
      </c>
    </row>
    <row r="84" spans="1:5" ht="17.25">
      <c r="A84" s="37" t="s">
        <v>361</v>
      </c>
      <c r="B84" s="51">
        <v>3</v>
      </c>
      <c r="C84" s="35">
        <f>VLOOKUP(D84,物品类型说明!$H:$I,2,FALSE)</f>
        <v>7</v>
      </c>
      <c r="D84" s="35" t="s">
        <v>420</v>
      </c>
      <c r="E84" s="43" t="s">
        <v>412</v>
      </c>
    </row>
    <row r="85" spans="1:5" ht="17.25">
      <c r="A85" s="37" t="s">
        <v>374</v>
      </c>
      <c r="B85" s="51">
        <v>4</v>
      </c>
      <c r="C85" s="35">
        <f>VLOOKUP(D85,物品类型说明!$H:$I,2,FALSE)</f>
        <v>7</v>
      </c>
      <c r="D85" s="35" t="s">
        <v>420</v>
      </c>
      <c r="E85" s="43" t="s">
        <v>412</v>
      </c>
    </row>
    <row r="86" spans="1:5" ht="17.25">
      <c r="A86" s="34" t="s">
        <v>421</v>
      </c>
      <c r="B86" s="51">
        <v>5</v>
      </c>
      <c r="C86" s="35">
        <f>VLOOKUP(D86,物品类型说明!$H:$I,2,FALSE)</f>
        <v>7</v>
      </c>
      <c r="D86" s="35" t="s">
        <v>420</v>
      </c>
      <c r="E86" s="43" t="s">
        <v>412</v>
      </c>
    </row>
    <row r="87" spans="1:5" ht="17.25">
      <c r="A87" s="37" t="s">
        <v>422</v>
      </c>
      <c r="B87" s="51">
        <v>6</v>
      </c>
      <c r="C87" s="35">
        <f>VLOOKUP(D87,物品类型说明!$H:$I,2,FALSE)</f>
        <v>7</v>
      </c>
      <c r="D87" s="35" t="s">
        <v>420</v>
      </c>
      <c r="E87" s="43" t="s">
        <v>412</v>
      </c>
    </row>
    <row r="88" spans="1:5" ht="17.25">
      <c r="A88" s="34" t="s">
        <v>423</v>
      </c>
      <c r="B88" s="51">
        <v>7</v>
      </c>
      <c r="C88" s="35">
        <f>VLOOKUP(D88,物品类型说明!$H:$I,2,FALSE)</f>
        <v>7</v>
      </c>
      <c r="D88" s="35" t="s">
        <v>420</v>
      </c>
      <c r="E88" s="43" t="s">
        <v>412</v>
      </c>
    </row>
    <row r="89" spans="1:5" ht="17.25">
      <c r="A89" s="38"/>
      <c r="B89" s="40"/>
      <c r="C89" s="35" t="e">
        <f>VLOOKUP(D89,物品类型说明!$H:$I,2,FALSE)</f>
        <v>#N/A</v>
      </c>
      <c r="D89" s="39"/>
      <c r="E89" s="44"/>
    </row>
    <row r="90" spans="1:5" ht="17.25">
      <c r="A90" s="34" t="s">
        <v>319</v>
      </c>
      <c r="B90" s="51">
        <v>1</v>
      </c>
      <c r="C90" s="35">
        <f>VLOOKUP(D90,物品类型说明!$H:$I,2,FALSE)</f>
        <v>8</v>
      </c>
      <c r="D90" s="35" t="s">
        <v>424</v>
      </c>
      <c r="E90" s="43" t="s">
        <v>412</v>
      </c>
    </row>
    <row r="91" spans="1:5" ht="17.25">
      <c r="A91" s="37" t="s">
        <v>349</v>
      </c>
      <c r="B91" s="51">
        <v>2</v>
      </c>
      <c r="C91" s="35">
        <f>VLOOKUP(D91,物品类型说明!$H:$I,2,FALSE)</f>
        <v>8</v>
      </c>
      <c r="D91" s="35" t="s">
        <v>424</v>
      </c>
      <c r="E91" s="43" t="s">
        <v>412</v>
      </c>
    </row>
    <row r="92" spans="1:5" ht="17.25">
      <c r="A92" s="34" t="s">
        <v>362</v>
      </c>
      <c r="B92" s="51">
        <v>3</v>
      </c>
      <c r="C92" s="35">
        <f>VLOOKUP(D92,物品类型说明!$H:$I,2,FALSE)</f>
        <v>8</v>
      </c>
      <c r="D92" s="35" t="s">
        <v>424</v>
      </c>
      <c r="E92" s="43" t="s">
        <v>412</v>
      </c>
    </row>
    <row r="93" spans="1:5" ht="17.25">
      <c r="A93" s="37" t="s">
        <v>375</v>
      </c>
      <c r="B93" s="51">
        <v>4</v>
      </c>
      <c r="C93" s="35">
        <f>VLOOKUP(D93,物品类型说明!$H:$I,2,FALSE)</f>
        <v>8</v>
      </c>
      <c r="D93" s="35" t="s">
        <v>424</v>
      </c>
      <c r="E93" s="43" t="s">
        <v>412</v>
      </c>
    </row>
    <row r="94" spans="1:5" ht="17.25">
      <c r="A94" s="34" t="s">
        <v>425</v>
      </c>
      <c r="B94" s="51">
        <v>5</v>
      </c>
      <c r="C94" s="35">
        <f>VLOOKUP(D94,物品类型说明!$H:$I,2,FALSE)</f>
        <v>8</v>
      </c>
      <c r="D94" s="35" t="s">
        <v>424</v>
      </c>
      <c r="E94" s="43" t="s">
        <v>412</v>
      </c>
    </row>
    <row r="95" spans="1:5" ht="17.25">
      <c r="A95" s="37" t="s">
        <v>426</v>
      </c>
      <c r="B95" s="51">
        <v>6</v>
      </c>
      <c r="C95" s="35">
        <f>VLOOKUP(D95,物品类型说明!$H:$I,2,FALSE)</f>
        <v>8</v>
      </c>
      <c r="D95" s="35" t="s">
        <v>424</v>
      </c>
      <c r="E95" s="43" t="s">
        <v>412</v>
      </c>
    </row>
    <row r="96" spans="1:5" ht="17.25">
      <c r="A96" s="34" t="s">
        <v>427</v>
      </c>
      <c r="B96" s="51">
        <v>7</v>
      </c>
      <c r="C96" s="35">
        <f>VLOOKUP(D96,物品类型说明!$H:$I,2,FALSE)</f>
        <v>8</v>
      </c>
      <c r="D96" s="35" t="s">
        <v>424</v>
      </c>
      <c r="E96" s="43" t="s">
        <v>412</v>
      </c>
    </row>
    <row r="97" spans="1:5" ht="17.25">
      <c r="A97" s="38"/>
      <c r="B97" s="40"/>
      <c r="C97" s="35" t="e">
        <f>VLOOKUP(D97,物品类型说明!$H:$I,2,FALSE)</f>
        <v>#N/A</v>
      </c>
      <c r="D97" s="39"/>
      <c r="E97" s="44"/>
    </row>
    <row r="98" spans="1:5" ht="17.25">
      <c r="A98" s="34" t="s">
        <v>320</v>
      </c>
      <c r="B98" s="51">
        <v>1</v>
      </c>
      <c r="C98" s="35">
        <f>VLOOKUP(D98,物品类型说明!$H:$I,2,FALSE)</f>
        <v>9</v>
      </c>
      <c r="D98" s="35" t="s">
        <v>428</v>
      </c>
      <c r="E98" s="43" t="s">
        <v>412</v>
      </c>
    </row>
    <row r="99" spans="1:5" ht="17.25">
      <c r="A99" s="37" t="s">
        <v>350</v>
      </c>
      <c r="B99" s="51">
        <v>2</v>
      </c>
      <c r="C99" s="35">
        <f>VLOOKUP(D99,物品类型说明!$H:$I,2,FALSE)</f>
        <v>9</v>
      </c>
      <c r="D99" s="35" t="s">
        <v>428</v>
      </c>
      <c r="E99" s="43" t="s">
        <v>412</v>
      </c>
    </row>
    <row r="100" spans="1:5" ht="17.25">
      <c r="A100" s="34" t="s">
        <v>363</v>
      </c>
      <c r="B100" s="51">
        <v>3</v>
      </c>
      <c r="C100" s="35">
        <f>VLOOKUP(D100,物品类型说明!$H:$I,2,FALSE)</f>
        <v>9</v>
      </c>
      <c r="D100" s="35" t="s">
        <v>428</v>
      </c>
      <c r="E100" s="43" t="s">
        <v>412</v>
      </c>
    </row>
    <row r="101" spans="1:5" ht="17.25">
      <c r="A101" s="37" t="s">
        <v>429</v>
      </c>
      <c r="B101" s="51">
        <v>4</v>
      </c>
      <c r="C101" s="35">
        <f>VLOOKUP(D101,物品类型说明!$H:$I,2,FALSE)</f>
        <v>9</v>
      </c>
      <c r="D101" s="35" t="s">
        <v>428</v>
      </c>
      <c r="E101" s="43" t="s">
        <v>412</v>
      </c>
    </row>
    <row r="102" spans="1:5" ht="17.25">
      <c r="A102" s="34" t="s">
        <v>430</v>
      </c>
      <c r="B102" s="51">
        <v>5</v>
      </c>
      <c r="C102" s="35">
        <f>VLOOKUP(D102,物品类型说明!$H:$I,2,FALSE)</f>
        <v>9</v>
      </c>
      <c r="D102" s="35" t="s">
        <v>428</v>
      </c>
      <c r="E102" s="43" t="s">
        <v>412</v>
      </c>
    </row>
    <row r="103" spans="1:5" ht="17.25">
      <c r="A103" s="37" t="s">
        <v>431</v>
      </c>
      <c r="B103" s="51">
        <v>6</v>
      </c>
      <c r="C103" s="35">
        <f>VLOOKUP(D103,物品类型说明!$H:$I,2,FALSE)</f>
        <v>9</v>
      </c>
      <c r="D103" s="35" t="s">
        <v>428</v>
      </c>
      <c r="E103" s="43" t="s">
        <v>412</v>
      </c>
    </row>
    <row r="104" spans="1:5" ht="17.25">
      <c r="A104" s="34" t="s">
        <v>432</v>
      </c>
      <c r="B104" s="51">
        <v>7</v>
      </c>
      <c r="C104" s="35">
        <f>VLOOKUP(D104,物品类型说明!$H:$I,2,FALSE)</f>
        <v>9</v>
      </c>
      <c r="D104" s="35" t="s">
        <v>428</v>
      </c>
      <c r="E104" s="43" t="s">
        <v>412</v>
      </c>
    </row>
    <row r="105" spans="1:5" ht="17.25">
      <c r="A105" s="38"/>
      <c r="B105" s="40"/>
      <c r="C105" s="35" t="e">
        <f>VLOOKUP(D105,物品类型说明!$H:$I,2,FALSE)</f>
        <v>#N/A</v>
      </c>
      <c r="D105" s="39"/>
      <c r="E105" s="44"/>
    </row>
    <row r="106" spans="1:5" ht="17.25">
      <c r="A106" s="45" t="s">
        <v>433</v>
      </c>
      <c r="B106" s="52">
        <v>1</v>
      </c>
      <c r="C106" s="35">
        <f>VLOOKUP(D106,物品类型说明!$H:$I,2,FALSE)</f>
        <v>21</v>
      </c>
      <c r="D106" s="35" t="s">
        <v>97</v>
      </c>
      <c r="E106" s="43" t="s">
        <v>412</v>
      </c>
    </row>
    <row r="107" spans="1:5" ht="17.25">
      <c r="A107" s="46" t="s">
        <v>434</v>
      </c>
      <c r="B107" s="52">
        <v>2</v>
      </c>
      <c r="C107" s="35">
        <f>VLOOKUP(D107,物品类型说明!$H:$I,2,FALSE)</f>
        <v>21</v>
      </c>
      <c r="D107" s="35" t="s">
        <v>97</v>
      </c>
      <c r="E107" s="43" t="s">
        <v>412</v>
      </c>
    </row>
    <row r="108" spans="1:5" ht="17.25">
      <c r="A108" s="45" t="s">
        <v>435</v>
      </c>
      <c r="B108" s="52">
        <v>3</v>
      </c>
      <c r="C108" s="35">
        <f>VLOOKUP(D108,物品类型说明!$H:$I,2,FALSE)</f>
        <v>21</v>
      </c>
      <c r="D108" s="35" t="s">
        <v>97</v>
      </c>
      <c r="E108" s="43" t="s">
        <v>412</v>
      </c>
    </row>
    <row r="109" spans="1:5" ht="17.25">
      <c r="A109" s="46" t="s">
        <v>436</v>
      </c>
      <c r="B109" s="52">
        <v>4</v>
      </c>
      <c r="C109" s="35">
        <f>VLOOKUP(D109,物品类型说明!$H:$I,2,FALSE)</f>
        <v>21</v>
      </c>
      <c r="D109" s="35" t="s">
        <v>97</v>
      </c>
      <c r="E109" s="43" t="s">
        <v>412</v>
      </c>
    </row>
    <row r="110" spans="1:5" ht="17.25">
      <c r="A110" s="45" t="s">
        <v>437</v>
      </c>
      <c r="B110" s="52">
        <v>5</v>
      </c>
      <c r="C110" s="35">
        <f>VLOOKUP(D110,物品类型说明!$H:$I,2,FALSE)</f>
        <v>21</v>
      </c>
      <c r="D110" s="35" t="s">
        <v>97</v>
      </c>
      <c r="E110" s="43" t="s">
        <v>412</v>
      </c>
    </row>
    <row r="111" spans="1:5" ht="17.25">
      <c r="A111" s="46" t="s">
        <v>438</v>
      </c>
      <c r="B111" s="52">
        <v>6</v>
      </c>
      <c r="C111" s="35">
        <f>VLOOKUP(D111,物品类型说明!$H:$I,2,FALSE)</f>
        <v>21</v>
      </c>
      <c r="D111" s="35" t="s">
        <v>97</v>
      </c>
      <c r="E111" s="43" t="s">
        <v>412</v>
      </c>
    </row>
    <row r="112" spans="1:5" ht="17.25">
      <c r="A112" s="45" t="s">
        <v>439</v>
      </c>
      <c r="B112" s="52">
        <v>7</v>
      </c>
      <c r="C112" s="35">
        <f>VLOOKUP(D112,物品类型说明!$H:$I,2,FALSE)</f>
        <v>21</v>
      </c>
      <c r="D112" s="35" t="s">
        <v>97</v>
      </c>
      <c r="E112" s="43" t="s">
        <v>412</v>
      </c>
    </row>
    <row r="113" spans="1:5" ht="17.25">
      <c r="A113" s="47"/>
      <c r="B113" s="53"/>
      <c r="C113" s="35" t="e">
        <f>VLOOKUP(D113,物品类型说明!$H:$I,2,FALSE)</f>
        <v>#N/A</v>
      </c>
      <c r="D113" s="39"/>
      <c r="E113" s="44"/>
    </row>
    <row r="114" spans="1:5" ht="17.25">
      <c r="A114" s="45" t="s">
        <v>440</v>
      </c>
      <c r="B114" s="52">
        <v>1</v>
      </c>
      <c r="C114" s="35">
        <f>VLOOKUP(D114,物品类型说明!$H:$I,2,FALSE)</f>
        <v>22</v>
      </c>
      <c r="D114" s="35" t="s">
        <v>98</v>
      </c>
      <c r="E114" s="43" t="s">
        <v>412</v>
      </c>
    </row>
    <row r="115" spans="1:5" ht="17.25">
      <c r="A115" s="46" t="s">
        <v>441</v>
      </c>
      <c r="B115" s="52">
        <v>2</v>
      </c>
      <c r="C115" s="35">
        <f>VLOOKUP(D115,物品类型说明!$H:$I,2,FALSE)</f>
        <v>22</v>
      </c>
      <c r="D115" s="35" t="s">
        <v>98</v>
      </c>
      <c r="E115" s="43" t="s">
        <v>412</v>
      </c>
    </row>
    <row r="116" spans="1:5" ht="17.25">
      <c r="A116" s="45" t="s">
        <v>442</v>
      </c>
      <c r="B116" s="52">
        <v>3</v>
      </c>
      <c r="C116" s="35">
        <f>VLOOKUP(D116,物品类型说明!$H:$I,2,FALSE)</f>
        <v>22</v>
      </c>
      <c r="D116" s="35" t="s">
        <v>98</v>
      </c>
      <c r="E116" s="43" t="s">
        <v>412</v>
      </c>
    </row>
    <row r="117" spans="1:5" ht="17.25">
      <c r="A117" s="46" t="s">
        <v>443</v>
      </c>
      <c r="B117" s="52">
        <v>4</v>
      </c>
      <c r="C117" s="35">
        <f>VLOOKUP(D117,物品类型说明!$H:$I,2,FALSE)</f>
        <v>22</v>
      </c>
      <c r="D117" s="35" t="s">
        <v>98</v>
      </c>
      <c r="E117" s="43" t="s">
        <v>412</v>
      </c>
    </row>
    <row r="118" spans="1:5" ht="17.25">
      <c r="A118" s="45" t="s">
        <v>444</v>
      </c>
      <c r="B118" s="52">
        <v>5</v>
      </c>
      <c r="C118" s="35">
        <f>VLOOKUP(D118,物品类型说明!$H:$I,2,FALSE)</f>
        <v>22</v>
      </c>
      <c r="D118" s="35" t="s">
        <v>98</v>
      </c>
      <c r="E118" s="43" t="s">
        <v>412</v>
      </c>
    </row>
    <row r="119" spans="1:5" ht="17.25">
      <c r="A119" s="46" t="s">
        <v>445</v>
      </c>
      <c r="B119" s="52">
        <v>6</v>
      </c>
      <c r="C119" s="35">
        <f>VLOOKUP(D119,物品类型说明!$H:$I,2,FALSE)</f>
        <v>22</v>
      </c>
      <c r="D119" s="35" t="s">
        <v>98</v>
      </c>
      <c r="E119" s="43" t="s">
        <v>412</v>
      </c>
    </row>
    <row r="120" spans="1:5" ht="17.25">
      <c r="A120" s="45" t="s">
        <v>446</v>
      </c>
      <c r="B120" s="52">
        <v>7</v>
      </c>
      <c r="C120" s="35">
        <f>VLOOKUP(D120,物品类型说明!$H:$I,2,FALSE)</f>
        <v>22</v>
      </c>
      <c r="D120" s="35" t="s">
        <v>98</v>
      </c>
      <c r="E120" s="43" t="s">
        <v>412</v>
      </c>
    </row>
    <row r="121" spans="1:5" ht="17.25">
      <c r="A121" s="47"/>
      <c r="B121" s="53"/>
      <c r="C121" s="35" t="e">
        <f>VLOOKUP(D121,物品类型说明!$H:$I,2,FALSE)</f>
        <v>#N/A</v>
      </c>
      <c r="D121" s="39"/>
      <c r="E121" s="44"/>
    </row>
    <row r="122" spans="1:5" ht="17.25">
      <c r="A122" s="45" t="s">
        <v>447</v>
      </c>
      <c r="B122" s="52">
        <v>1</v>
      </c>
      <c r="C122" s="35">
        <f>VLOOKUP(D122,物品类型说明!$H:$I,2,FALSE)</f>
        <v>23</v>
      </c>
      <c r="D122" s="35" t="s">
        <v>99</v>
      </c>
      <c r="E122" s="43" t="s">
        <v>412</v>
      </c>
    </row>
    <row r="123" spans="1:5" ht="17.25">
      <c r="A123" s="46" t="s">
        <v>448</v>
      </c>
      <c r="B123" s="52">
        <v>2</v>
      </c>
      <c r="C123" s="35">
        <f>VLOOKUP(D123,物品类型说明!$H:$I,2,FALSE)</f>
        <v>23</v>
      </c>
      <c r="D123" s="35" t="s">
        <v>99</v>
      </c>
      <c r="E123" s="43" t="s">
        <v>412</v>
      </c>
    </row>
    <row r="124" spans="1:5" ht="17.25">
      <c r="A124" s="45" t="s">
        <v>449</v>
      </c>
      <c r="B124" s="52">
        <v>3</v>
      </c>
      <c r="C124" s="35">
        <f>VLOOKUP(D124,物品类型说明!$H:$I,2,FALSE)</f>
        <v>23</v>
      </c>
      <c r="D124" s="35" t="s">
        <v>99</v>
      </c>
      <c r="E124" s="43" t="s">
        <v>412</v>
      </c>
    </row>
    <row r="125" spans="1:5" ht="17.25">
      <c r="A125" s="46" t="s">
        <v>450</v>
      </c>
      <c r="B125" s="52">
        <v>4</v>
      </c>
      <c r="C125" s="35">
        <f>VLOOKUP(D125,物品类型说明!$H:$I,2,FALSE)</f>
        <v>23</v>
      </c>
      <c r="D125" s="35" t="s">
        <v>99</v>
      </c>
      <c r="E125" s="43" t="s">
        <v>412</v>
      </c>
    </row>
    <row r="126" spans="1:5" ht="17.25">
      <c r="A126" s="45" t="s">
        <v>451</v>
      </c>
      <c r="B126" s="52">
        <v>5</v>
      </c>
      <c r="C126" s="35">
        <f>VLOOKUP(D126,物品类型说明!$H:$I,2,FALSE)</f>
        <v>23</v>
      </c>
      <c r="D126" s="35" t="s">
        <v>99</v>
      </c>
      <c r="E126" s="43" t="s">
        <v>412</v>
      </c>
    </row>
    <row r="127" spans="1:5" ht="17.25">
      <c r="A127" s="46" t="s">
        <v>452</v>
      </c>
      <c r="B127" s="52">
        <v>6</v>
      </c>
      <c r="C127" s="35">
        <f>VLOOKUP(D127,物品类型说明!$H:$I,2,FALSE)</f>
        <v>23</v>
      </c>
      <c r="D127" s="35" t="s">
        <v>99</v>
      </c>
      <c r="E127" s="43" t="s">
        <v>412</v>
      </c>
    </row>
    <row r="128" spans="1:5" ht="17.25">
      <c r="A128" s="45" t="s">
        <v>453</v>
      </c>
      <c r="B128" s="52">
        <v>7</v>
      </c>
      <c r="C128" s="35">
        <f>VLOOKUP(D128,物品类型说明!$H:$I,2,FALSE)</f>
        <v>23</v>
      </c>
      <c r="D128" s="35" t="s">
        <v>99</v>
      </c>
      <c r="E128" s="43" t="s">
        <v>412</v>
      </c>
    </row>
    <row r="129" spans="1:5" ht="17.25">
      <c r="A129" s="47"/>
      <c r="B129" s="53"/>
      <c r="C129" s="35" t="e">
        <f>VLOOKUP(D129,物品类型说明!$H:$I,2,FALSE)</f>
        <v>#N/A</v>
      </c>
      <c r="D129" s="39"/>
      <c r="E129" s="44"/>
    </row>
    <row r="130" spans="1:5" ht="17.25">
      <c r="A130" s="45" t="s">
        <v>454</v>
      </c>
      <c r="B130" s="52">
        <v>1</v>
      </c>
      <c r="C130" s="35">
        <f>VLOOKUP(D130,物品类型说明!$H:$I,2,FALSE)</f>
        <v>24</v>
      </c>
      <c r="D130" s="35" t="s">
        <v>100</v>
      </c>
      <c r="E130" s="43" t="s">
        <v>412</v>
      </c>
    </row>
    <row r="131" spans="1:5" ht="17.25">
      <c r="A131" s="46" t="s">
        <v>455</v>
      </c>
      <c r="B131" s="52">
        <v>2</v>
      </c>
      <c r="C131" s="35">
        <f>VLOOKUP(D131,物品类型说明!$H:$I,2,FALSE)</f>
        <v>24</v>
      </c>
      <c r="D131" s="35" t="s">
        <v>100</v>
      </c>
      <c r="E131" s="43" t="s">
        <v>412</v>
      </c>
    </row>
    <row r="132" spans="1:5" ht="17.25">
      <c r="A132" s="45" t="s">
        <v>456</v>
      </c>
      <c r="B132" s="52">
        <v>3</v>
      </c>
      <c r="C132" s="35">
        <f>VLOOKUP(D132,物品类型说明!$H:$I,2,FALSE)</f>
        <v>24</v>
      </c>
      <c r="D132" s="35" t="s">
        <v>100</v>
      </c>
      <c r="E132" s="43" t="s">
        <v>412</v>
      </c>
    </row>
    <row r="133" spans="1:5" ht="17.25">
      <c r="A133" s="46" t="s">
        <v>457</v>
      </c>
      <c r="B133" s="52">
        <v>4</v>
      </c>
      <c r="C133" s="35">
        <f>VLOOKUP(D133,物品类型说明!$H:$I,2,FALSE)</f>
        <v>24</v>
      </c>
      <c r="D133" s="35" t="s">
        <v>100</v>
      </c>
      <c r="E133" s="43" t="s">
        <v>412</v>
      </c>
    </row>
    <row r="134" spans="1:5" ht="17.25">
      <c r="A134" s="45" t="s">
        <v>458</v>
      </c>
      <c r="B134" s="52">
        <v>5</v>
      </c>
      <c r="C134" s="35">
        <f>VLOOKUP(D134,物品类型说明!$H:$I,2,FALSE)</f>
        <v>24</v>
      </c>
      <c r="D134" s="35" t="s">
        <v>100</v>
      </c>
      <c r="E134" s="43" t="s">
        <v>412</v>
      </c>
    </row>
    <row r="135" spans="1:5" ht="17.25">
      <c r="A135" s="46" t="s">
        <v>459</v>
      </c>
      <c r="B135" s="52">
        <v>6</v>
      </c>
      <c r="C135" s="35">
        <f>VLOOKUP(D135,物品类型说明!$H:$I,2,FALSE)</f>
        <v>24</v>
      </c>
      <c r="D135" s="35" t="s">
        <v>100</v>
      </c>
      <c r="E135" s="43" t="s">
        <v>412</v>
      </c>
    </row>
    <row r="136" spans="1:5" ht="17.25">
      <c r="A136" s="45" t="s">
        <v>460</v>
      </c>
      <c r="B136" s="52">
        <v>7</v>
      </c>
      <c r="C136" s="35">
        <f>VLOOKUP(D136,物品类型说明!$H:$I,2,FALSE)</f>
        <v>24</v>
      </c>
      <c r="D136" s="35" t="s">
        <v>100</v>
      </c>
      <c r="E136" s="43" t="s">
        <v>412</v>
      </c>
    </row>
    <row r="137" spans="1:5" ht="17.25">
      <c r="A137" s="47"/>
      <c r="B137" s="53"/>
      <c r="C137" s="35" t="e">
        <f>VLOOKUP(D137,物品类型说明!$H:$I,2,FALSE)</f>
        <v>#N/A</v>
      </c>
      <c r="D137" s="39"/>
      <c r="E137" s="44"/>
    </row>
    <row r="138" spans="1:5" ht="17.25">
      <c r="A138" s="45" t="s">
        <v>461</v>
      </c>
      <c r="B138" s="52">
        <v>1</v>
      </c>
      <c r="C138" s="35">
        <f>VLOOKUP(D138,物品类型说明!$H:$I,2,FALSE)</f>
        <v>25</v>
      </c>
      <c r="D138" s="35" t="s">
        <v>101</v>
      </c>
      <c r="E138" s="43" t="s">
        <v>412</v>
      </c>
    </row>
    <row r="139" spans="1:5" ht="17.25">
      <c r="A139" s="46" t="s">
        <v>462</v>
      </c>
      <c r="B139" s="52">
        <v>2</v>
      </c>
      <c r="C139" s="35">
        <f>VLOOKUP(D139,物品类型说明!$H:$I,2,FALSE)</f>
        <v>25</v>
      </c>
      <c r="D139" s="35" t="s">
        <v>101</v>
      </c>
      <c r="E139" s="43" t="s">
        <v>412</v>
      </c>
    </row>
    <row r="140" spans="1:5" ht="17.25">
      <c r="A140" s="45" t="s">
        <v>463</v>
      </c>
      <c r="B140" s="52">
        <v>3</v>
      </c>
      <c r="C140" s="35">
        <f>VLOOKUP(D140,物品类型说明!$H:$I,2,FALSE)</f>
        <v>25</v>
      </c>
      <c r="D140" s="35" t="s">
        <v>101</v>
      </c>
      <c r="E140" s="43" t="s">
        <v>412</v>
      </c>
    </row>
    <row r="141" spans="1:5" ht="17.25">
      <c r="A141" s="46" t="s">
        <v>464</v>
      </c>
      <c r="B141" s="52">
        <v>4</v>
      </c>
      <c r="C141" s="35">
        <f>VLOOKUP(D141,物品类型说明!$H:$I,2,FALSE)</f>
        <v>25</v>
      </c>
      <c r="D141" s="35" t="s">
        <v>101</v>
      </c>
      <c r="E141" s="43" t="s">
        <v>412</v>
      </c>
    </row>
    <row r="142" spans="1:5" ht="17.25">
      <c r="A142" s="45" t="s">
        <v>465</v>
      </c>
      <c r="B142" s="52">
        <v>5</v>
      </c>
      <c r="C142" s="35">
        <f>VLOOKUP(D142,物品类型说明!$H:$I,2,FALSE)</f>
        <v>25</v>
      </c>
      <c r="D142" s="35" t="s">
        <v>101</v>
      </c>
      <c r="E142" s="43" t="s">
        <v>412</v>
      </c>
    </row>
    <row r="143" spans="1:5" ht="17.25">
      <c r="A143" s="46" t="s">
        <v>466</v>
      </c>
      <c r="B143" s="52">
        <v>6</v>
      </c>
      <c r="C143" s="35">
        <f>VLOOKUP(D143,物品类型说明!$H:$I,2,FALSE)</f>
        <v>25</v>
      </c>
      <c r="D143" s="35" t="s">
        <v>101</v>
      </c>
      <c r="E143" s="43" t="s">
        <v>412</v>
      </c>
    </row>
    <row r="144" spans="1:5" ht="17.25">
      <c r="A144" s="45" t="s">
        <v>467</v>
      </c>
      <c r="B144" s="52">
        <v>7</v>
      </c>
      <c r="C144" s="35">
        <f>VLOOKUP(D144,物品类型说明!$H:$I,2,FALSE)</f>
        <v>25</v>
      </c>
      <c r="D144" s="35" t="s">
        <v>101</v>
      </c>
      <c r="E144" s="43" t="s">
        <v>412</v>
      </c>
    </row>
  </sheetData>
  <phoneticPr fontId="2" type="noConversion"/>
  <conditionalFormatting sqref="B66:B144 D66:D105 E66:E144">
    <cfRule type="cellIs" dxfId="9" priority="1" operator="equal">
      <formula>"△"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G45"/>
  <sheetViews>
    <sheetView workbookViewId="0">
      <selection activeCell="D4" sqref="D4"/>
    </sheetView>
  </sheetViews>
  <sheetFormatPr defaultRowHeight="13.5"/>
  <cols>
    <col min="2" max="2" width="16.375" bestFit="1" customWidth="1"/>
  </cols>
  <sheetData>
    <row r="1" spans="1:59" ht="16.5">
      <c r="A1" s="57">
        <v>201111</v>
      </c>
      <c r="B1" s="57" t="s">
        <v>785</v>
      </c>
      <c r="C1" s="57">
        <v>1</v>
      </c>
      <c r="D1" s="69" t="s">
        <v>239</v>
      </c>
      <c r="E1" s="57">
        <v>1</v>
      </c>
      <c r="F1" s="57">
        <f>IF(IF(ISNA(VLOOKUP(A:A,装备说明!A:E,5,FALSE)),0,VLOOKUP(A:A,装备说明!A:E,5,FALSE))="男",1,IF(IF(ISNA(VLOOKUP(A:A,装备说明!A:E,5,FALSE)),0,VLOOKUP(A:A,装备说明!A:E,5,FALSE))="女",2,0))</f>
        <v>0</v>
      </c>
      <c r="G1" s="57">
        <v>0</v>
      </c>
      <c r="H1" s="57">
        <v>1</v>
      </c>
      <c r="I1" s="57">
        <f>IF(E1=1,150,IF(E1=2,500,IF(E1=3,3000,IF(E1=4,5000,IF(E1=5,15000,IF(E1=6,30000,IF(E1=7,50000,IF(E1=0,200,0))))))))</f>
        <v>150</v>
      </c>
      <c r="J1" s="57">
        <v>1</v>
      </c>
      <c r="K1" s="57">
        <f>ROUNDUP(I1/3,0)</f>
        <v>50</v>
      </c>
      <c r="L1" s="57">
        <v>1</v>
      </c>
      <c r="M1" s="57">
        <v>1</v>
      </c>
      <c r="N1" s="57">
        <v>1</v>
      </c>
      <c r="O1" s="57">
        <v>0</v>
      </c>
      <c r="P1" s="57">
        <v>1</v>
      </c>
      <c r="Q1" s="61">
        <f>IF(E1=1,1,IF(E1=2,10,IF(E1=3,20,IF(E1=4,40,IF(E1=5,60,IF(E1=6,80,IF(E1=7,100,0)))))))</f>
        <v>1</v>
      </c>
      <c r="R1" s="61">
        <v>10</v>
      </c>
      <c r="S1" s="61">
        <v>5</v>
      </c>
      <c r="T1" s="62">
        <v>13</v>
      </c>
      <c r="U1" s="62">
        <v>0</v>
      </c>
      <c r="V1" s="62">
        <v>0</v>
      </c>
      <c r="W1" s="62">
        <v>0</v>
      </c>
      <c r="X1" s="62">
        <v>0</v>
      </c>
      <c r="Y1" s="62">
        <v>0</v>
      </c>
      <c r="Z1" s="62">
        <v>0</v>
      </c>
      <c r="AA1" s="62">
        <v>4</v>
      </c>
      <c r="AB1" s="62">
        <v>0</v>
      </c>
      <c r="AC1" s="62">
        <v>1</v>
      </c>
      <c r="AD1" s="57">
        <v>0</v>
      </c>
      <c r="AE1" s="57">
        <v>0</v>
      </c>
      <c r="AF1" s="57">
        <v>0</v>
      </c>
      <c r="AG1" s="57">
        <v>0</v>
      </c>
      <c r="AH1" s="57">
        <v>0</v>
      </c>
      <c r="AI1" s="57">
        <v>0</v>
      </c>
      <c r="AJ1" s="57">
        <v>0</v>
      </c>
      <c r="AK1" s="57">
        <v>0</v>
      </c>
      <c r="AL1" s="57">
        <v>0</v>
      </c>
      <c r="AM1" s="57"/>
      <c r="AN1" s="57"/>
      <c r="AO1" s="57"/>
      <c r="AP1" s="57"/>
      <c r="AQ1" s="57"/>
      <c r="AR1" s="57"/>
      <c r="AS1" s="57"/>
      <c r="AT1" s="57"/>
      <c r="AU1" s="57">
        <v>0</v>
      </c>
      <c r="AV1" s="57">
        <v>0</v>
      </c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</row>
    <row r="2" spans="1:59" ht="16.5">
      <c r="A2" s="57">
        <v>201211</v>
      </c>
      <c r="B2" s="57" t="s">
        <v>786</v>
      </c>
      <c r="C2" s="57">
        <v>1</v>
      </c>
      <c r="D2" s="69" t="s">
        <v>239</v>
      </c>
      <c r="E2" s="57">
        <v>2</v>
      </c>
      <c r="F2" s="57">
        <f>IF(IF(ISNA(VLOOKUP(A:A,装备说明!A:E,5,FALSE)),0,VLOOKUP(A:A,装备说明!A:E,5,FALSE))="男",1,IF(IF(ISNA(VLOOKUP(A:A,装备说明!A:E,5,FALSE)),0,VLOOKUP(A:A,装备说明!A:E,5,FALSE))="女",2,0))</f>
        <v>0</v>
      </c>
      <c r="G2" s="57">
        <v>0</v>
      </c>
      <c r="H2" s="57">
        <v>1</v>
      </c>
      <c r="I2" s="57">
        <f t="shared" ref="I2:I3" si="0">IF(E2=1,150,IF(E2=2,500,IF(E2=3,3000,IF(E2=4,5000,IF(E2=5,15000,IF(E2=6,30000,IF(E2=7,50000,IF(E2=0,200,0))))))))</f>
        <v>500</v>
      </c>
      <c r="J2" s="57">
        <v>1</v>
      </c>
      <c r="K2" s="57">
        <f t="shared" ref="K2:K3" si="1">ROUNDUP(I2/3,0)</f>
        <v>167</v>
      </c>
      <c r="L2" s="57">
        <v>1</v>
      </c>
      <c r="M2" s="57">
        <v>1</v>
      </c>
      <c r="N2" s="57">
        <v>1</v>
      </c>
      <c r="O2" s="57">
        <v>0</v>
      </c>
      <c r="P2" s="57">
        <v>1</v>
      </c>
      <c r="Q2" s="61">
        <f t="shared" ref="Q2:Q3" si="2">IF(E2=1,1,IF(E2=2,10,IF(E2=3,20,IF(E2=4,40,IF(E2=5,60,IF(E2=6,80,IF(E2=7,100,0)))))))</f>
        <v>10</v>
      </c>
      <c r="R2" s="61">
        <v>10</v>
      </c>
      <c r="S2" s="61">
        <v>5</v>
      </c>
      <c r="T2" s="62">
        <v>38</v>
      </c>
      <c r="U2" s="62">
        <v>0</v>
      </c>
      <c r="V2" s="62">
        <v>0</v>
      </c>
      <c r="W2" s="62">
        <v>0</v>
      </c>
      <c r="X2" s="62">
        <v>0</v>
      </c>
      <c r="Y2" s="62">
        <v>0</v>
      </c>
      <c r="Z2" s="62">
        <v>0</v>
      </c>
      <c r="AA2" s="62">
        <v>11</v>
      </c>
      <c r="AB2" s="62">
        <v>0</v>
      </c>
      <c r="AC2" s="62">
        <v>1</v>
      </c>
      <c r="AD2" s="57">
        <v>0</v>
      </c>
      <c r="AE2" s="57">
        <v>0</v>
      </c>
      <c r="AF2" s="57">
        <v>0</v>
      </c>
      <c r="AG2" s="57">
        <v>0</v>
      </c>
      <c r="AH2" s="57">
        <v>0</v>
      </c>
      <c r="AI2" s="57">
        <v>0</v>
      </c>
      <c r="AJ2" s="57">
        <v>0</v>
      </c>
      <c r="AK2" s="57">
        <v>0</v>
      </c>
      <c r="AL2" s="57">
        <v>0</v>
      </c>
      <c r="AM2" s="57"/>
      <c r="AN2" s="57"/>
      <c r="AO2" s="57"/>
      <c r="AP2" s="57"/>
      <c r="AQ2" s="57"/>
      <c r="AR2" s="57"/>
      <c r="AS2" s="57"/>
      <c r="AT2" s="57"/>
      <c r="AU2" s="57">
        <v>0</v>
      </c>
      <c r="AV2" s="57">
        <v>0</v>
      </c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</row>
    <row r="3" spans="1:59" ht="16.5">
      <c r="A3" s="57">
        <v>201311</v>
      </c>
      <c r="B3" s="57" t="s">
        <v>787</v>
      </c>
      <c r="C3" s="57">
        <v>1</v>
      </c>
      <c r="D3" s="69" t="s">
        <v>239</v>
      </c>
      <c r="E3" s="57">
        <v>3</v>
      </c>
      <c r="F3" s="57">
        <f>IF(IF(ISNA(VLOOKUP(A:A,装备说明!A:E,5,FALSE)),0,VLOOKUP(A:A,装备说明!A:E,5,FALSE))="男",1,IF(IF(ISNA(VLOOKUP(A:A,装备说明!A:E,5,FALSE)),0,VLOOKUP(A:A,装备说明!A:E,5,FALSE))="女",2,0))</f>
        <v>0</v>
      </c>
      <c r="G3" s="57">
        <v>0</v>
      </c>
      <c r="H3" s="57">
        <v>1</v>
      </c>
      <c r="I3" s="57">
        <f t="shared" si="0"/>
        <v>3000</v>
      </c>
      <c r="J3" s="57">
        <v>1</v>
      </c>
      <c r="K3" s="57">
        <f t="shared" si="1"/>
        <v>1000</v>
      </c>
      <c r="L3" s="57">
        <v>1</v>
      </c>
      <c r="M3" s="57">
        <v>1</v>
      </c>
      <c r="N3" s="57">
        <v>1</v>
      </c>
      <c r="O3" s="57">
        <v>0</v>
      </c>
      <c r="P3" s="57">
        <v>1</v>
      </c>
      <c r="Q3" s="61">
        <f t="shared" si="2"/>
        <v>20</v>
      </c>
      <c r="R3" s="61">
        <v>10</v>
      </c>
      <c r="S3" s="61">
        <v>5</v>
      </c>
      <c r="T3" s="62">
        <v>73</v>
      </c>
      <c r="U3" s="62">
        <v>0</v>
      </c>
      <c r="V3" s="62">
        <v>0</v>
      </c>
      <c r="W3" s="62">
        <v>0</v>
      </c>
      <c r="X3" s="62">
        <v>0</v>
      </c>
      <c r="Y3" s="62">
        <v>0</v>
      </c>
      <c r="Z3" s="62">
        <v>0</v>
      </c>
      <c r="AA3" s="62">
        <v>22</v>
      </c>
      <c r="AB3" s="62">
        <v>0</v>
      </c>
      <c r="AC3" s="62">
        <v>1</v>
      </c>
      <c r="AD3" s="57">
        <v>0</v>
      </c>
      <c r="AE3" s="57">
        <v>0</v>
      </c>
      <c r="AF3" s="57">
        <v>0</v>
      </c>
      <c r="AG3" s="57">
        <v>0</v>
      </c>
      <c r="AH3" s="57">
        <v>0</v>
      </c>
      <c r="AI3" s="57">
        <v>0</v>
      </c>
      <c r="AJ3" s="57">
        <v>0</v>
      </c>
      <c r="AK3" s="57">
        <v>0</v>
      </c>
      <c r="AL3" s="57">
        <v>0</v>
      </c>
      <c r="AM3" s="57"/>
      <c r="AN3" s="57"/>
      <c r="AO3" s="57"/>
      <c r="AP3" s="57"/>
      <c r="AQ3" s="57"/>
      <c r="AR3" s="57"/>
      <c r="AS3" s="57"/>
      <c r="AT3" s="57"/>
      <c r="AU3" s="57">
        <v>0</v>
      </c>
      <c r="AV3" s="57">
        <v>0</v>
      </c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</row>
    <row r="4" spans="1:59" ht="16.5">
      <c r="A4" s="57">
        <v>202101</v>
      </c>
      <c r="B4" s="57" t="s">
        <v>788</v>
      </c>
      <c r="C4" s="57">
        <v>1</v>
      </c>
      <c r="D4" s="69" t="s">
        <v>523</v>
      </c>
      <c r="E4" s="57">
        <v>1</v>
      </c>
      <c r="F4" s="57">
        <v>0</v>
      </c>
      <c r="G4" s="57">
        <v>0</v>
      </c>
      <c r="H4" s="57">
        <v>1</v>
      </c>
      <c r="I4" s="57">
        <v>150</v>
      </c>
      <c r="J4" s="57">
        <v>1</v>
      </c>
      <c r="K4" s="57">
        <v>50</v>
      </c>
      <c r="L4" s="57">
        <v>1</v>
      </c>
      <c r="M4" s="57">
        <v>1</v>
      </c>
      <c r="N4" s="57">
        <v>1</v>
      </c>
      <c r="O4" s="57">
        <v>0</v>
      </c>
      <c r="P4" s="57">
        <v>1</v>
      </c>
      <c r="Q4" s="61">
        <v>1</v>
      </c>
      <c r="R4" s="61">
        <v>10</v>
      </c>
      <c r="S4" s="61">
        <v>5</v>
      </c>
      <c r="T4" s="62">
        <v>13</v>
      </c>
      <c r="U4" s="62">
        <v>0</v>
      </c>
      <c r="V4" s="62">
        <v>0</v>
      </c>
      <c r="W4" s="62">
        <v>0</v>
      </c>
      <c r="X4" s="62">
        <v>0</v>
      </c>
      <c r="Y4" s="62">
        <v>0</v>
      </c>
      <c r="Z4" s="62">
        <v>0</v>
      </c>
      <c r="AA4" s="62">
        <v>4</v>
      </c>
      <c r="AB4" s="62">
        <v>0</v>
      </c>
      <c r="AC4" s="62">
        <v>1</v>
      </c>
      <c r="AD4" s="57">
        <v>0</v>
      </c>
      <c r="AE4" s="57">
        <v>0</v>
      </c>
      <c r="AF4" s="57">
        <v>0</v>
      </c>
      <c r="AG4" s="57">
        <v>0</v>
      </c>
      <c r="AH4" s="57">
        <v>0</v>
      </c>
      <c r="AI4" s="57">
        <v>0</v>
      </c>
      <c r="AJ4" s="57">
        <v>0</v>
      </c>
      <c r="AK4" s="57">
        <v>0</v>
      </c>
      <c r="AL4" s="57">
        <v>0</v>
      </c>
      <c r="AM4" s="57"/>
      <c r="AN4" s="57"/>
      <c r="AO4" s="57"/>
      <c r="AP4" s="57"/>
      <c r="AQ4" s="57"/>
      <c r="AR4" s="57"/>
      <c r="AS4" s="57"/>
      <c r="AT4" s="57"/>
      <c r="AU4" s="57">
        <v>0</v>
      </c>
      <c r="AV4" s="57">
        <v>0</v>
      </c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</row>
    <row r="5" spans="1:59" ht="16.5">
      <c r="A5" s="57">
        <v>202201</v>
      </c>
      <c r="B5" s="57" t="s">
        <v>789</v>
      </c>
      <c r="C5" s="57">
        <v>1</v>
      </c>
      <c r="D5" s="69" t="s">
        <v>523</v>
      </c>
      <c r="E5" s="57">
        <v>2</v>
      </c>
      <c r="F5" s="57">
        <v>0</v>
      </c>
      <c r="G5" s="57">
        <v>0</v>
      </c>
      <c r="H5" s="57">
        <v>1</v>
      </c>
      <c r="I5" s="57">
        <v>500</v>
      </c>
      <c r="J5" s="57">
        <v>1</v>
      </c>
      <c r="K5" s="57">
        <v>167</v>
      </c>
      <c r="L5" s="57">
        <v>1</v>
      </c>
      <c r="M5" s="57">
        <v>1</v>
      </c>
      <c r="N5" s="57">
        <v>1</v>
      </c>
      <c r="O5" s="57">
        <v>0</v>
      </c>
      <c r="P5" s="57">
        <v>1</v>
      </c>
      <c r="Q5" s="61">
        <v>10</v>
      </c>
      <c r="R5" s="61">
        <v>10</v>
      </c>
      <c r="S5" s="61">
        <v>5</v>
      </c>
      <c r="T5" s="62">
        <v>38</v>
      </c>
      <c r="U5" s="62">
        <v>0</v>
      </c>
      <c r="V5" s="62">
        <v>0</v>
      </c>
      <c r="W5" s="62">
        <v>0</v>
      </c>
      <c r="X5" s="62">
        <v>0</v>
      </c>
      <c r="Y5" s="62">
        <v>0</v>
      </c>
      <c r="Z5" s="62">
        <v>0</v>
      </c>
      <c r="AA5" s="62">
        <v>11</v>
      </c>
      <c r="AB5" s="62">
        <v>0</v>
      </c>
      <c r="AC5" s="62">
        <v>1</v>
      </c>
      <c r="AD5" s="57">
        <v>0</v>
      </c>
      <c r="AE5" s="57">
        <v>0</v>
      </c>
      <c r="AF5" s="57">
        <v>0</v>
      </c>
      <c r="AG5" s="57">
        <v>0</v>
      </c>
      <c r="AH5" s="57">
        <v>0</v>
      </c>
      <c r="AI5" s="57">
        <v>0</v>
      </c>
      <c r="AJ5" s="57">
        <v>0</v>
      </c>
      <c r="AK5" s="57">
        <v>0</v>
      </c>
      <c r="AL5" s="57">
        <v>0</v>
      </c>
      <c r="AM5" s="57"/>
      <c r="AN5" s="57"/>
      <c r="AO5" s="57"/>
      <c r="AP5" s="57"/>
      <c r="AQ5" s="57"/>
      <c r="AR5" s="57"/>
      <c r="AS5" s="57"/>
      <c r="AT5" s="57"/>
      <c r="AU5" s="57">
        <v>0</v>
      </c>
      <c r="AV5" s="57">
        <v>0</v>
      </c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</row>
    <row r="6" spans="1:59" ht="16.5">
      <c r="A6" s="57">
        <v>202301</v>
      </c>
      <c r="B6" s="57" t="s">
        <v>790</v>
      </c>
      <c r="C6" s="57">
        <v>1</v>
      </c>
      <c r="D6" s="69" t="s">
        <v>523</v>
      </c>
      <c r="E6" s="57">
        <v>3</v>
      </c>
      <c r="F6" s="57">
        <v>0</v>
      </c>
      <c r="G6" s="57">
        <v>0</v>
      </c>
      <c r="H6" s="57">
        <v>1</v>
      </c>
      <c r="I6" s="57">
        <v>3000</v>
      </c>
      <c r="J6" s="57">
        <v>1</v>
      </c>
      <c r="K6" s="57">
        <v>1000</v>
      </c>
      <c r="L6" s="57">
        <v>1</v>
      </c>
      <c r="M6" s="57">
        <v>1</v>
      </c>
      <c r="N6" s="57">
        <v>1</v>
      </c>
      <c r="O6" s="57">
        <v>0</v>
      </c>
      <c r="P6" s="57">
        <v>1</v>
      </c>
      <c r="Q6" s="61">
        <v>20</v>
      </c>
      <c r="R6" s="61">
        <v>10</v>
      </c>
      <c r="S6" s="61">
        <v>5</v>
      </c>
      <c r="T6" s="62">
        <v>73</v>
      </c>
      <c r="U6" s="62">
        <v>0</v>
      </c>
      <c r="V6" s="62">
        <v>0</v>
      </c>
      <c r="W6" s="62">
        <v>0</v>
      </c>
      <c r="X6" s="62">
        <v>0</v>
      </c>
      <c r="Y6" s="62">
        <v>0</v>
      </c>
      <c r="Z6" s="62">
        <v>0</v>
      </c>
      <c r="AA6" s="62">
        <v>22</v>
      </c>
      <c r="AB6" s="62">
        <v>0</v>
      </c>
      <c r="AC6" s="62">
        <v>1</v>
      </c>
      <c r="AD6" s="57">
        <v>0</v>
      </c>
      <c r="AE6" s="57">
        <v>0</v>
      </c>
      <c r="AF6" s="57">
        <v>0</v>
      </c>
      <c r="AG6" s="57">
        <v>0</v>
      </c>
      <c r="AH6" s="57">
        <v>0</v>
      </c>
      <c r="AI6" s="57">
        <v>0</v>
      </c>
      <c r="AJ6" s="57">
        <v>0</v>
      </c>
      <c r="AK6" s="57">
        <v>0</v>
      </c>
      <c r="AL6" s="57">
        <v>0</v>
      </c>
      <c r="AM6" s="57"/>
      <c r="AN6" s="57"/>
      <c r="AO6" s="57"/>
      <c r="AP6" s="57"/>
      <c r="AQ6" s="57"/>
      <c r="AR6" s="57"/>
      <c r="AS6" s="57"/>
      <c r="AT6" s="57"/>
      <c r="AU6" s="57">
        <v>0</v>
      </c>
      <c r="AV6" s="57">
        <v>0</v>
      </c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</row>
    <row r="7" spans="1:59" ht="16.5">
      <c r="A7" s="57">
        <v>202111</v>
      </c>
      <c r="B7" s="57" t="s">
        <v>791</v>
      </c>
      <c r="C7" s="57">
        <v>1</v>
      </c>
      <c r="D7" s="69" t="s">
        <v>244</v>
      </c>
      <c r="E7" s="57">
        <v>1</v>
      </c>
      <c r="F7" s="57">
        <f>IF(IF(ISNA(VLOOKUP(A:A,装备说明!A:E,5,FALSE)),0,VLOOKUP(A:A,装备说明!A:E,5,FALSE))="男",1,IF(IF(ISNA(VLOOKUP(A:A,装备说明!A:E,5,FALSE)),0,VLOOKUP(A:A,装备说明!A:E,5,FALSE))="女",2,0))</f>
        <v>0</v>
      </c>
      <c r="G7" s="57">
        <v>0</v>
      </c>
      <c r="H7" s="57">
        <v>1</v>
      </c>
      <c r="I7" s="57">
        <f t="shared" ref="I7:I45" si="3">IF(E7=1,150,IF(E7=2,500,IF(E7=3,3000,IF(E7=4,5000,IF(E7=5,15000,IF(E7=6,30000,IF(E7=7,50000,IF(E7=0,200,0))))))))</f>
        <v>150</v>
      </c>
      <c r="J7" s="57">
        <v>1</v>
      </c>
      <c r="K7" s="57">
        <f t="shared" ref="K7:K45" si="4">ROUNDUP(I7/3,0)</f>
        <v>50</v>
      </c>
      <c r="L7" s="57">
        <v>1</v>
      </c>
      <c r="M7" s="57">
        <v>1</v>
      </c>
      <c r="N7" s="57">
        <v>1</v>
      </c>
      <c r="O7" s="57">
        <v>0</v>
      </c>
      <c r="P7" s="57">
        <f>VLOOKUP(D7,物品类型说明!$H:$I,2,FALSE)</f>
        <v>2</v>
      </c>
      <c r="Q7" s="61">
        <f t="shared" ref="Q7:Q45" si="5">IF(E7=1,1,IF(E7=2,10,IF(E7=3,20,IF(E7=4,40,IF(E7=5,60,IF(E7=6,80,IF(E7=7,100,0)))))))</f>
        <v>1</v>
      </c>
      <c r="R7" s="61">
        <v>10</v>
      </c>
      <c r="S7" s="61">
        <v>5</v>
      </c>
      <c r="T7" s="62">
        <v>0</v>
      </c>
      <c r="U7" s="62">
        <v>10</v>
      </c>
      <c r="V7" s="62">
        <v>0</v>
      </c>
      <c r="W7" s="62">
        <v>0</v>
      </c>
      <c r="X7" s="62">
        <v>0</v>
      </c>
      <c r="Y7" s="62">
        <v>0</v>
      </c>
      <c r="Z7" s="62">
        <v>0</v>
      </c>
      <c r="AA7" s="62">
        <v>0</v>
      </c>
      <c r="AB7" s="62">
        <v>0</v>
      </c>
      <c r="AC7" s="62">
        <v>1</v>
      </c>
      <c r="AD7" s="57">
        <v>0</v>
      </c>
      <c r="AE7" s="57">
        <v>0</v>
      </c>
      <c r="AF7" s="57">
        <v>0</v>
      </c>
      <c r="AG7" s="57">
        <v>0</v>
      </c>
      <c r="AH7" s="57">
        <v>0</v>
      </c>
      <c r="AI7" s="57">
        <v>0</v>
      </c>
      <c r="AJ7" s="57">
        <v>0</v>
      </c>
      <c r="AK7" s="57">
        <v>0</v>
      </c>
      <c r="AL7" s="57">
        <v>0</v>
      </c>
      <c r="AM7" s="57"/>
      <c r="AN7" s="57"/>
      <c r="AO7" s="57"/>
      <c r="AP7" s="57"/>
      <c r="AQ7" s="57"/>
      <c r="AR7" s="57"/>
      <c r="AS7" s="57"/>
      <c r="AT7" s="57"/>
      <c r="AU7" s="57">
        <v>0</v>
      </c>
      <c r="AV7" s="57">
        <v>0</v>
      </c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</row>
    <row r="8" spans="1:59" ht="16.5">
      <c r="A8" s="57">
        <v>202211</v>
      </c>
      <c r="B8" s="57" t="s">
        <v>792</v>
      </c>
      <c r="C8" s="57">
        <v>1</v>
      </c>
      <c r="D8" s="69" t="s">
        <v>244</v>
      </c>
      <c r="E8" s="57">
        <v>2</v>
      </c>
      <c r="F8" s="57">
        <f>IF(IF(ISNA(VLOOKUP(A:A,装备说明!A:E,5,FALSE)),0,VLOOKUP(A:A,装备说明!A:E,5,FALSE))="男",1,IF(IF(ISNA(VLOOKUP(A:A,装备说明!A:E,5,FALSE)),0,VLOOKUP(A:A,装备说明!A:E,5,FALSE))="女",2,0))</f>
        <v>0</v>
      </c>
      <c r="G8" s="57">
        <v>0</v>
      </c>
      <c r="H8" s="57">
        <v>1</v>
      </c>
      <c r="I8" s="57">
        <f t="shared" si="3"/>
        <v>500</v>
      </c>
      <c r="J8" s="57">
        <v>1</v>
      </c>
      <c r="K8" s="57">
        <f t="shared" si="4"/>
        <v>167</v>
      </c>
      <c r="L8" s="57">
        <v>1</v>
      </c>
      <c r="M8" s="57">
        <v>1</v>
      </c>
      <c r="N8" s="57">
        <v>1</v>
      </c>
      <c r="O8" s="57">
        <v>0</v>
      </c>
      <c r="P8" s="57">
        <f>VLOOKUP(D8,物品类型说明!$H:$I,2,FALSE)</f>
        <v>2</v>
      </c>
      <c r="Q8" s="61">
        <f t="shared" si="5"/>
        <v>10</v>
      </c>
      <c r="R8" s="61">
        <v>10</v>
      </c>
      <c r="S8" s="61">
        <v>5</v>
      </c>
      <c r="T8" s="62">
        <v>0</v>
      </c>
      <c r="U8" s="62">
        <v>28</v>
      </c>
      <c r="V8" s="62">
        <v>0</v>
      </c>
      <c r="W8" s="62">
        <v>0</v>
      </c>
      <c r="X8" s="62">
        <v>0</v>
      </c>
      <c r="Y8" s="62">
        <v>0</v>
      </c>
      <c r="Z8" s="62">
        <v>0</v>
      </c>
      <c r="AA8" s="62">
        <v>0</v>
      </c>
      <c r="AB8" s="62">
        <v>0</v>
      </c>
      <c r="AC8" s="62">
        <v>1</v>
      </c>
      <c r="AD8" s="57">
        <v>0</v>
      </c>
      <c r="AE8" s="57">
        <v>0</v>
      </c>
      <c r="AF8" s="57">
        <v>0</v>
      </c>
      <c r="AG8" s="57">
        <v>0</v>
      </c>
      <c r="AH8" s="57">
        <v>0</v>
      </c>
      <c r="AI8" s="57">
        <v>0</v>
      </c>
      <c r="AJ8" s="57">
        <v>0</v>
      </c>
      <c r="AK8" s="57">
        <v>0</v>
      </c>
      <c r="AL8" s="57">
        <v>0</v>
      </c>
      <c r="AM8" s="57"/>
      <c r="AN8" s="57"/>
      <c r="AO8" s="57"/>
      <c r="AP8" s="57"/>
      <c r="AQ8" s="57"/>
      <c r="AR8" s="57"/>
      <c r="AS8" s="57"/>
      <c r="AT8" s="57"/>
      <c r="AU8" s="57">
        <v>0</v>
      </c>
      <c r="AV8" s="57">
        <v>0</v>
      </c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</row>
    <row r="9" spans="1:59" ht="16.5">
      <c r="A9" s="57">
        <v>202311</v>
      </c>
      <c r="B9" s="57" t="s">
        <v>793</v>
      </c>
      <c r="C9" s="57">
        <v>1</v>
      </c>
      <c r="D9" s="69" t="s">
        <v>244</v>
      </c>
      <c r="E9" s="57">
        <v>3</v>
      </c>
      <c r="F9" s="57">
        <f>IF(IF(ISNA(VLOOKUP(A:A,装备说明!A:E,5,FALSE)),0,VLOOKUP(A:A,装备说明!A:E,5,FALSE))="男",1,IF(IF(ISNA(VLOOKUP(A:A,装备说明!A:E,5,FALSE)),0,VLOOKUP(A:A,装备说明!A:E,5,FALSE))="女",2,0))</f>
        <v>0</v>
      </c>
      <c r="G9" s="57">
        <v>0</v>
      </c>
      <c r="H9" s="57">
        <v>1</v>
      </c>
      <c r="I9" s="57">
        <f t="shared" si="3"/>
        <v>3000</v>
      </c>
      <c r="J9" s="57">
        <v>1</v>
      </c>
      <c r="K9" s="57">
        <f t="shared" si="4"/>
        <v>1000</v>
      </c>
      <c r="L9" s="57">
        <v>1</v>
      </c>
      <c r="M9" s="57">
        <v>1</v>
      </c>
      <c r="N9" s="57">
        <v>1</v>
      </c>
      <c r="O9" s="57">
        <v>0</v>
      </c>
      <c r="P9" s="57">
        <f>VLOOKUP(D9,物品类型说明!$H:$I,2,FALSE)</f>
        <v>2</v>
      </c>
      <c r="Q9" s="61">
        <f t="shared" si="5"/>
        <v>20</v>
      </c>
      <c r="R9" s="61">
        <v>10</v>
      </c>
      <c r="S9" s="61">
        <v>5</v>
      </c>
      <c r="T9" s="62">
        <v>0</v>
      </c>
      <c r="U9" s="62">
        <v>55</v>
      </c>
      <c r="V9" s="62">
        <v>0</v>
      </c>
      <c r="W9" s="62">
        <v>0</v>
      </c>
      <c r="X9" s="62">
        <v>0</v>
      </c>
      <c r="Y9" s="62">
        <v>0</v>
      </c>
      <c r="Z9" s="62">
        <v>0</v>
      </c>
      <c r="AA9" s="62">
        <v>0</v>
      </c>
      <c r="AB9" s="62">
        <v>0</v>
      </c>
      <c r="AC9" s="62">
        <v>1</v>
      </c>
      <c r="AD9" s="57">
        <v>0</v>
      </c>
      <c r="AE9" s="57">
        <v>0</v>
      </c>
      <c r="AF9" s="57">
        <v>0</v>
      </c>
      <c r="AG9" s="57">
        <v>0</v>
      </c>
      <c r="AH9" s="57">
        <v>0</v>
      </c>
      <c r="AI9" s="57">
        <v>0</v>
      </c>
      <c r="AJ9" s="57">
        <v>0</v>
      </c>
      <c r="AK9" s="57">
        <v>0</v>
      </c>
      <c r="AL9" s="57">
        <v>0</v>
      </c>
      <c r="AM9" s="57"/>
      <c r="AN9" s="57"/>
      <c r="AO9" s="57"/>
      <c r="AP9" s="57"/>
      <c r="AQ9" s="57"/>
      <c r="AR9" s="57"/>
      <c r="AS9" s="57"/>
      <c r="AT9" s="57"/>
      <c r="AU9" s="57">
        <v>0</v>
      </c>
      <c r="AV9" s="57">
        <v>0</v>
      </c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</row>
    <row r="10" spans="1:59" ht="16.5">
      <c r="A10" s="57">
        <v>205111</v>
      </c>
      <c r="B10" s="57" t="s">
        <v>794</v>
      </c>
      <c r="C10" s="57">
        <v>1</v>
      </c>
      <c r="D10" s="69" t="s">
        <v>376</v>
      </c>
      <c r="E10" s="57">
        <v>1</v>
      </c>
      <c r="F10" s="57">
        <f>IF(IF(ISNA(VLOOKUP(A:A,装备说明!A:E,5,FALSE)),0,VLOOKUP(A:A,装备说明!A:E,5,FALSE))="男",1,IF(IF(ISNA(VLOOKUP(A:A,装备说明!A:E,5,FALSE)),0,VLOOKUP(A:A,装备说明!A:E,5,FALSE))="女",2,0))</f>
        <v>0</v>
      </c>
      <c r="G10" s="57">
        <v>0</v>
      </c>
      <c r="H10" s="57">
        <v>1</v>
      </c>
      <c r="I10" s="57">
        <f t="shared" si="3"/>
        <v>150</v>
      </c>
      <c r="J10" s="57">
        <v>1</v>
      </c>
      <c r="K10" s="57">
        <f t="shared" si="4"/>
        <v>50</v>
      </c>
      <c r="L10" s="57">
        <v>1</v>
      </c>
      <c r="M10" s="57">
        <v>1</v>
      </c>
      <c r="N10" s="57">
        <v>1</v>
      </c>
      <c r="O10" s="57">
        <v>0</v>
      </c>
      <c r="P10" s="57">
        <f>VLOOKUP(D10,物品类型说明!$H:$I,2,FALSE)</f>
        <v>5</v>
      </c>
      <c r="Q10" s="61">
        <f t="shared" si="5"/>
        <v>1</v>
      </c>
      <c r="R10" s="61">
        <v>10</v>
      </c>
      <c r="S10" s="61">
        <v>5</v>
      </c>
      <c r="T10" s="62">
        <v>0</v>
      </c>
      <c r="U10" s="62">
        <v>5</v>
      </c>
      <c r="V10" s="62">
        <v>0</v>
      </c>
      <c r="W10" s="62">
        <v>0</v>
      </c>
      <c r="X10" s="62">
        <v>0</v>
      </c>
      <c r="Y10" s="62">
        <v>0</v>
      </c>
      <c r="Z10" s="62">
        <v>0</v>
      </c>
      <c r="AA10" s="62">
        <v>0</v>
      </c>
      <c r="AB10" s="62">
        <v>0</v>
      </c>
      <c r="AC10" s="62">
        <v>1</v>
      </c>
      <c r="AD10" s="57">
        <v>0</v>
      </c>
      <c r="AE10" s="57">
        <v>0</v>
      </c>
      <c r="AF10" s="57">
        <v>0</v>
      </c>
      <c r="AG10" s="57">
        <v>0</v>
      </c>
      <c r="AH10" s="57">
        <v>0</v>
      </c>
      <c r="AI10" s="57">
        <v>0</v>
      </c>
      <c r="AJ10" s="57">
        <v>0</v>
      </c>
      <c r="AK10" s="57">
        <v>0</v>
      </c>
      <c r="AL10" s="57">
        <v>0</v>
      </c>
      <c r="AM10" s="57"/>
      <c r="AN10" s="57"/>
      <c r="AO10" s="57"/>
      <c r="AP10" s="57"/>
      <c r="AQ10" s="57"/>
      <c r="AR10" s="57"/>
      <c r="AS10" s="57"/>
      <c r="AT10" s="57"/>
      <c r="AU10" s="57">
        <v>0</v>
      </c>
      <c r="AV10" s="57">
        <v>0</v>
      </c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</row>
    <row r="11" spans="1:59" ht="16.5">
      <c r="A11" s="57">
        <v>205211</v>
      </c>
      <c r="B11" s="57" t="s">
        <v>795</v>
      </c>
      <c r="C11" s="57">
        <v>1</v>
      </c>
      <c r="D11" s="69" t="s">
        <v>376</v>
      </c>
      <c r="E11" s="57">
        <v>2</v>
      </c>
      <c r="F11" s="57">
        <f>IF(IF(ISNA(VLOOKUP(A:A,装备说明!A:E,5,FALSE)),0,VLOOKUP(A:A,装备说明!A:E,5,FALSE))="男",1,IF(IF(ISNA(VLOOKUP(A:A,装备说明!A:E,5,FALSE)),0,VLOOKUP(A:A,装备说明!A:E,5,FALSE))="女",2,0))</f>
        <v>0</v>
      </c>
      <c r="G11" s="57">
        <v>0</v>
      </c>
      <c r="H11" s="57">
        <v>1</v>
      </c>
      <c r="I11" s="57">
        <f t="shared" si="3"/>
        <v>500</v>
      </c>
      <c r="J11" s="57">
        <v>1</v>
      </c>
      <c r="K11" s="57">
        <f t="shared" si="4"/>
        <v>167</v>
      </c>
      <c r="L11" s="57">
        <v>1</v>
      </c>
      <c r="M11" s="57">
        <v>1</v>
      </c>
      <c r="N11" s="57">
        <v>1</v>
      </c>
      <c r="O11" s="57">
        <v>0</v>
      </c>
      <c r="P11" s="57">
        <f>VLOOKUP(D11,物品类型说明!$H:$I,2,FALSE)</f>
        <v>5</v>
      </c>
      <c r="Q11" s="61">
        <f t="shared" si="5"/>
        <v>10</v>
      </c>
      <c r="R11" s="61">
        <v>10</v>
      </c>
      <c r="S11" s="61">
        <v>5</v>
      </c>
      <c r="T11" s="62">
        <v>0</v>
      </c>
      <c r="U11" s="62">
        <v>14</v>
      </c>
      <c r="V11" s="62">
        <v>0</v>
      </c>
      <c r="W11" s="62">
        <v>0</v>
      </c>
      <c r="X11" s="62">
        <v>0</v>
      </c>
      <c r="Y11" s="62">
        <v>0</v>
      </c>
      <c r="Z11" s="62">
        <v>0</v>
      </c>
      <c r="AA11" s="62">
        <v>0</v>
      </c>
      <c r="AB11" s="62">
        <v>0</v>
      </c>
      <c r="AC11" s="62">
        <v>1</v>
      </c>
      <c r="AD11" s="57">
        <v>0</v>
      </c>
      <c r="AE11" s="57">
        <v>0</v>
      </c>
      <c r="AF11" s="57">
        <v>0</v>
      </c>
      <c r="AG11" s="57">
        <v>0</v>
      </c>
      <c r="AH11" s="57">
        <v>0</v>
      </c>
      <c r="AI11" s="57">
        <v>0</v>
      </c>
      <c r="AJ11" s="57">
        <v>0</v>
      </c>
      <c r="AK11" s="57">
        <v>0</v>
      </c>
      <c r="AL11" s="57">
        <v>0</v>
      </c>
      <c r="AM11" s="57"/>
      <c r="AN11" s="57"/>
      <c r="AO11" s="57"/>
      <c r="AP11" s="57"/>
      <c r="AQ11" s="57"/>
      <c r="AR11" s="57"/>
      <c r="AS11" s="57"/>
      <c r="AT11" s="57"/>
      <c r="AU11" s="57">
        <v>0</v>
      </c>
      <c r="AV11" s="57">
        <v>0</v>
      </c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</row>
    <row r="12" spans="1:59" ht="16.5">
      <c r="A12" s="57">
        <v>205311</v>
      </c>
      <c r="B12" s="57" t="s">
        <v>796</v>
      </c>
      <c r="C12" s="57">
        <v>1</v>
      </c>
      <c r="D12" s="69" t="s">
        <v>376</v>
      </c>
      <c r="E12" s="57">
        <v>3</v>
      </c>
      <c r="F12" s="57">
        <f>IF(IF(ISNA(VLOOKUP(A:A,装备说明!A:E,5,FALSE)),0,VLOOKUP(A:A,装备说明!A:E,5,FALSE))="男",1,IF(IF(ISNA(VLOOKUP(A:A,装备说明!A:E,5,FALSE)),0,VLOOKUP(A:A,装备说明!A:E,5,FALSE))="女",2,0))</f>
        <v>0</v>
      </c>
      <c r="G12" s="57">
        <v>0</v>
      </c>
      <c r="H12" s="57">
        <v>1</v>
      </c>
      <c r="I12" s="57">
        <f t="shared" si="3"/>
        <v>3000</v>
      </c>
      <c r="J12" s="57">
        <v>1</v>
      </c>
      <c r="K12" s="57">
        <f t="shared" si="4"/>
        <v>1000</v>
      </c>
      <c r="L12" s="57">
        <v>1</v>
      </c>
      <c r="M12" s="57">
        <v>1</v>
      </c>
      <c r="N12" s="57">
        <v>1</v>
      </c>
      <c r="O12" s="57">
        <v>0</v>
      </c>
      <c r="P12" s="57">
        <f>VLOOKUP(D12,物品类型说明!$H:$I,2,FALSE)</f>
        <v>5</v>
      </c>
      <c r="Q12" s="61">
        <f t="shared" si="5"/>
        <v>20</v>
      </c>
      <c r="R12" s="61">
        <v>10</v>
      </c>
      <c r="S12" s="61">
        <v>5</v>
      </c>
      <c r="T12" s="62">
        <v>0</v>
      </c>
      <c r="U12" s="62">
        <v>27</v>
      </c>
      <c r="V12" s="62">
        <v>0</v>
      </c>
      <c r="W12" s="62">
        <v>0</v>
      </c>
      <c r="X12" s="62">
        <v>0</v>
      </c>
      <c r="Y12" s="62">
        <v>0</v>
      </c>
      <c r="Z12" s="62">
        <v>0</v>
      </c>
      <c r="AA12" s="62">
        <v>0</v>
      </c>
      <c r="AB12" s="62">
        <v>0</v>
      </c>
      <c r="AC12" s="62">
        <v>1</v>
      </c>
      <c r="AD12" s="57">
        <v>0</v>
      </c>
      <c r="AE12" s="57">
        <v>0</v>
      </c>
      <c r="AF12" s="57">
        <v>0</v>
      </c>
      <c r="AG12" s="57">
        <v>0</v>
      </c>
      <c r="AH12" s="57">
        <v>0</v>
      </c>
      <c r="AI12" s="57">
        <v>0</v>
      </c>
      <c r="AJ12" s="57">
        <v>0</v>
      </c>
      <c r="AK12" s="57">
        <v>0</v>
      </c>
      <c r="AL12" s="57">
        <v>0</v>
      </c>
      <c r="AM12" s="57"/>
      <c r="AN12" s="57"/>
      <c r="AO12" s="57"/>
      <c r="AP12" s="57"/>
      <c r="AQ12" s="57"/>
      <c r="AR12" s="57"/>
      <c r="AS12" s="57"/>
      <c r="AT12" s="57"/>
      <c r="AU12" s="57">
        <v>0</v>
      </c>
      <c r="AV12" s="57">
        <v>0</v>
      </c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</row>
    <row r="13" spans="1:59" ht="16.5">
      <c r="A13" s="57">
        <v>206111</v>
      </c>
      <c r="B13" s="57" t="s">
        <v>797</v>
      </c>
      <c r="C13" s="57">
        <v>1</v>
      </c>
      <c r="D13" s="69" t="s">
        <v>377</v>
      </c>
      <c r="E13" s="57">
        <v>1</v>
      </c>
      <c r="F13" s="57">
        <f>IF(IF(ISNA(VLOOKUP(A:A,装备说明!A:E,5,FALSE)),0,VLOOKUP(A:A,装备说明!A:E,5,FALSE))="男",1,IF(IF(ISNA(VLOOKUP(A:A,装备说明!A:E,5,FALSE)),0,VLOOKUP(A:A,装备说明!A:E,5,FALSE))="女",2,0))</f>
        <v>0</v>
      </c>
      <c r="G13" s="57">
        <v>0</v>
      </c>
      <c r="H13" s="57">
        <v>1</v>
      </c>
      <c r="I13" s="57">
        <f t="shared" si="3"/>
        <v>150</v>
      </c>
      <c r="J13" s="57">
        <v>1</v>
      </c>
      <c r="K13" s="57">
        <f t="shared" si="4"/>
        <v>50</v>
      </c>
      <c r="L13" s="57">
        <v>1</v>
      </c>
      <c r="M13" s="57">
        <v>1</v>
      </c>
      <c r="N13" s="57">
        <v>1</v>
      </c>
      <c r="O13" s="57">
        <v>0</v>
      </c>
      <c r="P13" s="57">
        <f>VLOOKUP(D13,物品类型说明!$H:$I,2,FALSE)</f>
        <v>6</v>
      </c>
      <c r="Q13" s="61">
        <f t="shared" si="5"/>
        <v>1</v>
      </c>
      <c r="R13" s="61">
        <v>10</v>
      </c>
      <c r="S13" s="61">
        <v>5</v>
      </c>
      <c r="T13" s="62">
        <v>0</v>
      </c>
      <c r="U13" s="62">
        <v>5</v>
      </c>
      <c r="V13" s="62">
        <v>0</v>
      </c>
      <c r="W13" s="62">
        <v>0</v>
      </c>
      <c r="X13" s="62">
        <v>0</v>
      </c>
      <c r="Y13" s="62">
        <v>0</v>
      </c>
      <c r="Z13" s="62">
        <v>0</v>
      </c>
      <c r="AA13" s="62">
        <v>0</v>
      </c>
      <c r="AB13" s="62">
        <v>0</v>
      </c>
      <c r="AC13" s="62">
        <v>1</v>
      </c>
      <c r="AD13" s="57">
        <v>0</v>
      </c>
      <c r="AE13" s="57">
        <v>0</v>
      </c>
      <c r="AF13" s="57">
        <v>0</v>
      </c>
      <c r="AG13" s="57">
        <v>0</v>
      </c>
      <c r="AH13" s="57">
        <v>0</v>
      </c>
      <c r="AI13" s="57">
        <v>0</v>
      </c>
      <c r="AJ13" s="57">
        <v>0</v>
      </c>
      <c r="AK13" s="57">
        <v>0</v>
      </c>
      <c r="AL13" s="57">
        <v>0</v>
      </c>
      <c r="AM13" s="57"/>
      <c r="AN13" s="57"/>
      <c r="AO13" s="57"/>
      <c r="AP13" s="57"/>
      <c r="AQ13" s="57"/>
      <c r="AR13" s="57"/>
      <c r="AS13" s="57"/>
      <c r="AT13" s="57"/>
      <c r="AU13" s="57">
        <v>0</v>
      </c>
      <c r="AV13" s="57">
        <v>0</v>
      </c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</row>
    <row r="14" spans="1:59" ht="16.5">
      <c r="A14" s="57">
        <v>206211</v>
      </c>
      <c r="B14" s="57" t="s">
        <v>798</v>
      </c>
      <c r="C14" s="57">
        <v>1</v>
      </c>
      <c r="D14" s="69" t="s">
        <v>377</v>
      </c>
      <c r="E14" s="57">
        <v>2</v>
      </c>
      <c r="F14" s="57">
        <f>IF(IF(ISNA(VLOOKUP(A:A,装备说明!A:E,5,FALSE)),0,VLOOKUP(A:A,装备说明!A:E,5,FALSE))="男",1,IF(IF(ISNA(VLOOKUP(A:A,装备说明!A:E,5,FALSE)),0,VLOOKUP(A:A,装备说明!A:E,5,FALSE))="女",2,0))</f>
        <v>0</v>
      </c>
      <c r="G14" s="57">
        <v>0</v>
      </c>
      <c r="H14" s="57">
        <v>1</v>
      </c>
      <c r="I14" s="57">
        <f t="shared" si="3"/>
        <v>500</v>
      </c>
      <c r="J14" s="57">
        <v>1</v>
      </c>
      <c r="K14" s="57">
        <f t="shared" si="4"/>
        <v>167</v>
      </c>
      <c r="L14" s="57">
        <v>1</v>
      </c>
      <c r="M14" s="57">
        <v>1</v>
      </c>
      <c r="N14" s="57">
        <v>1</v>
      </c>
      <c r="O14" s="57">
        <v>0</v>
      </c>
      <c r="P14" s="57">
        <f>VLOOKUP(D14,物品类型说明!$H:$I,2,FALSE)</f>
        <v>6</v>
      </c>
      <c r="Q14" s="61">
        <f t="shared" si="5"/>
        <v>10</v>
      </c>
      <c r="R14" s="61">
        <v>10</v>
      </c>
      <c r="S14" s="61">
        <v>5</v>
      </c>
      <c r="T14" s="62">
        <v>0</v>
      </c>
      <c r="U14" s="62">
        <v>14</v>
      </c>
      <c r="V14" s="62">
        <v>0</v>
      </c>
      <c r="W14" s="62">
        <v>0</v>
      </c>
      <c r="X14" s="62">
        <v>0</v>
      </c>
      <c r="Y14" s="62">
        <v>0</v>
      </c>
      <c r="Z14" s="62">
        <v>0</v>
      </c>
      <c r="AA14" s="62">
        <v>0</v>
      </c>
      <c r="AB14" s="62">
        <v>0</v>
      </c>
      <c r="AC14" s="62">
        <v>1</v>
      </c>
      <c r="AD14" s="57">
        <v>0</v>
      </c>
      <c r="AE14" s="57">
        <v>0</v>
      </c>
      <c r="AF14" s="57">
        <v>0</v>
      </c>
      <c r="AG14" s="57">
        <v>0</v>
      </c>
      <c r="AH14" s="57">
        <v>0</v>
      </c>
      <c r="AI14" s="57">
        <v>0</v>
      </c>
      <c r="AJ14" s="57">
        <v>0</v>
      </c>
      <c r="AK14" s="57">
        <v>0</v>
      </c>
      <c r="AL14" s="57">
        <v>0</v>
      </c>
      <c r="AM14" s="57"/>
      <c r="AN14" s="57"/>
      <c r="AO14" s="57"/>
      <c r="AP14" s="57"/>
      <c r="AQ14" s="57"/>
      <c r="AR14" s="57"/>
      <c r="AS14" s="57"/>
      <c r="AT14" s="57"/>
      <c r="AU14" s="57">
        <v>0</v>
      </c>
      <c r="AV14" s="57">
        <v>0</v>
      </c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</row>
    <row r="15" spans="1:59" ht="16.5">
      <c r="A15" s="57">
        <v>206311</v>
      </c>
      <c r="B15" s="57" t="s">
        <v>799</v>
      </c>
      <c r="C15" s="57">
        <v>1</v>
      </c>
      <c r="D15" s="69" t="s">
        <v>377</v>
      </c>
      <c r="E15" s="57">
        <v>3</v>
      </c>
      <c r="F15" s="57">
        <f>IF(IF(ISNA(VLOOKUP(A:A,装备说明!A:E,5,FALSE)),0,VLOOKUP(A:A,装备说明!A:E,5,FALSE))="男",1,IF(IF(ISNA(VLOOKUP(A:A,装备说明!A:E,5,FALSE)),0,VLOOKUP(A:A,装备说明!A:E,5,FALSE))="女",2,0))</f>
        <v>0</v>
      </c>
      <c r="G15" s="57">
        <v>0</v>
      </c>
      <c r="H15" s="57">
        <v>1</v>
      </c>
      <c r="I15" s="57">
        <f t="shared" si="3"/>
        <v>3000</v>
      </c>
      <c r="J15" s="57">
        <v>1</v>
      </c>
      <c r="K15" s="57">
        <f t="shared" si="4"/>
        <v>1000</v>
      </c>
      <c r="L15" s="57">
        <v>1</v>
      </c>
      <c r="M15" s="57">
        <v>1</v>
      </c>
      <c r="N15" s="57">
        <v>1</v>
      </c>
      <c r="O15" s="57">
        <v>0</v>
      </c>
      <c r="P15" s="57">
        <f>VLOOKUP(D15,物品类型说明!$H:$I,2,FALSE)</f>
        <v>6</v>
      </c>
      <c r="Q15" s="61">
        <f t="shared" si="5"/>
        <v>20</v>
      </c>
      <c r="R15" s="61">
        <v>10</v>
      </c>
      <c r="S15" s="61">
        <v>5</v>
      </c>
      <c r="T15" s="62">
        <v>0</v>
      </c>
      <c r="U15" s="62">
        <v>27</v>
      </c>
      <c r="V15" s="62">
        <v>0</v>
      </c>
      <c r="W15" s="62">
        <v>0</v>
      </c>
      <c r="X15" s="62">
        <v>0</v>
      </c>
      <c r="Y15" s="62">
        <v>0</v>
      </c>
      <c r="Z15" s="62">
        <v>0</v>
      </c>
      <c r="AA15" s="62">
        <v>0</v>
      </c>
      <c r="AB15" s="62">
        <v>0</v>
      </c>
      <c r="AC15" s="62">
        <v>1</v>
      </c>
      <c r="AD15" s="57">
        <v>0</v>
      </c>
      <c r="AE15" s="57">
        <v>0</v>
      </c>
      <c r="AF15" s="57">
        <v>0</v>
      </c>
      <c r="AG15" s="57">
        <v>0</v>
      </c>
      <c r="AH15" s="57">
        <v>0</v>
      </c>
      <c r="AI15" s="57">
        <v>0</v>
      </c>
      <c r="AJ15" s="57">
        <v>0</v>
      </c>
      <c r="AK15" s="57">
        <v>0</v>
      </c>
      <c r="AL15" s="57">
        <v>0</v>
      </c>
      <c r="AM15" s="57"/>
      <c r="AN15" s="57"/>
      <c r="AO15" s="57"/>
      <c r="AP15" s="57"/>
      <c r="AQ15" s="57"/>
      <c r="AR15" s="57"/>
      <c r="AS15" s="57"/>
      <c r="AT15" s="57"/>
      <c r="AU15" s="57">
        <v>0</v>
      </c>
      <c r="AV15" s="57">
        <v>0</v>
      </c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</row>
    <row r="16" spans="1:59" ht="16.5">
      <c r="A16" s="57">
        <v>210111</v>
      </c>
      <c r="B16" s="57" t="s">
        <v>800</v>
      </c>
      <c r="C16" s="57">
        <v>1</v>
      </c>
      <c r="D16" s="69" t="s">
        <v>245</v>
      </c>
      <c r="E16" s="57">
        <v>1</v>
      </c>
      <c r="F16" s="57">
        <f>IF(IF(ISNA(VLOOKUP(A:A,装备说明!A:E,5,FALSE)),0,VLOOKUP(A:A,装备说明!A:E,5,FALSE))="男",1,IF(IF(ISNA(VLOOKUP(A:A,装备说明!A:E,5,FALSE)),0,VLOOKUP(A:A,装备说明!A:E,5,FALSE))="女",2,0))</f>
        <v>0</v>
      </c>
      <c r="G16" s="57">
        <v>0</v>
      </c>
      <c r="H16" s="57">
        <v>1</v>
      </c>
      <c r="I16" s="57">
        <f t="shared" si="3"/>
        <v>150</v>
      </c>
      <c r="J16" s="57">
        <v>1</v>
      </c>
      <c r="K16" s="57">
        <f t="shared" si="4"/>
        <v>50</v>
      </c>
      <c r="L16" s="57">
        <v>1</v>
      </c>
      <c r="M16" s="57">
        <v>1</v>
      </c>
      <c r="N16" s="57">
        <v>1</v>
      </c>
      <c r="O16" s="57">
        <v>0</v>
      </c>
      <c r="P16" s="57">
        <f>VLOOKUP(D16,物品类型说明!$H:$I,2,FALSE)</f>
        <v>10</v>
      </c>
      <c r="Q16" s="61">
        <f t="shared" si="5"/>
        <v>1</v>
      </c>
      <c r="R16" s="61">
        <v>10</v>
      </c>
      <c r="S16" s="61">
        <v>5</v>
      </c>
      <c r="T16" s="62">
        <v>0</v>
      </c>
      <c r="U16" s="62">
        <v>0</v>
      </c>
      <c r="V16" s="62">
        <v>0</v>
      </c>
      <c r="W16" s="62">
        <v>0</v>
      </c>
      <c r="X16" s="62">
        <v>0</v>
      </c>
      <c r="Y16" s="62">
        <v>0</v>
      </c>
      <c r="Z16" s="62">
        <v>0</v>
      </c>
      <c r="AA16" s="62">
        <v>0</v>
      </c>
      <c r="AB16" s="62">
        <v>6</v>
      </c>
      <c r="AC16" s="62">
        <v>1</v>
      </c>
      <c r="AD16" s="57">
        <v>0</v>
      </c>
      <c r="AE16" s="57">
        <v>0</v>
      </c>
      <c r="AF16" s="57">
        <v>0</v>
      </c>
      <c r="AG16" s="57">
        <v>0</v>
      </c>
      <c r="AH16" s="57">
        <v>0</v>
      </c>
      <c r="AI16" s="57">
        <v>0</v>
      </c>
      <c r="AJ16" s="57">
        <v>0</v>
      </c>
      <c r="AK16" s="57">
        <v>0</v>
      </c>
      <c r="AL16" s="57">
        <v>0</v>
      </c>
      <c r="AM16" s="57"/>
      <c r="AN16" s="57"/>
      <c r="AO16" s="57"/>
      <c r="AP16" s="57"/>
      <c r="AQ16" s="57"/>
      <c r="AR16" s="57"/>
      <c r="AS16" s="57"/>
      <c r="AT16" s="57"/>
      <c r="AU16" s="57">
        <v>0</v>
      </c>
      <c r="AV16" s="57">
        <v>0</v>
      </c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</row>
    <row r="17" spans="1:59" ht="16.5">
      <c r="A17" s="57">
        <v>210211</v>
      </c>
      <c r="B17" s="57" t="s">
        <v>801</v>
      </c>
      <c r="C17" s="57">
        <v>1</v>
      </c>
      <c r="D17" s="69" t="s">
        <v>245</v>
      </c>
      <c r="E17" s="57">
        <v>2</v>
      </c>
      <c r="F17" s="57">
        <f>IF(IF(ISNA(VLOOKUP(A:A,装备说明!A:E,5,FALSE)),0,VLOOKUP(A:A,装备说明!A:E,5,FALSE))="男",1,IF(IF(ISNA(VLOOKUP(A:A,装备说明!A:E,5,FALSE)),0,VLOOKUP(A:A,装备说明!A:E,5,FALSE))="女",2,0))</f>
        <v>0</v>
      </c>
      <c r="G17" s="57">
        <v>0</v>
      </c>
      <c r="H17" s="57">
        <v>1</v>
      </c>
      <c r="I17" s="57">
        <f t="shared" si="3"/>
        <v>500</v>
      </c>
      <c r="J17" s="57">
        <v>1</v>
      </c>
      <c r="K17" s="57">
        <f t="shared" si="4"/>
        <v>167</v>
      </c>
      <c r="L17" s="57">
        <v>1</v>
      </c>
      <c r="M17" s="57">
        <v>1</v>
      </c>
      <c r="N17" s="57">
        <v>1</v>
      </c>
      <c r="O17" s="57">
        <v>0</v>
      </c>
      <c r="P17" s="57">
        <f>VLOOKUP(D17,物品类型说明!$H:$I,2,FALSE)</f>
        <v>10</v>
      </c>
      <c r="Q17" s="61">
        <f t="shared" si="5"/>
        <v>10</v>
      </c>
      <c r="R17" s="61">
        <v>10</v>
      </c>
      <c r="S17" s="61">
        <v>5</v>
      </c>
      <c r="T17" s="62">
        <v>0</v>
      </c>
      <c r="U17" s="62">
        <v>0</v>
      </c>
      <c r="V17" s="62">
        <v>0</v>
      </c>
      <c r="W17" s="62">
        <v>0</v>
      </c>
      <c r="X17" s="62">
        <v>0</v>
      </c>
      <c r="Y17" s="62">
        <v>0</v>
      </c>
      <c r="Z17" s="62">
        <v>0</v>
      </c>
      <c r="AA17" s="62">
        <v>0</v>
      </c>
      <c r="AB17" s="62">
        <v>17</v>
      </c>
      <c r="AC17" s="62">
        <v>1</v>
      </c>
      <c r="AD17" s="57">
        <v>0</v>
      </c>
      <c r="AE17" s="57">
        <v>0</v>
      </c>
      <c r="AF17" s="57">
        <v>0</v>
      </c>
      <c r="AG17" s="57">
        <v>0</v>
      </c>
      <c r="AH17" s="57">
        <v>0</v>
      </c>
      <c r="AI17" s="57">
        <v>0</v>
      </c>
      <c r="AJ17" s="57">
        <v>0</v>
      </c>
      <c r="AK17" s="57">
        <v>0</v>
      </c>
      <c r="AL17" s="57">
        <v>0</v>
      </c>
      <c r="AM17" s="57"/>
      <c r="AN17" s="57"/>
      <c r="AO17" s="57"/>
      <c r="AP17" s="57"/>
      <c r="AQ17" s="57"/>
      <c r="AR17" s="57"/>
      <c r="AS17" s="57"/>
      <c r="AT17" s="57"/>
      <c r="AU17" s="57">
        <v>0</v>
      </c>
      <c r="AV17" s="57">
        <v>0</v>
      </c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</row>
    <row r="18" spans="1:59" ht="16.5">
      <c r="A18" s="57">
        <v>210311</v>
      </c>
      <c r="B18" s="57" t="s">
        <v>802</v>
      </c>
      <c r="C18" s="57">
        <v>1</v>
      </c>
      <c r="D18" s="69" t="s">
        <v>245</v>
      </c>
      <c r="E18" s="57">
        <v>3</v>
      </c>
      <c r="F18" s="57">
        <f>IF(IF(ISNA(VLOOKUP(A:A,装备说明!A:E,5,FALSE)),0,VLOOKUP(A:A,装备说明!A:E,5,FALSE))="男",1,IF(IF(ISNA(VLOOKUP(A:A,装备说明!A:E,5,FALSE)),0,VLOOKUP(A:A,装备说明!A:E,5,FALSE))="女",2,0))</f>
        <v>0</v>
      </c>
      <c r="G18" s="57">
        <v>0</v>
      </c>
      <c r="H18" s="57">
        <v>1</v>
      </c>
      <c r="I18" s="57">
        <f t="shared" si="3"/>
        <v>3000</v>
      </c>
      <c r="J18" s="57">
        <v>1</v>
      </c>
      <c r="K18" s="57">
        <f t="shared" si="4"/>
        <v>1000</v>
      </c>
      <c r="L18" s="57">
        <v>1</v>
      </c>
      <c r="M18" s="57">
        <v>1</v>
      </c>
      <c r="N18" s="57">
        <v>1</v>
      </c>
      <c r="O18" s="57">
        <v>0</v>
      </c>
      <c r="P18" s="57">
        <f>VLOOKUP(D18,物品类型说明!$H:$I,2,FALSE)</f>
        <v>10</v>
      </c>
      <c r="Q18" s="61">
        <f t="shared" si="5"/>
        <v>20</v>
      </c>
      <c r="R18" s="61">
        <v>10</v>
      </c>
      <c r="S18" s="61">
        <v>5</v>
      </c>
      <c r="T18" s="62">
        <v>0</v>
      </c>
      <c r="U18" s="62">
        <v>0</v>
      </c>
      <c r="V18" s="62">
        <v>0</v>
      </c>
      <c r="W18" s="62">
        <v>0</v>
      </c>
      <c r="X18" s="62">
        <v>0</v>
      </c>
      <c r="Y18" s="62">
        <v>0</v>
      </c>
      <c r="Z18" s="62">
        <v>0</v>
      </c>
      <c r="AA18" s="62">
        <v>0</v>
      </c>
      <c r="AB18" s="62">
        <v>33</v>
      </c>
      <c r="AC18" s="62">
        <v>1</v>
      </c>
      <c r="AD18" s="57">
        <v>0</v>
      </c>
      <c r="AE18" s="57">
        <v>0</v>
      </c>
      <c r="AF18" s="57">
        <v>0</v>
      </c>
      <c r="AG18" s="57">
        <v>0</v>
      </c>
      <c r="AH18" s="57">
        <v>0</v>
      </c>
      <c r="AI18" s="57">
        <v>0</v>
      </c>
      <c r="AJ18" s="57">
        <v>0</v>
      </c>
      <c r="AK18" s="57">
        <v>0</v>
      </c>
      <c r="AL18" s="57">
        <v>0</v>
      </c>
      <c r="AM18" s="57"/>
      <c r="AN18" s="57"/>
      <c r="AO18" s="57"/>
      <c r="AP18" s="57"/>
      <c r="AQ18" s="57"/>
      <c r="AR18" s="57"/>
      <c r="AS18" s="57"/>
      <c r="AT18" s="57"/>
      <c r="AU18" s="57">
        <v>0</v>
      </c>
      <c r="AV18" s="57">
        <v>0</v>
      </c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</row>
    <row r="19" spans="1:59" ht="16.5">
      <c r="A19" s="57">
        <v>202121</v>
      </c>
      <c r="B19" s="57" t="s">
        <v>803</v>
      </c>
      <c r="C19" s="57">
        <v>1</v>
      </c>
      <c r="D19" s="69" t="s">
        <v>244</v>
      </c>
      <c r="E19" s="57">
        <v>1</v>
      </c>
      <c r="F19" s="57">
        <f>IF(IF(ISNA(VLOOKUP(A:A,装备说明!A:E,5,FALSE)),0,VLOOKUP(A:A,装备说明!A:E,5,FALSE))="男",1,IF(IF(ISNA(VLOOKUP(A:A,装备说明!A:E,5,FALSE)),0,VLOOKUP(A:A,装备说明!A:E,5,FALSE))="女",2,0))</f>
        <v>0</v>
      </c>
      <c r="G19" s="57">
        <v>0</v>
      </c>
      <c r="H19" s="57">
        <v>1</v>
      </c>
      <c r="I19" s="57">
        <f t="shared" si="3"/>
        <v>150</v>
      </c>
      <c r="J19" s="57">
        <v>1</v>
      </c>
      <c r="K19" s="57">
        <f t="shared" si="4"/>
        <v>50</v>
      </c>
      <c r="L19" s="57">
        <v>1</v>
      </c>
      <c r="M19" s="57">
        <v>1</v>
      </c>
      <c r="N19" s="57">
        <v>1</v>
      </c>
      <c r="O19" s="57">
        <v>0</v>
      </c>
      <c r="P19" s="57">
        <f>VLOOKUP(D19,物品类型说明!$H:$I,2,FALSE)</f>
        <v>2</v>
      </c>
      <c r="Q19" s="61">
        <f t="shared" si="5"/>
        <v>1</v>
      </c>
      <c r="R19" s="61">
        <v>10</v>
      </c>
      <c r="S19" s="61">
        <v>5</v>
      </c>
      <c r="T19" s="62">
        <v>0</v>
      </c>
      <c r="U19" s="62">
        <v>10</v>
      </c>
      <c r="V19" s="62">
        <v>0</v>
      </c>
      <c r="W19" s="62">
        <v>0</v>
      </c>
      <c r="X19" s="62">
        <v>0</v>
      </c>
      <c r="Y19" s="62">
        <v>0</v>
      </c>
      <c r="Z19" s="62">
        <v>0</v>
      </c>
      <c r="AA19" s="62">
        <v>0</v>
      </c>
      <c r="AB19" s="62">
        <v>0</v>
      </c>
      <c r="AC19" s="62">
        <v>1</v>
      </c>
      <c r="AD19" s="57">
        <v>0</v>
      </c>
      <c r="AE19" s="57">
        <v>0</v>
      </c>
      <c r="AF19" s="57">
        <v>0</v>
      </c>
      <c r="AG19" s="57">
        <v>0</v>
      </c>
      <c r="AH19" s="57">
        <v>0</v>
      </c>
      <c r="AI19" s="57">
        <v>0</v>
      </c>
      <c r="AJ19" s="57">
        <v>0</v>
      </c>
      <c r="AK19" s="57">
        <v>0</v>
      </c>
      <c r="AL19" s="57">
        <v>0</v>
      </c>
      <c r="AM19" s="57"/>
      <c r="AN19" s="57"/>
      <c r="AO19" s="57"/>
      <c r="AP19" s="57"/>
      <c r="AQ19" s="57"/>
      <c r="AR19" s="57"/>
      <c r="AS19" s="57"/>
      <c r="AT19" s="57"/>
      <c r="AU19" s="57">
        <v>0</v>
      </c>
      <c r="AV19" s="57">
        <v>0</v>
      </c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</row>
    <row r="20" spans="1:59" ht="16.5">
      <c r="A20" s="57">
        <v>202221</v>
      </c>
      <c r="B20" s="57" t="s">
        <v>804</v>
      </c>
      <c r="C20" s="57">
        <v>1</v>
      </c>
      <c r="D20" s="69" t="s">
        <v>244</v>
      </c>
      <c r="E20" s="57">
        <v>2</v>
      </c>
      <c r="F20" s="57">
        <f>IF(IF(ISNA(VLOOKUP(A:A,装备说明!A:E,5,FALSE)),0,VLOOKUP(A:A,装备说明!A:E,5,FALSE))="男",1,IF(IF(ISNA(VLOOKUP(A:A,装备说明!A:E,5,FALSE)),0,VLOOKUP(A:A,装备说明!A:E,5,FALSE))="女",2,0))</f>
        <v>0</v>
      </c>
      <c r="G20" s="57">
        <v>0</v>
      </c>
      <c r="H20" s="57">
        <v>1</v>
      </c>
      <c r="I20" s="57">
        <f t="shared" si="3"/>
        <v>500</v>
      </c>
      <c r="J20" s="57">
        <v>1</v>
      </c>
      <c r="K20" s="57">
        <f t="shared" si="4"/>
        <v>167</v>
      </c>
      <c r="L20" s="57">
        <v>1</v>
      </c>
      <c r="M20" s="57">
        <v>1</v>
      </c>
      <c r="N20" s="57">
        <v>1</v>
      </c>
      <c r="O20" s="57">
        <v>0</v>
      </c>
      <c r="P20" s="57">
        <f>VLOOKUP(D20,物品类型说明!$H:$I,2,FALSE)</f>
        <v>2</v>
      </c>
      <c r="Q20" s="61">
        <f t="shared" si="5"/>
        <v>10</v>
      </c>
      <c r="R20" s="61">
        <v>10</v>
      </c>
      <c r="S20" s="61">
        <v>5</v>
      </c>
      <c r="T20" s="62">
        <v>0</v>
      </c>
      <c r="U20" s="62">
        <v>28</v>
      </c>
      <c r="V20" s="62">
        <v>0</v>
      </c>
      <c r="W20" s="62">
        <v>0</v>
      </c>
      <c r="X20" s="62">
        <v>0</v>
      </c>
      <c r="Y20" s="62">
        <v>0</v>
      </c>
      <c r="Z20" s="62">
        <v>0</v>
      </c>
      <c r="AA20" s="62">
        <v>0</v>
      </c>
      <c r="AB20" s="62">
        <v>0</v>
      </c>
      <c r="AC20" s="62">
        <v>1</v>
      </c>
      <c r="AD20" s="57">
        <v>0</v>
      </c>
      <c r="AE20" s="57">
        <v>0</v>
      </c>
      <c r="AF20" s="57">
        <v>0</v>
      </c>
      <c r="AG20" s="57">
        <v>0</v>
      </c>
      <c r="AH20" s="57">
        <v>0</v>
      </c>
      <c r="AI20" s="57">
        <v>0</v>
      </c>
      <c r="AJ20" s="57">
        <v>0</v>
      </c>
      <c r="AK20" s="57">
        <v>0</v>
      </c>
      <c r="AL20" s="57">
        <v>0</v>
      </c>
      <c r="AM20" s="57"/>
      <c r="AN20" s="57"/>
      <c r="AO20" s="57"/>
      <c r="AP20" s="57"/>
      <c r="AQ20" s="57"/>
      <c r="AR20" s="57"/>
      <c r="AS20" s="57"/>
      <c r="AT20" s="57"/>
      <c r="AU20" s="57">
        <v>0</v>
      </c>
      <c r="AV20" s="57">
        <v>0</v>
      </c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</row>
    <row r="21" spans="1:59" ht="16.5">
      <c r="A21" s="57">
        <v>202321</v>
      </c>
      <c r="B21" s="57" t="s">
        <v>805</v>
      </c>
      <c r="C21" s="57">
        <v>1</v>
      </c>
      <c r="D21" s="69" t="s">
        <v>244</v>
      </c>
      <c r="E21" s="57">
        <v>3</v>
      </c>
      <c r="F21" s="57">
        <f>IF(IF(ISNA(VLOOKUP(A:A,装备说明!A:E,5,FALSE)),0,VLOOKUP(A:A,装备说明!A:E,5,FALSE))="男",1,IF(IF(ISNA(VLOOKUP(A:A,装备说明!A:E,5,FALSE)),0,VLOOKUP(A:A,装备说明!A:E,5,FALSE))="女",2,0))</f>
        <v>0</v>
      </c>
      <c r="G21" s="57">
        <v>0</v>
      </c>
      <c r="H21" s="57">
        <v>1</v>
      </c>
      <c r="I21" s="57">
        <f t="shared" si="3"/>
        <v>3000</v>
      </c>
      <c r="J21" s="57">
        <v>1</v>
      </c>
      <c r="K21" s="57">
        <f t="shared" si="4"/>
        <v>1000</v>
      </c>
      <c r="L21" s="57">
        <v>1</v>
      </c>
      <c r="M21" s="57">
        <v>1</v>
      </c>
      <c r="N21" s="57">
        <v>1</v>
      </c>
      <c r="O21" s="57">
        <v>0</v>
      </c>
      <c r="P21" s="57">
        <f>VLOOKUP(D21,物品类型说明!$H:$I,2,FALSE)</f>
        <v>2</v>
      </c>
      <c r="Q21" s="61">
        <f t="shared" si="5"/>
        <v>20</v>
      </c>
      <c r="R21" s="61">
        <v>10</v>
      </c>
      <c r="S21" s="61">
        <v>5</v>
      </c>
      <c r="T21" s="62">
        <v>0</v>
      </c>
      <c r="U21" s="62">
        <v>55</v>
      </c>
      <c r="V21" s="62">
        <v>0</v>
      </c>
      <c r="W21" s="62">
        <v>0</v>
      </c>
      <c r="X21" s="62">
        <v>0</v>
      </c>
      <c r="Y21" s="62">
        <v>0</v>
      </c>
      <c r="Z21" s="62">
        <v>0</v>
      </c>
      <c r="AA21" s="62">
        <v>0</v>
      </c>
      <c r="AB21" s="62">
        <v>0</v>
      </c>
      <c r="AC21" s="62">
        <v>1</v>
      </c>
      <c r="AD21" s="57">
        <v>0</v>
      </c>
      <c r="AE21" s="57">
        <v>0</v>
      </c>
      <c r="AF21" s="57">
        <v>0</v>
      </c>
      <c r="AG21" s="57">
        <v>0</v>
      </c>
      <c r="AH21" s="57">
        <v>0</v>
      </c>
      <c r="AI21" s="57">
        <v>0</v>
      </c>
      <c r="AJ21" s="57">
        <v>0</v>
      </c>
      <c r="AK21" s="57">
        <v>0</v>
      </c>
      <c r="AL21" s="57">
        <v>0</v>
      </c>
      <c r="AM21" s="57"/>
      <c r="AN21" s="57"/>
      <c r="AO21" s="57"/>
      <c r="AP21" s="57"/>
      <c r="AQ21" s="57"/>
      <c r="AR21" s="57"/>
      <c r="AS21" s="57"/>
      <c r="AT21" s="57"/>
      <c r="AU21" s="57">
        <v>0</v>
      </c>
      <c r="AV21" s="57">
        <v>0</v>
      </c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</row>
    <row r="22" spans="1:59" ht="16.5">
      <c r="A22" s="57">
        <v>205121</v>
      </c>
      <c r="B22" s="57" t="s">
        <v>806</v>
      </c>
      <c r="C22" s="57">
        <v>1</v>
      </c>
      <c r="D22" s="69" t="s">
        <v>376</v>
      </c>
      <c r="E22" s="57">
        <v>1</v>
      </c>
      <c r="F22" s="57">
        <f>IF(IF(ISNA(VLOOKUP(A:A,装备说明!A:E,5,FALSE)),0,VLOOKUP(A:A,装备说明!A:E,5,FALSE))="男",1,IF(IF(ISNA(VLOOKUP(A:A,装备说明!A:E,5,FALSE)),0,VLOOKUP(A:A,装备说明!A:E,5,FALSE))="女",2,0))</f>
        <v>0</v>
      </c>
      <c r="G22" s="57">
        <v>0</v>
      </c>
      <c r="H22" s="57">
        <v>1</v>
      </c>
      <c r="I22" s="57">
        <f t="shared" si="3"/>
        <v>150</v>
      </c>
      <c r="J22" s="57">
        <v>1</v>
      </c>
      <c r="K22" s="57">
        <f t="shared" si="4"/>
        <v>50</v>
      </c>
      <c r="L22" s="57">
        <v>1</v>
      </c>
      <c r="M22" s="57">
        <v>1</v>
      </c>
      <c r="N22" s="57">
        <v>1</v>
      </c>
      <c r="O22" s="57">
        <v>0</v>
      </c>
      <c r="P22" s="57">
        <f>VLOOKUP(D22,物品类型说明!$H:$I,2,FALSE)</f>
        <v>5</v>
      </c>
      <c r="Q22" s="61">
        <f t="shared" si="5"/>
        <v>1</v>
      </c>
      <c r="R22" s="61">
        <v>10</v>
      </c>
      <c r="S22" s="61">
        <v>5</v>
      </c>
      <c r="T22" s="62">
        <v>0</v>
      </c>
      <c r="U22" s="62">
        <v>5</v>
      </c>
      <c r="V22" s="62">
        <v>0</v>
      </c>
      <c r="W22" s="62">
        <v>0</v>
      </c>
      <c r="X22" s="62">
        <v>0</v>
      </c>
      <c r="Y22" s="62">
        <v>0</v>
      </c>
      <c r="Z22" s="62">
        <v>0</v>
      </c>
      <c r="AA22" s="62">
        <v>0</v>
      </c>
      <c r="AB22" s="62">
        <v>0</v>
      </c>
      <c r="AC22" s="62">
        <v>1</v>
      </c>
      <c r="AD22" s="57">
        <v>0</v>
      </c>
      <c r="AE22" s="57">
        <v>0</v>
      </c>
      <c r="AF22" s="57">
        <v>0</v>
      </c>
      <c r="AG22" s="57">
        <v>0</v>
      </c>
      <c r="AH22" s="57">
        <v>0</v>
      </c>
      <c r="AI22" s="57">
        <v>0</v>
      </c>
      <c r="AJ22" s="57">
        <v>0</v>
      </c>
      <c r="AK22" s="57">
        <v>0</v>
      </c>
      <c r="AL22" s="57">
        <v>0</v>
      </c>
      <c r="AM22" s="57"/>
      <c r="AN22" s="57"/>
      <c r="AO22" s="57"/>
      <c r="AP22" s="57"/>
      <c r="AQ22" s="57"/>
      <c r="AR22" s="57"/>
      <c r="AS22" s="57"/>
      <c r="AT22" s="57"/>
      <c r="AU22" s="57">
        <v>0</v>
      </c>
      <c r="AV22" s="57">
        <v>0</v>
      </c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</row>
    <row r="23" spans="1:59" ht="16.5">
      <c r="A23" s="57">
        <v>205221</v>
      </c>
      <c r="B23" s="57" t="s">
        <v>807</v>
      </c>
      <c r="C23" s="57">
        <v>1</v>
      </c>
      <c r="D23" s="69" t="s">
        <v>376</v>
      </c>
      <c r="E23" s="57">
        <v>2</v>
      </c>
      <c r="F23" s="57">
        <f>IF(IF(ISNA(VLOOKUP(A:A,装备说明!A:E,5,FALSE)),0,VLOOKUP(A:A,装备说明!A:E,5,FALSE))="男",1,IF(IF(ISNA(VLOOKUP(A:A,装备说明!A:E,5,FALSE)),0,VLOOKUP(A:A,装备说明!A:E,5,FALSE))="女",2,0))</f>
        <v>0</v>
      </c>
      <c r="G23" s="57">
        <v>0</v>
      </c>
      <c r="H23" s="57">
        <v>1</v>
      </c>
      <c r="I23" s="57">
        <f t="shared" si="3"/>
        <v>500</v>
      </c>
      <c r="J23" s="57">
        <v>1</v>
      </c>
      <c r="K23" s="57">
        <f t="shared" si="4"/>
        <v>167</v>
      </c>
      <c r="L23" s="57">
        <v>1</v>
      </c>
      <c r="M23" s="57">
        <v>1</v>
      </c>
      <c r="N23" s="57">
        <v>1</v>
      </c>
      <c r="O23" s="57">
        <v>0</v>
      </c>
      <c r="P23" s="57">
        <f>VLOOKUP(D23,物品类型说明!$H:$I,2,FALSE)</f>
        <v>5</v>
      </c>
      <c r="Q23" s="61">
        <f t="shared" si="5"/>
        <v>10</v>
      </c>
      <c r="R23" s="61">
        <v>10</v>
      </c>
      <c r="S23" s="61">
        <v>5</v>
      </c>
      <c r="T23" s="62">
        <v>0</v>
      </c>
      <c r="U23" s="62">
        <v>14</v>
      </c>
      <c r="V23" s="62">
        <v>0</v>
      </c>
      <c r="W23" s="62">
        <v>0</v>
      </c>
      <c r="X23" s="62">
        <v>0</v>
      </c>
      <c r="Y23" s="62">
        <v>0</v>
      </c>
      <c r="Z23" s="62">
        <v>0</v>
      </c>
      <c r="AA23" s="62">
        <v>0</v>
      </c>
      <c r="AB23" s="62">
        <v>0</v>
      </c>
      <c r="AC23" s="62">
        <v>1</v>
      </c>
      <c r="AD23" s="57">
        <v>0</v>
      </c>
      <c r="AE23" s="57">
        <v>0</v>
      </c>
      <c r="AF23" s="57">
        <v>0</v>
      </c>
      <c r="AG23" s="57">
        <v>0</v>
      </c>
      <c r="AH23" s="57">
        <v>0</v>
      </c>
      <c r="AI23" s="57">
        <v>0</v>
      </c>
      <c r="AJ23" s="57">
        <v>0</v>
      </c>
      <c r="AK23" s="57">
        <v>0</v>
      </c>
      <c r="AL23" s="57">
        <v>0</v>
      </c>
      <c r="AM23" s="57"/>
      <c r="AN23" s="57"/>
      <c r="AO23" s="57"/>
      <c r="AP23" s="57"/>
      <c r="AQ23" s="57"/>
      <c r="AR23" s="57"/>
      <c r="AS23" s="57"/>
      <c r="AT23" s="57"/>
      <c r="AU23" s="57">
        <v>0</v>
      </c>
      <c r="AV23" s="57">
        <v>0</v>
      </c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</row>
    <row r="24" spans="1:59" ht="16.5">
      <c r="A24" s="57">
        <v>205321</v>
      </c>
      <c r="B24" s="57" t="s">
        <v>808</v>
      </c>
      <c r="C24" s="57">
        <v>1</v>
      </c>
      <c r="D24" s="69" t="s">
        <v>376</v>
      </c>
      <c r="E24" s="57">
        <v>3</v>
      </c>
      <c r="F24" s="57">
        <f>IF(IF(ISNA(VLOOKUP(A:A,装备说明!A:E,5,FALSE)),0,VLOOKUP(A:A,装备说明!A:E,5,FALSE))="男",1,IF(IF(ISNA(VLOOKUP(A:A,装备说明!A:E,5,FALSE)),0,VLOOKUP(A:A,装备说明!A:E,5,FALSE))="女",2,0))</f>
        <v>0</v>
      </c>
      <c r="G24" s="57">
        <v>0</v>
      </c>
      <c r="H24" s="57">
        <v>1</v>
      </c>
      <c r="I24" s="57">
        <f t="shared" si="3"/>
        <v>3000</v>
      </c>
      <c r="J24" s="57">
        <v>1</v>
      </c>
      <c r="K24" s="57">
        <f t="shared" si="4"/>
        <v>1000</v>
      </c>
      <c r="L24" s="57">
        <v>1</v>
      </c>
      <c r="M24" s="57">
        <v>1</v>
      </c>
      <c r="N24" s="57">
        <v>1</v>
      </c>
      <c r="O24" s="57">
        <v>0</v>
      </c>
      <c r="P24" s="57">
        <f>VLOOKUP(D24,物品类型说明!$H:$I,2,FALSE)</f>
        <v>5</v>
      </c>
      <c r="Q24" s="61">
        <f t="shared" si="5"/>
        <v>20</v>
      </c>
      <c r="R24" s="61">
        <v>10</v>
      </c>
      <c r="S24" s="61">
        <v>5</v>
      </c>
      <c r="T24" s="62">
        <v>0</v>
      </c>
      <c r="U24" s="62">
        <v>27</v>
      </c>
      <c r="V24" s="62">
        <v>0</v>
      </c>
      <c r="W24" s="62">
        <v>0</v>
      </c>
      <c r="X24" s="62">
        <v>0</v>
      </c>
      <c r="Y24" s="62">
        <v>0</v>
      </c>
      <c r="Z24" s="62">
        <v>0</v>
      </c>
      <c r="AA24" s="62">
        <v>0</v>
      </c>
      <c r="AB24" s="62">
        <v>0</v>
      </c>
      <c r="AC24" s="62">
        <v>1</v>
      </c>
      <c r="AD24" s="57">
        <v>0</v>
      </c>
      <c r="AE24" s="57">
        <v>0</v>
      </c>
      <c r="AF24" s="57">
        <v>0</v>
      </c>
      <c r="AG24" s="57">
        <v>0</v>
      </c>
      <c r="AH24" s="57">
        <v>0</v>
      </c>
      <c r="AI24" s="57">
        <v>0</v>
      </c>
      <c r="AJ24" s="57">
        <v>0</v>
      </c>
      <c r="AK24" s="57">
        <v>0</v>
      </c>
      <c r="AL24" s="57">
        <v>0</v>
      </c>
      <c r="AM24" s="57"/>
      <c r="AN24" s="57"/>
      <c r="AO24" s="57"/>
      <c r="AP24" s="57"/>
      <c r="AQ24" s="57"/>
      <c r="AR24" s="57"/>
      <c r="AS24" s="57"/>
      <c r="AT24" s="57"/>
      <c r="AU24" s="57">
        <v>0</v>
      </c>
      <c r="AV24" s="57">
        <v>0</v>
      </c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</row>
    <row r="25" spans="1:59" ht="16.5">
      <c r="A25" s="57">
        <v>206121</v>
      </c>
      <c r="B25" s="57" t="s">
        <v>809</v>
      </c>
      <c r="C25" s="57">
        <v>1</v>
      </c>
      <c r="D25" s="69" t="s">
        <v>377</v>
      </c>
      <c r="E25" s="57">
        <v>1</v>
      </c>
      <c r="F25" s="57">
        <f>IF(IF(ISNA(VLOOKUP(A:A,装备说明!A:E,5,FALSE)),0,VLOOKUP(A:A,装备说明!A:E,5,FALSE))="男",1,IF(IF(ISNA(VLOOKUP(A:A,装备说明!A:E,5,FALSE)),0,VLOOKUP(A:A,装备说明!A:E,5,FALSE))="女",2,0))</f>
        <v>0</v>
      </c>
      <c r="G25" s="57">
        <v>0</v>
      </c>
      <c r="H25" s="57">
        <v>1</v>
      </c>
      <c r="I25" s="57">
        <f t="shared" si="3"/>
        <v>150</v>
      </c>
      <c r="J25" s="57">
        <v>1</v>
      </c>
      <c r="K25" s="57">
        <f t="shared" si="4"/>
        <v>50</v>
      </c>
      <c r="L25" s="57">
        <v>1</v>
      </c>
      <c r="M25" s="57">
        <v>1</v>
      </c>
      <c r="N25" s="57">
        <v>1</v>
      </c>
      <c r="O25" s="57">
        <v>0</v>
      </c>
      <c r="P25" s="57">
        <f>VLOOKUP(D25,物品类型说明!$H:$I,2,FALSE)</f>
        <v>6</v>
      </c>
      <c r="Q25" s="61">
        <f t="shared" si="5"/>
        <v>1</v>
      </c>
      <c r="R25" s="61">
        <v>10</v>
      </c>
      <c r="S25" s="61">
        <v>5</v>
      </c>
      <c r="T25" s="62">
        <v>0</v>
      </c>
      <c r="U25" s="62">
        <v>5</v>
      </c>
      <c r="V25" s="62">
        <v>0</v>
      </c>
      <c r="W25" s="62">
        <v>0</v>
      </c>
      <c r="X25" s="62">
        <v>0</v>
      </c>
      <c r="Y25" s="62">
        <v>0</v>
      </c>
      <c r="Z25" s="62">
        <v>0</v>
      </c>
      <c r="AA25" s="62">
        <v>0</v>
      </c>
      <c r="AB25" s="62">
        <v>0</v>
      </c>
      <c r="AC25" s="62">
        <v>1</v>
      </c>
      <c r="AD25" s="57">
        <v>0</v>
      </c>
      <c r="AE25" s="57">
        <v>0</v>
      </c>
      <c r="AF25" s="57">
        <v>0</v>
      </c>
      <c r="AG25" s="57">
        <v>0</v>
      </c>
      <c r="AH25" s="57">
        <v>0</v>
      </c>
      <c r="AI25" s="57">
        <v>0</v>
      </c>
      <c r="AJ25" s="57">
        <v>0</v>
      </c>
      <c r="AK25" s="57">
        <v>0</v>
      </c>
      <c r="AL25" s="57">
        <v>0</v>
      </c>
      <c r="AM25" s="57"/>
      <c r="AN25" s="57"/>
      <c r="AO25" s="57"/>
      <c r="AP25" s="57"/>
      <c r="AQ25" s="57"/>
      <c r="AR25" s="57"/>
      <c r="AS25" s="57"/>
      <c r="AT25" s="57"/>
      <c r="AU25" s="57">
        <v>0</v>
      </c>
      <c r="AV25" s="57">
        <v>0</v>
      </c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</row>
    <row r="26" spans="1:59" ht="16.5">
      <c r="A26" s="57">
        <v>206221</v>
      </c>
      <c r="B26" s="57" t="s">
        <v>810</v>
      </c>
      <c r="C26" s="57">
        <v>1</v>
      </c>
      <c r="D26" s="69" t="s">
        <v>377</v>
      </c>
      <c r="E26" s="57">
        <v>2</v>
      </c>
      <c r="F26" s="57">
        <f>IF(IF(ISNA(VLOOKUP(A:A,装备说明!A:E,5,FALSE)),0,VLOOKUP(A:A,装备说明!A:E,5,FALSE))="男",1,IF(IF(ISNA(VLOOKUP(A:A,装备说明!A:E,5,FALSE)),0,VLOOKUP(A:A,装备说明!A:E,5,FALSE))="女",2,0))</f>
        <v>0</v>
      </c>
      <c r="G26" s="57">
        <v>0</v>
      </c>
      <c r="H26" s="57">
        <v>1</v>
      </c>
      <c r="I26" s="57">
        <f t="shared" si="3"/>
        <v>500</v>
      </c>
      <c r="J26" s="57">
        <v>1</v>
      </c>
      <c r="K26" s="57">
        <f t="shared" si="4"/>
        <v>167</v>
      </c>
      <c r="L26" s="57">
        <v>1</v>
      </c>
      <c r="M26" s="57">
        <v>1</v>
      </c>
      <c r="N26" s="57">
        <v>1</v>
      </c>
      <c r="O26" s="57">
        <v>0</v>
      </c>
      <c r="P26" s="57">
        <f>VLOOKUP(D26,物品类型说明!$H:$I,2,FALSE)</f>
        <v>6</v>
      </c>
      <c r="Q26" s="61">
        <f t="shared" si="5"/>
        <v>10</v>
      </c>
      <c r="R26" s="61">
        <v>10</v>
      </c>
      <c r="S26" s="61">
        <v>5</v>
      </c>
      <c r="T26" s="62">
        <v>0</v>
      </c>
      <c r="U26" s="62">
        <v>14</v>
      </c>
      <c r="V26" s="62">
        <v>0</v>
      </c>
      <c r="W26" s="62">
        <v>0</v>
      </c>
      <c r="X26" s="62">
        <v>0</v>
      </c>
      <c r="Y26" s="62">
        <v>0</v>
      </c>
      <c r="Z26" s="62">
        <v>0</v>
      </c>
      <c r="AA26" s="62">
        <v>0</v>
      </c>
      <c r="AB26" s="62">
        <v>0</v>
      </c>
      <c r="AC26" s="62">
        <v>1</v>
      </c>
      <c r="AD26" s="57">
        <v>0</v>
      </c>
      <c r="AE26" s="57">
        <v>0</v>
      </c>
      <c r="AF26" s="57">
        <v>0</v>
      </c>
      <c r="AG26" s="57">
        <v>0</v>
      </c>
      <c r="AH26" s="57">
        <v>0</v>
      </c>
      <c r="AI26" s="57">
        <v>0</v>
      </c>
      <c r="AJ26" s="57">
        <v>0</v>
      </c>
      <c r="AK26" s="57">
        <v>0</v>
      </c>
      <c r="AL26" s="57">
        <v>0</v>
      </c>
      <c r="AM26" s="57"/>
      <c r="AN26" s="57"/>
      <c r="AO26" s="57"/>
      <c r="AP26" s="57"/>
      <c r="AQ26" s="57"/>
      <c r="AR26" s="57"/>
      <c r="AS26" s="57"/>
      <c r="AT26" s="57"/>
      <c r="AU26" s="57">
        <v>0</v>
      </c>
      <c r="AV26" s="57">
        <v>0</v>
      </c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</row>
    <row r="27" spans="1:59" ht="16.5">
      <c r="A27" s="57">
        <v>206321</v>
      </c>
      <c r="B27" s="57" t="s">
        <v>811</v>
      </c>
      <c r="C27" s="57">
        <v>1</v>
      </c>
      <c r="D27" s="69" t="s">
        <v>377</v>
      </c>
      <c r="E27" s="57">
        <v>3</v>
      </c>
      <c r="F27" s="57">
        <f>IF(IF(ISNA(VLOOKUP(A:A,装备说明!A:E,5,FALSE)),0,VLOOKUP(A:A,装备说明!A:E,5,FALSE))="男",1,IF(IF(ISNA(VLOOKUP(A:A,装备说明!A:E,5,FALSE)),0,VLOOKUP(A:A,装备说明!A:E,5,FALSE))="女",2,0))</f>
        <v>0</v>
      </c>
      <c r="G27" s="57">
        <v>0</v>
      </c>
      <c r="H27" s="57">
        <v>1</v>
      </c>
      <c r="I27" s="57">
        <f t="shared" si="3"/>
        <v>3000</v>
      </c>
      <c r="J27" s="57">
        <v>1</v>
      </c>
      <c r="K27" s="57">
        <f t="shared" si="4"/>
        <v>1000</v>
      </c>
      <c r="L27" s="57">
        <v>1</v>
      </c>
      <c r="M27" s="57">
        <v>1</v>
      </c>
      <c r="N27" s="57">
        <v>1</v>
      </c>
      <c r="O27" s="57">
        <v>0</v>
      </c>
      <c r="P27" s="57">
        <f>VLOOKUP(D27,物品类型说明!$H:$I,2,FALSE)</f>
        <v>6</v>
      </c>
      <c r="Q27" s="61">
        <f t="shared" si="5"/>
        <v>20</v>
      </c>
      <c r="R27" s="61">
        <v>10</v>
      </c>
      <c r="S27" s="61">
        <v>5</v>
      </c>
      <c r="T27" s="62">
        <v>0</v>
      </c>
      <c r="U27" s="62">
        <v>27</v>
      </c>
      <c r="V27" s="62">
        <v>0</v>
      </c>
      <c r="W27" s="62">
        <v>0</v>
      </c>
      <c r="X27" s="62">
        <v>0</v>
      </c>
      <c r="Y27" s="62">
        <v>0</v>
      </c>
      <c r="Z27" s="62">
        <v>0</v>
      </c>
      <c r="AA27" s="62">
        <v>0</v>
      </c>
      <c r="AB27" s="62">
        <v>0</v>
      </c>
      <c r="AC27" s="62">
        <v>1</v>
      </c>
      <c r="AD27" s="57">
        <v>0</v>
      </c>
      <c r="AE27" s="57">
        <v>0</v>
      </c>
      <c r="AF27" s="57">
        <v>0</v>
      </c>
      <c r="AG27" s="57">
        <v>0</v>
      </c>
      <c r="AH27" s="57">
        <v>0</v>
      </c>
      <c r="AI27" s="57">
        <v>0</v>
      </c>
      <c r="AJ27" s="57">
        <v>0</v>
      </c>
      <c r="AK27" s="57">
        <v>0</v>
      </c>
      <c r="AL27" s="57">
        <v>0</v>
      </c>
      <c r="AM27" s="57"/>
      <c r="AN27" s="57"/>
      <c r="AO27" s="57"/>
      <c r="AP27" s="57"/>
      <c r="AQ27" s="57"/>
      <c r="AR27" s="57"/>
      <c r="AS27" s="57"/>
      <c r="AT27" s="57"/>
      <c r="AU27" s="57">
        <v>0</v>
      </c>
      <c r="AV27" s="57">
        <v>0</v>
      </c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</row>
    <row r="28" spans="1:59" ht="16.5">
      <c r="A28" s="57">
        <v>210121</v>
      </c>
      <c r="B28" s="57" t="s">
        <v>812</v>
      </c>
      <c r="C28" s="57">
        <v>1</v>
      </c>
      <c r="D28" s="69" t="s">
        <v>245</v>
      </c>
      <c r="E28" s="57">
        <v>1</v>
      </c>
      <c r="F28" s="57">
        <f>IF(IF(ISNA(VLOOKUP(A:A,装备说明!A:E,5,FALSE)),0,VLOOKUP(A:A,装备说明!A:E,5,FALSE))="男",1,IF(IF(ISNA(VLOOKUP(A:A,装备说明!A:E,5,FALSE)),0,VLOOKUP(A:A,装备说明!A:E,5,FALSE))="女",2,0))</f>
        <v>0</v>
      </c>
      <c r="G28" s="57">
        <v>0</v>
      </c>
      <c r="H28" s="57">
        <v>1</v>
      </c>
      <c r="I28" s="57">
        <f t="shared" si="3"/>
        <v>150</v>
      </c>
      <c r="J28" s="57">
        <v>1</v>
      </c>
      <c r="K28" s="57">
        <f t="shared" si="4"/>
        <v>50</v>
      </c>
      <c r="L28" s="57">
        <v>1</v>
      </c>
      <c r="M28" s="57">
        <v>1</v>
      </c>
      <c r="N28" s="57">
        <v>1</v>
      </c>
      <c r="O28" s="57">
        <v>0</v>
      </c>
      <c r="P28" s="57">
        <f>VLOOKUP(D28,物品类型说明!$H:$I,2,FALSE)</f>
        <v>10</v>
      </c>
      <c r="Q28" s="61">
        <f t="shared" si="5"/>
        <v>1</v>
      </c>
      <c r="R28" s="61">
        <v>10</v>
      </c>
      <c r="S28" s="61">
        <v>5</v>
      </c>
      <c r="T28" s="62">
        <v>0</v>
      </c>
      <c r="U28" s="62">
        <v>0</v>
      </c>
      <c r="V28" s="62">
        <v>0</v>
      </c>
      <c r="W28" s="62">
        <v>0</v>
      </c>
      <c r="X28" s="62">
        <v>0</v>
      </c>
      <c r="Y28" s="62">
        <v>0</v>
      </c>
      <c r="Z28" s="62">
        <v>0</v>
      </c>
      <c r="AA28" s="62">
        <v>0</v>
      </c>
      <c r="AB28" s="62">
        <v>6</v>
      </c>
      <c r="AC28" s="62">
        <v>1</v>
      </c>
      <c r="AD28" s="57">
        <v>0</v>
      </c>
      <c r="AE28" s="57">
        <v>0</v>
      </c>
      <c r="AF28" s="57">
        <v>0</v>
      </c>
      <c r="AG28" s="57">
        <v>0</v>
      </c>
      <c r="AH28" s="57">
        <v>0</v>
      </c>
      <c r="AI28" s="57">
        <v>0</v>
      </c>
      <c r="AJ28" s="57">
        <v>0</v>
      </c>
      <c r="AK28" s="57">
        <v>0</v>
      </c>
      <c r="AL28" s="57">
        <v>0</v>
      </c>
      <c r="AM28" s="57"/>
      <c r="AN28" s="57"/>
      <c r="AO28" s="57"/>
      <c r="AP28" s="57"/>
      <c r="AQ28" s="57"/>
      <c r="AR28" s="57"/>
      <c r="AS28" s="57"/>
      <c r="AT28" s="57"/>
      <c r="AU28" s="57">
        <v>0</v>
      </c>
      <c r="AV28" s="57">
        <v>0</v>
      </c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</row>
    <row r="29" spans="1:59" ht="16.5">
      <c r="A29" s="57">
        <v>210221</v>
      </c>
      <c r="B29" s="57" t="s">
        <v>813</v>
      </c>
      <c r="C29" s="57">
        <v>1</v>
      </c>
      <c r="D29" s="69" t="s">
        <v>245</v>
      </c>
      <c r="E29" s="57">
        <v>2</v>
      </c>
      <c r="F29" s="57">
        <f>IF(IF(ISNA(VLOOKUP(A:A,装备说明!A:E,5,FALSE)),0,VLOOKUP(A:A,装备说明!A:E,5,FALSE))="男",1,IF(IF(ISNA(VLOOKUP(A:A,装备说明!A:E,5,FALSE)),0,VLOOKUP(A:A,装备说明!A:E,5,FALSE))="女",2,0))</f>
        <v>0</v>
      </c>
      <c r="G29" s="57">
        <v>0</v>
      </c>
      <c r="H29" s="57">
        <v>1</v>
      </c>
      <c r="I29" s="57">
        <f t="shared" si="3"/>
        <v>500</v>
      </c>
      <c r="J29" s="57">
        <v>1</v>
      </c>
      <c r="K29" s="57">
        <f t="shared" si="4"/>
        <v>167</v>
      </c>
      <c r="L29" s="57">
        <v>1</v>
      </c>
      <c r="M29" s="57">
        <v>1</v>
      </c>
      <c r="N29" s="57">
        <v>1</v>
      </c>
      <c r="O29" s="57">
        <v>0</v>
      </c>
      <c r="P29" s="57">
        <f>VLOOKUP(D29,物品类型说明!$H:$I,2,FALSE)</f>
        <v>10</v>
      </c>
      <c r="Q29" s="61">
        <f t="shared" si="5"/>
        <v>10</v>
      </c>
      <c r="R29" s="61">
        <v>10</v>
      </c>
      <c r="S29" s="61">
        <v>5</v>
      </c>
      <c r="T29" s="62">
        <v>0</v>
      </c>
      <c r="U29" s="62">
        <v>0</v>
      </c>
      <c r="V29" s="62">
        <v>0</v>
      </c>
      <c r="W29" s="62">
        <v>0</v>
      </c>
      <c r="X29" s="62">
        <v>0</v>
      </c>
      <c r="Y29" s="62">
        <v>0</v>
      </c>
      <c r="Z29" s="62">
        <v>0</v>
      </c>
      <c r="AA29" s="62">
        <v>0</v>
      </c>
      <c r="AB29" s="62">
        <v>17</v>
      </c>
      <c r="AC29" s="62">
        <v>1</v>
      </c>
      <c r="AD29" s="57">
        <v>0</v>
      </c>
      <c r="AE29" s="57">
        <v>0</v>
      </c>
      <c r="AF29" s="57">
        <v>0</v>
      </c>
      <c r="AG29" s="57">
        <v>0</v>
      </c>
      <c r="AH29" s="57">
        <v>0</v>
      </c>
      <c r="AI29" s="57">
        <v>0</v>
      </c>
      <c r="AJ29" s="57">
        <v>0</v>
      </c>
      <c r="AK29" s="57">
        <v>0</v>
      </c>
      <c r="AL29" s="57">
        <v>0</v>
      </c>
      <c r="AM29" s="57"/>
      <c r="AN29" s="57"/>
      <c r="AO29" s="57"/>
      <c r="AP29" s="57"/>
      <c r="AQ29" s="57"/>
      <c r="AR29" s="57"/>
      <c r="AS29" s="57"/>
      <c r="AT29" s="57"/>
      <c r="AU29" s="57">
        <v>0</v>
      </c>
      <c r="AV29" s="57">
        <v>0</v>
      </c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</row>
    <row r="30" spans="1:59" ht="16.5">
      <c r="A30" s="57">
        <v>210321</v>
      </c>
      <c r="B30" s="57" t="s">
        <v>814</v>
      </c>
      <c r="C30" s="57">
        <v>1</v>
      </c>
      <c r="D30" s="69" t="s">
        <v>245</v>
      </c>
      <c r="E30" s="57">
        <v>3</v>
      </c>
      <c r="F30" s="57">
        <f>IF(IF(ISNA(VLOOKUP(A:A,装备说明!A:E,5,FALSE)),0,VLOOKUP(A:A,装备说明!A:E,5,FALSE))="男",1,IF(IF(ISNA(VLOOKUP(A:A,装备说明!A:E,5,FALSE)),0,VLOOKUP(A:A,装备说明!A:E,5,FALSE))="女",2,0))</f>
        <v>0</v>
      </c>
      <c r="G30" s="57">
        <v>0</v>
      </c>
      <c r="H30" s="57">
        <v>1</v>
      </c>
      <c r="I30" s="57">
        <f t="shared" si="3"/>
        <v>3000</v>
      </c>
      <c r="J30" s="57">
        <v>1</v>
      </c>
      <c r="K30" s="57">
        <f t="shared" si="4"/>
        <v>1000</v>
      </c>
      <c r="L30" s="57">
        <v>1</v>
      </c>
      <c r="M30" s="57">
        <v>1</v>
      </c>
      <c r="N30" s="57">
        <v>1</v>
      </c>
      <c r="O30" s="57">
        <v>0</v>
      </c>
      <c r="P30" s="57">
        <f>VLOOKUP(D30,物品类型说明!$H:$I,2,FALSE)</f>
        <v>10</v>
      </c>
      <c r="Q30" s="61">
        <f t="shared" si="5"/>
        <v>20</v>
      </c>
      <c r="R30" s="61">
        <v>10</v>
      </c>
      <c r="S30" s="61">
        <v>5</v>
      </c>
      <c r="T30" s="62">
        <v>0</v>
      </c>
      <c r="U30" s="62">
        <v>0</v>
      </c>
      <c r="V30" s="62">
        <v>0</v>
      </c>
      <c r="W30" s="62">
        <v>0</v>
      </c>
      <c r="X30" s="62">
        <v>0</v>
      </c>
      <c r="Y30" s="62">
        <v>0</v>
      </c>
      <c r="Z30" s="62">
        <v>0</v>
      </c>
      <c r="AA30" s="62">
        <v>0</v>
      </c>
      <c r="AB30" s="62">
        <v>33</v>
      </c>
      <c r="AC30" s="62">
        <v>1</v>
      </c>
      <c r="AD30" s="57">
        <v>0</v>
      </c>
      <c r="AE30" s="57">
        <v>0</v>
      </c>
      <c r="AF30" s="57">
        <v>0</v>
      </c>
      <c r="AG30" s="57">
        <v>0</v>
      </c>
      <c r="AH30" s="57">
        <v>0</v>
      </c>
      <c r="AI30" s="57">
        <v>0</v>
      </c>
      <c r="AJ30" s="57">
        <v>0</v>
      </c>
      <c r="AK30" s="57">
        <v>0</v>
      </c>
      <c r="AL30" s="57">
        <v>0</v>
      </c>
      <c r="AM30" s="57"/>
      <c r="AN30" s="57"/>
      <c r="AO30" s="57"/>
      <c r="AP30" s="57"/>
      <c r="AQ30" s="57"/>
      <c r="AR30" s="57"/>
      <c r="AS30" s="57"/>
      <c r="AT30" s="57"/>
      <c r="AU30" s="57">
        <v>0</v>
      </c>
      <c r="AV30" s="57">
        <v>0</v>
      </c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</row>
    <row r="31" spans="1:59" ht="16.5">
      <c r="A31" s="57">
        <v>203101</v>
      </c>
      <c r="B31" s="57" t="s">
        <v>815</v>
      </c>
      <c r="C31" s="57">
        <v>1</v>
      </c>
      <c r="D31" s="69" t="s">
        <v>240</v>
      </c>
      <c r="E31" s="57">
        <v>1</v>
      </c>
      <c r="F31" s="57">
        <f>IF(IF(ISNA(VLOOKUP(A:A,装备说明!A:E,5,FALSE)),0,VLOOKUP(A:A,装备说明!A:E,5,FALSE))="男",1,IF(IF(ISNA(VLOOKUP(A:A,装备说明!A:E,5,FALSE)),0,VLOOKUP(A:A,装备说明!A:E,5,FALSE))="女",2,0))</f>
        <v>0</v>
      </c>
      <c r="G31" s="57">
        <v>0</v>
      </c>
      <c r="H31" s="57">
        <v>1</v>
      </c>
      <c r="I31" s="57">
        <f t="shared" si="3"/>
        <v>150</v>
      </c>
      <c r="J31" s="57">
        <v>1</v>
      </c>
      <c r="K31" s="57">
        <f t="shared" si="4"/>
        <v>50</v>
      </c>
      <c r="L31" s="57">
        <v>1</v>
      </c>
      <c r="M31" s="57">
        <v>1</v>
      </c>
      <c r="N31" s="57">
        <v>1</v>
      </c>
      <c r="O31" s="57">
        <v>0</v>
      </c>
      <c r="P31" s="57">
        <f>VLOOKUP(D31,物品类型说明!$H:$I,2,FALSE)</f>
        <v>3</v>
      </c>
      <c r="Q31" s="61">
        <f t="shared" si="5"/>
        <v>1</v>
      </c>
      <c r="R31" s="61">
        <v>10</v>
      </c>
      <c r="S31" s="61">
        <v>5</v>
      </c>
      <c r="T31" s="62">
        <v>0</v>
      </c>
      <c r="U31" s="62">
        <v>0</v>
      </c>
      <c r="V31" s="62">
        <v>9</v>
      </c>
      <c r="W31" s="62">
        <v>0</v>
      </c>
      <c r="X31" s="62">
        <v>0</v>
      </c>
      <c r="Y31" s="62">
        <v>0</v>
      </c>
      <c r="Z31" s="62">
        <v>0</v>
      </c>
      <c r="AA31" s="62">
        <v>0</v>
      </c>
      <c r="AB31" s="62">
        <v>0</v>
      </c>
      <c r="AC31" s="62">
        <v>1</v>
      </c>
      <c r="AD31" s="57">
        <v>0</v>
      </c>
      <c r="AE31" s="57">
        <v>0</v>
      </c>
      <c r="AF31" s="57">
        <v>0</v>
      </c>
      <c r="AG31" s="57">
        <v>0</v>
      </c>
      <c r="AH31" s="57">
        <v>0</v>
      </c>
      <c r="AI31" s="57">
        <v>0</v>
      </c>
      <c r="AJ31" s="57">
        <v>0</v>
      </c>
      <c r="AK31" s="57">
        <v>0</v>
      </c>
      <c r="AL31" s="57">
        <v>0</v>
      </c>
      <c r="AM31" s="57"/>
      <c r="AN31" s="57"/>
      <c r="AO31" s="57"/>
      <c r="AP31" s="57"/>
      <c r="AQ31" s="57"/>
      <c r="AR31" s="57"/>
      <c r="AS31" s="57"/>
      <c r="AT31" s="57"/>
      <c r="AU31" s="57">
        <v>0</v>
      </c>
      <c r="AV31" s="57">
        <v>0</v>
      </c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</row>
    <row r="32" spans="1:59" ht="16.5">
      <c r="A32" s="57">
        <v>203201</v>
      </c>
      <c r="B32" s="57" t="s">
        <v>816</v>
      </c>
      <c r="C32" s="57">
        <v>1</v>
      </c>
      <c r="D32" s="69" t="s">
        <v>240</v>
      </c>
      <c r="E32" s="57">
        <v>2</v>
      </c>
      <c r="F32" s="57">
        <f>IF(IF(ISNA(VLOOKUP(A:A,装备说明!A:E,5,FALSE)),0,VLOOKUP(A:A,装备说明!A:E,5,FALSE))="男",1,IF(IF(ISNA(VLOOKUP(A:A,装备说明!A:E,5,FALSE)),0,VLOOKUP(A:A,装备说明!A:E,5,FALSE))="女",2,0))</f>
        <v>0</v>
      </c>
      <c r="G32" s="57">
        <v>0</v>
      </c>
      <c r="H32" s="57">
        <v>1</v>
      </c>
      <c r="I32" s="57">
        <f t="shared" si="3"/>
        <v>500</v>
      </c>
      <c r="J32" s="57">
        <v>1</v>
      </c>
      <c r="K32" s="57">
        <f t="shared" si="4"/>
        <v>167</v>
      </c>
      <c r="L32" s="57">
        <v>1</v>
      </c>
      <c r="M32" s="57">
        <v>1</v>
      </c>
      <c r="N32" s="57">
        <v>1</v>
      </c>
      <c r="O32" s="57">
        <v>0</v>
      </c>
      <c r="P32" s="57">
        <f>VLOOKUP(D32,物品类型说明!$H:$I,2,FALSE)</f>
        <v>3</v>
      </c>
      <c r="Q32" s="61">
        <f t="shared" si="5"/>
        <v>10</v>
      </c>
      <c r="R32" s="61">
        <v>10</v>
      </c>
      <c r="S32" s="61">
        <v>5</v>
      </c>
      <c r="T32" s="62">
        <v>0</v>
      </c>
      <c r="U32" s="62">
        <v>0</v>
      </c>
      <c r="V32" s="62">
        <v>26</v>
      </c>
      <c r="W32" s="62">
        <v>0</v>
      </c>
      <c r="X32" s="62">
        <v>0</v>
      </c>
      <c r="Y32" s="62">
        <v>0</v>
      </c>
      <c r="Z32" s="62">
        <v>0</v>
      </c>
      <c r="AA32" s="62">
        <v>0</v>
      </c>
      <c r="AB32" s="62">
        <v>0</v>
      </c>
      <c r="AC32" s="62">
        <v>1</v>
      </c>
      <c r="AD32" s="57">
        <v>0</v>
      </c>
      <c r="AE32" s="57">
        <v>0</v>
      </c>
      <c r="AF32" s="57">
        <v>0</v>
      </c>
      <c r="AG32" s="57">
        <v>0</v>
      </c>
      <c r="AH32" s="57">
        <v>0</v>
      </c>
      <c r="AI32" s="57">
        <v>0</v>
      </c>
      <c r="AJ32" s="57">
        <v>0</v>
      </c>
      <c r="AK32" s="57">
        <v>0</v>
      </c>
      <c r="AL32" s="57">
        <v>0</v>
      </c>
      <c r="AM32" s="57"/>
      <c r="AN32" s="57"/>
      <c r="AO32" s="57"/>
      <c r="AP32" s="57"/>
      <c r="AQ32" s="57"/>
      <c r="AR32" s="57"/>
      <c r="AS32" s="57"/>
      <c r="AT32" s="57"/>
      <c r="AU32" s="57">
        <v>0</v>
      </c>
      <c r="AV32" s="57">
        <v>0</v>
      </c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</row>
    <row r="33" spans="1:59" ht="16.5">
      <c r="A33" s="57">
        <v>203301</v>
      </c>
      <c r="B33" s="57" t="s">
        <v>817</v>
      </c>
      <c r="C33" s="57">
        <v>1</v>
      </c>
      <c r="D33" s="69" t="s">
        <v>240</v>
      </c>
      <c r="E33" s="57">
        <v>3</v>
      </c>
      <c r="F33" s="57">
        <f>IF(IF(ISNA(VLOOKUP(A:A,装备说明!A:E,5,FALSE)),0,VLOOKUP(A:A,装备说明!A:E,5,FALSE))="男",1,IF(IF(ISNA(VLOOKUP(A:A,装备说明!A:E,5,FALSE)),0,VLOOKUP(A:A,装备说明!A:E,5,FALSE))="女",2,0))</f>
        <v>0</v>
      </c>
      <c r="G33" s="57">
        <v>0</v>
      </c>
      <c r="H33" s="57">
        <v>1</v>
      </c>
      <c r="I33" s="57">
        <f t="shared" si="3"/>
        <v>3000</v>
      </c>
      <c r="J33" s="57">
        <v>1</v>
      </c>
      <c r="K33" s="57">
        <f t="shared" si="4"/>
        <v>1000</v>
      </c>
      <c r="L33" s="57">
        <v>1</v>
      </c>
      <c r="M33" s="57">
        <v>1</v>
      </c>
      <c r="N33" s="57">
        <v>1</v>
      </c>
      <c r="O33" s="57">
        <v>0</v>
      </c>
      <c r="P33" s="57">
        <f>VLOOKUP(D33,物品类型说明!$H:$I,2,FALSE)</f>
        <v>3</v>
      </c>
      <c r="Q33" s="61">
        <f t="shared" si="5"/>
        <v>20</v>
      </c>
      <c r="R33" s="61">
        <v>10</v>
      </c>
      <c r="S33" s="61">
        <v>5</v>
      </c>
      <c r="T33" s="62">
        <v>0</v>
      </c>
      <c r="U33" s="62">
        <v>0</v>
      </c>
      <c r="V33" s="62">
        <v>51</v>
      </c>
      <c r="W33" s="62">
        <v>0</v>
      </c>
      <c r="X33" s="62">
        <v>0</v>
      </c>
      <c r="Y33" s="62">
        <v>0</v>
      </c>
      <c r="Z33" s="62">
        <v>0</v>
      </c>
      <c r="AA33" s="62">
        <v>0</v>
      </c>
      <c r="AB33" s="62">
        <v>0</v>
      </c>
      <c r="AC33" s="62">
        <v>1</v>
      </c>
      <c r="AD33" s="57">
        <v>0</v>
      </c>
      <c r="AE33" s="57">
        <v>0</v>
      </c>
      <c r="AF33" s="57">
        <v>0</v>
      </c>
      <c r="AG33" s="57">
        <v>0</v>
      </c>
      <c r="AH33" s="57">
        <v>0</v>
      </c>
      <c r="AI33" s="57">
        <v>0</v>
      </c>
      <c r="AJ33" s="57">
        <v>0</v>
      </c>
      <c r="AK33" s="57">
        <v>0</v>
      </c>
      <c r="AL33" s="57">
        <v>0</v>
      </c>
      <c r="AM33" s="57"/>
      <c r="AN33" s="57"/>
      <c r="AO33" s="57"/>
      <c r="AP33" s="57"/>
      <c r="AQ33" s="57"/>
      <c r="AR33" s="57"/>
      <c r="AS33" s="57"/>
      <c r="AT33" s="57"/>
      <c r="AU33" s="57">
        <v>0</v>
      </c>
      <c r="AV33" s="57">
        <v>0</v>
      </c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</row>
    <row r="34" spans="1:59" ht="16.5">
      <c r="A34" s="57">
        <v>204101</v>
      </c>
      <c r="B34" s="57" t="s">
        <v>818</v>
      </c>
      <c r="C34" s="57">
        <v>1</v>
      </c>
      <c r="D34" s="69" t="s">
        <v>241</v>
      </c>
      <c r="E34" s="57">
        <v>1</v>
      </c>
      <c r="F34" s="57">
        <f>IF(IF(ISNA(VLOOKUP(A:A,装备说明!A:E,5,FALSE)),0,VLOOKUP(A:A,装备说明!A:E,5,FALSE))="男",1,IF(IF(ISNA(VLOOKUP(A:A,装备说明!A:E,5,FALSE)),0,VLOOKUP(A:A,装备说明!A:E,5,FALSE))="女",2,0))</f>
        <v>0</v>
      </c>
      <c r="G34" s="57">
        <v>0</v>
      </c>
      <c r="H34" s="57">
        <v>1</v>
      </c>
      <c r="I34" s="57">
        <f t="shared" si="3"/>
        <v>150</v>
      </c>
      <c r="J34" s="57">
        <v>1</v>
      </c>
      <c r="K34" s="57">
        <f t="shared" si="4"/>
        <v>50</v>
      </c>
      <c r="L34" s="57">
        <v>1</v>
      </c>
      <c r="M34" s="57">
        <v>1</v>
      </c>
      <c r="N34" s="57">
        <v>1</v>
      </c>
      <c r="O34" s="57">
        <v>0</v>
      </c>
      <c r="P34" s="57">
        <f>VLOOKUP(D34,物品类型说明!$H:$I,2,FALSE)</f>
        <v>4</v>
      </c>
      <c r="Q34" s="61">
        <f t="shared" si="5"/>
        <v>1</v>
      </c>
      <c r="R34" s="61">
        <v>10</v>
      </c>
      <c r="S34" s="61">
        <v>5</v>
      </c>
      <c r="T34" s="62">
        <v>0</v>
      </c>
      <c r="U34" s="62">
        <v>0</v>
      </c>
      <c r="V34" s="62">
        <v>0</v>
      </c>
      <c r="W34" s="62">
        <v>9</v>
      </c>
      <c r="X34" s="62">
        <v>0</v>
      </c>
      <c r="Y34" s="62">
        <v>0</v>
      </c>
      <c r="Z34" s="62">
        <v>0</v>
      </c>
      <c r="AA34" s="62">
        <v>0</v>
      </c>
      <c r="AB34" s="62">
        <v>0</v>
      </c>
      <c r="AC34" s="62">
        <v>1</v>
      </c>
      <c r="AD34" s="57">
        <v>0</v>
      </c>
      <c r="AE34" s="57">
        <v>0</v>
      </c>
      <c r="AF34" s="57">
        <v>0</v>
      </c>
      <c r="AG34" s="57">
        <v>0</v>
      </c>
      <c r="AH34" s="57">
        <v>0</v>
      </c>
      <c r="AI34" s="57">
        <v>0</v>
      </c>
      <c r="AJ34" s="57">
        <v>0</v>
      </c>
      <c r="AK34" s="57">
        <v>0</v>
      </c>
      <c r="AL34" s="57">
        <v>0</v>
      </c>
      <c r="AM34" s="57"/>
      <c r="AN34" s="57"/>
      <c r="AO34" s="57"/>
      <c r="AP34" s="57"/>
      <c r="AQ34" s="57"/>
      <c r="AR34" s="57"/>
      <c r="AS34" s="57"/>
      <c r="AT34" s="57"/>
      <c r="AU34" s="57">
        <v>0</v>
      </c>
      <c r="AV34" s="57">
        <v>0</v>
      </c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</row>
    <row r="35" spans="1:59" ht="16.5">
      <c r="A35" s="57">
        <v>204201</v>
      </c>
      <c r="B35" s="57" t="s">
        <v>819</v>
      </c>
      <c r="C35" s="57">
        <v>1</v>
      </c>
      <c r="D35" s="69" t="s">
        <v>241</v>
      </c>
      <c r="E35" s="57">
        <v>2</v>
      </c>
      <c r="F35" s="57">
        <f>IF(IF(ISNA(VLOOKUP(A:A,装备说明!A:E,5,FALSE)),0,VLOOKUP(A:A,装备说明!A:E,5,FALSE))="男",1,IF(IF(ISNA(VLOOKUP(A:A,装备说明!A:E,5,FALSE)),0,VLOOKUP(A:A,装备说明!A:E,5,FALSE))="女",2,0))</f>
        <v>0</v>
      </c>
      <c r="G35" s="57">
        <v>0</v>
      </c>
      <c r="H35" s="57">
        <v>1</v>
      </c>
      <c r="I35" s="57">
        <f t="shared" si="3"/>
        <v>500</v>
      </c>
      <c r="J35" s="57">
        <v>1</v>
      </c>
      <c r="K35" s="57">
        <f t="shared" si="4"/>
        <v>167</v>
      </c>
      <c r="L35" s="57">
        <v>1</v>
      </c>
      <c r="M35" s="57">
        <v>1</v>
      </c>
      <c r="N35" s="57">
        <v>1</v>
      </c>
      <c r="O35" s="57">
        <v>0</v>
      </c>
      <c r="P35" s="57">
        <f>VLOOKUP(D35,物品类型说明!$H:$I,2,FALSE)</f>
        <v>4</v>
      </c>
      <c r="Q35" s="61">
        <f t="shared" si="5"/>
        <v>10</v>
      </c>
      <c r="R35" s="61">
        <v>10</v>
      </c>
      <c r="S35" s="61">
        <v>5</v>
      </c>
      <c r="T35" s="62">
        <v>0</v>
      </c>
      <c r="U35" s="62">
        <v>0</v>
      </c>
      <c r="V35" s="62">
        <v>0</v>
      </c>
      <c r="W35" s="62">
        <v>26</v>
      </c>
      <c r="X35" s="62">
        <v>0</v>
      </c>
      <c r="Y35" s="62">
        <v>0</v>
      </c>
      <c r="Z35" s="62">
        <v>0</v>
      </c>
      <c r="AA35" s="62">
        <v>0</v>
      </c>
      <c r="AB35" s="62">
        <v>0</v>
      </c>
      <c r="AC35" s="62">
        <v>1</v>
      </c>
      <c r="AD35" s="57">
        <v>0</v>
      </c>
      <c r="AE35" s="57">
        <v>0</v>
      </c>
      <c r="AF35" s="57">
        <v>0</v>
      </c>
      <c r="AG35" s="57">
        <v>0</v>
      </c>
      <c r="AH35" s="57">
        <v>0</v>
      </c>
      <c r="AI35" s="57">
        <v>0</v>
      </c>
      <c r="AJ35" s="57">
        <v>0</v>
      </c>
      <c r="AK35" s="57">
        <v>0</v>
      </c>
      <c r="AL35" s="57">
        <v>0</v>
      </c>
      <c r="AM35" s="57"/>
      <c r="AN35" s="57"/>
      <c r="AO35" s="57"/>
      <c r="AP35" s="57"/>
      <c r="AQ35" s="57"/>
      <c r="AR35" s="57"/>
      <c r="AS35" s="57"/>
      <c r="AT35" s="57"/>
      <c r="AU35" s="57">
        <v>0</v>
      </c>
      <c r="AV35" s="57">
        <v>0</v>
      </c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</row>
    <row r="36" spans="1:59" ht="16.5">
      <c r="A36" s="57">
        <v>204301</v>
      </c>
      <c r="B36" s="57" t="s">
        <v>820</v>
      </c>
      <c r="C36" s="57">
        <v>1</v>
      </c>
      <c r="D36" s="69" t="s">
        <v>241</v>
      </c>
      <c r="E36" s="57">
        <v>3</v>
      </c>
      <c r="F36" s="57">
        <f>IF(IF(ISNA(VLOOKUP(A:A,装备说明!A:E,5,FALSE)),0,VLOOKUP(A:A,装备说明!A:E,5,FALSE))="男",1,IF(IF(ISNA(VLOOKUP(A:A,装备说明!A:E,5,FALSE)),0,VLOOKUP(A:A,装备说明!A:E,5,FALSE))="女",2,0))</f>
        <v>0</v>
      </c>
      <c r="G36" s="57">
        <v>0</v>
      </c>
      <c r="H36" s="57">
        <v>1</v>
      </c>
      <c r="I36" s="57">
        <f t="shared" si="3"/>
        <v>3000</v>
      </c>
      <c r="J36" s="57">
        <v>1</v>
      </c>
      <c r="K36" s="57">
        <f t="shared" si="4"/>
        <v>1000</v>
      </c>
      <c r="L36" s="57">
        <v>1</v>
      </c>
      <c r="M36" s="57">
        <v>1</v>
      </c>
      <c r="N36" s="57">
        <v>1</v>
      </c>
      <c r="O36" s="57">
        <v>0</v>
      </c>
      <c r="P36" s="57">
        <f>VLOOKUP(D36,物品类型说明!$H:$I,2,FALSE)</f>
        <v>4</v>
      </c>
      <c r="Q36" s="61">
        <f t="shared" si="5"/>
        <v>20</v>
      </c>
      <c r="R36" s="61">
        <v>10</v>
      </c>
      <c r="S36" s="61">
        <v>5</v>
      </c>
      <c r="T36" s="62">
        <v>0</v>
      </c>
      <c r="U36" s="62">
        <v>0</v>
      </c>
      <c r="V36" s="62">
        <v>0</v>
      </c>
      <c r="W36" s="62">
        <v>51</v>
      </c>
      <c r="X36" s="62">
        <v>0</v>
      </c>
      <c r="Y36" s="62">
        <v>0</v>
      </c>
      <c r="Z36" s="62">
        <v>0</v>
      </c>
      <c r="AA36" s="62">
        <v>0</v>
      </c>
      <c r="AB36" s="62">
        <v>0</v>
      </c>
      <c r="AC36" s="62">
        <v>1</v>
      </c>
      <c r="AD36" s="57">
        <v>0</v>
      </c>
      <c r="AE36" s="57">
        <v>0</v>
      </c>
      <c r="AF36" s="57">
        <v>0</v>
      </c>
      <c r="AG36" s="57">
        <v>0</v>
      </c>
      <c r="AH36" s="57">
        <v>0</v>
      </c>
      <c r="AI36" s="57">
        <v>0</v>
      </c>
      <c r="AJ36" s="57">
        <v>0</v>
      </c>
      <c r="AK36" s="57">
        <v>0</v>
      </c>
      <c r="AL36" s="57">
        <v>0</v>
      </c>
      <c r="AM36" s="57"/>
      <c r="AN36" s="57"/>
      <c r="AO36" s="57"/>
      <c r="AP36" s="57"/>
      <c r="AQ36" s="57"/>
      <c r="AR36" s="57"/>
      <c r="AS36" s="57"/>
      <c r="AT36" s="57"/>
      <c r="AU36" s="57">
        <v>0</v>
      </c>
      <c r="AV36" s="57">
        <v>0</v>
      </c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</row>
    <row r="37" spans="1:59" ht="16.5">
      <c r="A37" s="57">
        <v>207101</v>
      </c>
      <c r="B37" s="57" t="s">
        <v>821</v>
      </c>
      <c r="C37" s="57">
        <v>1</v>
      </c>
      <c r="D37" s="69" t="s">
        <v>378</v>
      </c>
      <c r="E37" s="57">
        <v>1</v>
      </c>
      <c r="F37" s="57">
        <f>IF(IF(ISNA(VLOOKUP(A:A,装备说明!A:E,5,FALSE)),0,VLOOKUP(A:A,装备说明!A:E,5,FALSE))="男",1,IF(IF(ISNA(VLOOKUP(A:A,装备说明!A:E,5,FALSE)),0,VLOOKUP(A:A,装备说明!A:E,5,FALSE))="女",2,0))</f>
        <v>0</v>
      </c>
      <c r="G37" s="57">
        <v>0</v>
      </c>
      <c r="H37" s="57">
        <v>1</v>
      </c>
      <c r="I37" s="57">
        <f t="shared" si="3"/>
        <v>150</v>
      </c>
      <c r="J37" s="57">
        <v>1</v>
      </c>
      <c r="K37" s="57">
        <f t="shared" si="4"/>
        <v>50</v>
      </c>
      <c r="L37" s="57">
        <v>1</v>
      </c>
      <c r="M37" s="57">
        <v>1</v>
      </c>
      <c r="N37" s="57">
        <v>1</v>
      </c>
      <c r="O37" s="57">
        <v>0</v>
      </c>
      <c r="P37" s="57">
        <f>VLOOKUP(D37,物品类型说明!$H:$I,2,FALSE)</f>
        <v>7</v>
      </c>
      <c r="Q37" s="61">
        <f t="shared" si="5"/>
        <v>1</v>
      </c>
      <c r="R37" s="61">
        <v>10</v>
      </c>
      <c r="S37" s="61">
        <v>5</v>
      </c>
      <c r="T37" s="62">
        <v>6</v>
      </c>
      <c r="U37" s="62">
        <v>0</v>
      </c>
      <c r="V37" s="62">
        <v>0</v>
      </c>
      <c r="W37" s="62">
        <v>0</v>
      </c>
      <c r="X37" s="62">
        <v>0</v>
      </c>
      <c r="Y37" s="62">
        <v>0</v>
      </c>
      <c r="Z37" s="62">
        <v>0</v>
      </c>
      <c r="AA37" s="62">
        <v>0</v>
      </c>
      <c r="AB37" s="62">
        <v>0</v>
      </c>
      <c r="AC37" s="62">
        <v>1</v>
      </c>
      <c r="AD37" s="57">
        <v>0</v>
      </c>
      <c r="AE37" s="57">
        <v>0</v>
      </c>
      <c r="AF37" s="57">
        <v>0</v>
      </c>
      <c r="AG37" s="57">
        <v>0</v>
      </c>
      <c r="AH37" s="57">
        <v>0</v>
      </c>
      <c r="AI37" s="57">
        <v>0</v>
      </c>
      <c r="AJ37" s="57">
        <v>0</v>
      </c>
      <c r="AK37" s="57">
        <v>0</v>
      </c>
      <c r="AL37" s="57">
        <v>0</v>
      </c>
      <c r="AM37" s="57"/>
      <c r="AN37" s="57"/>
      <c r="AO37" s="57"/>
      <c r="AP37" s="57"/>
      <c r="AQ37" s="57"/>
      <c r="AR37" s="57"/>
      <c r="AS37" s="57"/>
      <c r="AT37" s="57"/>
      <c r="AU37" s="57">
        <v>0</v>
      </c>
      <c r="AV37" s="57">
        <v>0</v>
      </c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</row>
    <row r="38" spans="1:59" ht="16.5">
      <c r="A38" s="57">
        <v>207201</v>
      </c>
      <c r="B38" s="57" t="s">
        <v>822</v>
      </c>
      <c r="C38" s="57">
        <v>1</v>
      </c>
      <c r="D38" s="69" t="s">
        <v>378</v>
      </c>
      <c r="E38" s="57">
        <v>2</v>
      </c>
      <c r="F38" s="57">
        <f>IF(IF(ISNA(VLOOKUP(A:A,装备说明!A:E,5,FALSE)),0,VLOOKUP(A:A,装备说明!A:E,5,FALSE))="男",1,IF(IF(ISNA(VLOOKUP(A:A,装备说明!A:E,5,FALSE)),0,VLOOKUP(A:A,装备说明!A:E,5,FALSE))="女",2,0))</f>
        <v>0</v>
      </c>
      <c r="G38" s="57">
        <v>0</v>
      </c>
      <c r="H38" s="57">
        <v>1</v>
      </c>
      <c r="I38" s="57">
        <f t="shared" si="3"/>
        <v>500</v>
      </c>
      <c r="J38" s="57">
        <v>1</v>
      </c>
      <c r="K38" s="57">
        <f t="shared" si="4"/>
        <v>167</v>
      </c>
      <c r="L38" s="57">
        <v>1</v>
      </c>
      <c r="M38" s="57">
        <v>1</v>
      </c>
      <c r="N38" s="57">
        <v>1</v>
      </c>
      <c r="O38" s="57">
        <v>0</v>
      </c>
      <c r="P38" s="57">
        <f>VLOOKUP(D38,物品类型说明!$H:$I,2,FALSE)</f>
        <v>7</v>
      </c>
      <c r="Q38" s="61">
        <f t="shared" si="5"/>
        <v>10</v>
      </c>
      <c r="R38" s="61">
        <v>10</v>
      </c>
      <c r="S38" s="61">
        <v>5</v>
      </c>
      <c r="T38" s="62">
        <v>19</v>
      </c>
      <c r="U38" s="62">
        <v>0</v>
      </c>
      <c r="V38" s="62">
        <v>0</v>
      </c>
      <c r="W38" s="62">
        <v>0</v>
      </c>
      <c r="X38" s="62">
        <v>0</v>
      </c>
      <c r="Y38" s="62">
        <v>0</v>
      </c>
      <c r="Z38" s="62">
        <v>0</v>
      </c>
      <c r="AA38" s="62">
        <v>0</v>
      </c>
      <c r="AB38" s="62">
        <v>0</v>
      </c>
      <c r="AC38" s="62">
        <v>1</v>
      </c>
      <c r="AD38" s="57">
        <v>0</v>
      </c>
      <c r="AE38" s="57">
        <v>0</v>
      </c>
      <c r="AF38" s="57">
        <v>0</v>
      </c>
      <c r="AG38" s="57">
        <v>0</v>
      </c>
      <c r="AH38" s="57">
        <v>0</v>
      </c>
      <c r="AI38" s="57">
        <v>0</v>
      </c>
      <c r="AJ38" s="57">
        <v>0</v>
      </c>
      <c r="AK38" s="57">
        <v>0</v>
      </c>
      <c r="AL38" s="57">
        <v>0</v>
      </c>
      <c r="AM38" s="57"/>
      <c r="AN38" s="57"/>
      <c r="AO38" s="57"/>
      <c r="AP38" s="57"/>
      <c r="AQ38" s="57"/>
      <c r="AR38" s="57"/>
      <c r="AS38" s="57"/>
      <c r="AT38" s="57"/>
      <c r="AU38" s="57">
        <v>0</v>
      </c>
      <c r="AV38" s="57">
        <v>0</v>
      </c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</row>
    <row r="39" spans="1:59" ht="16.5">
      <c r="A39" s="57">
        <v>207301</v>
      </c>
      <c r="B39" s="57" t="s">
        <v>823</v>
      </c>
      <c r="C39" s="57">
        <v>1</v>
      </c>
      <c r="D39" s="69" t="s">
        <v>378</v>
      </c>
      <c r="E39" s="57">
        <v>3</v>
      </c>
      <c r="F39" s="57">
        <f>IF(IF(ISNA(VLOOKUP(A:A,装备说明!A:E,5,FALSE)),0,VLOOKUP(A:A,装备说明!A:E,5,FALSE))="男",1,IF(IF(ISNA(VLOOKUP(A:A,装备说明!A:E,5,FALSE)),0,VLOOKUP(A:A,装备说明!A:E,5,FALSE))="女",2,0))</f>
        <v>0</v>
      </c>
      <c r="G39" s="57">
        <v>0</v>
      </c>
      <c r="H39" s="57">
        <v>1</v>
      </c>
      <c r="I39" s="57">
        <f t="shared" si="3"/>
        <v>3000</v>
      </c>
      <c r="J39" s="57">
        <v>1</v>
      </c>
      <c r="K39" s="57">
        <f t="shared" si="4"/>
        <v>1000</v>
      </c>
      <c r="L39" s="57">
        <v>1</v>
      </c>
      <c r="M39" s="57">
        <v>1</v>
      </c>
      <c r="N39" s="57">
        <v>1</v>
      </c>
      <c r="O39" s="57">
        <v>0</v>
      </c>
      <c r="P39" s="57">
        <f>VLOOKUP(D39,物品类型说明!$H:$I,2,FALSE)</f>
        <v>7</v>
      </c>
      <c r="Q39" s="61">
        <f t="shared" si="5"/>
        <v>20</v>
      </c>
      <c r="R39" s="61">
        <v>10</v>
      </c>
      <c r="S39" s="61">
        <v>5</v>
      </c>
      <c r="T39" s="62">
        <v>36</v>
      </c>
      <c r="U39" s="62">
        <v>0</v>
      </c>
      <c r="V39" s="62">
        <v>0</v>
      </c>
      <c r="W39" s="62">
        <v>0</v>
      </c>
      <c r="X39" s="62">
        <v>0</v>
      </c>
      <c r="Y39" s="62">
        <v>0</v>
      </c>
      <c r="Z39" s="62">
        <v>0</v>
      </c>
      <c r="AA39" s="62">
        <v>0</v>
      </c>
      <c r="AB39" s="62">
        <v>0</v>
      </c>
      <c r="AC39" s="62">
        <v>1</v>
      </c>
      <c r="AD39" s="57">
        <v>0</v>
      </c>
      <c r="AE39" s="57">
        <v>0</v>
      </c>
      <c r="AF39" s="57">
        <v>0</v>
      </c>
      <c r="AG39" s="57">
        <v>0</v>
      </c>
      <c r="AH39" s="57">
        <v>0</v>
      </c>
      <c r="AI39" s="57">
        <v>0</v>
      </c>
      <c r="AJ39" s="57">
        <v>0</v>
      </c>
      <c r="AK39" s="57">
        <v>0</v>
      </c>
      <c r="AL39" s="57">
        <v>0</v>
      </c>
      <c r="AM39" s="57"/>
      <c r="AN39" s="57"/>
      <c r="AO39" s="57"/>
      <c r="AP39" s="57"/>
      <c r="AQ39" s="57"/>
      <c r="AR39" s="57"/>
      <c r="AS39" s="57"/>
      <c r="AT39" s="57"/>
      <c r="AU39" s="57">
        <v>0</v>
      </c>
      <c r="AV39" s="57">
        <v>0</v>
      </c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</row>
    <row r="40" spans="1:59" ht="16.5">
      <c r="A40" s="57">
        <v>208101</v>
      </c>
      <c r="B40" s="57" t="s">
        <v>824</v>
      </c>
      <c r="C40" s="57">
        <v>1</v>
      </c>
      <c r="D40" s="69" t="s">
        <v>607</v>
      </c>
      <c r="E40" s="57">
        <v>1</v>
      </c>
      <c r="F40" s="57">
        <f>IF(IF(ISNA(VLOOKUP(A:A,装备说明!A:E,5,FALSE)),0,VLOOKUP(A:A,装备说明!A:E,5,FALSE))="男",1,IF(IF(ISNA(VLOOKUP(A:A,装备说明!A:E,5,FALSE)),0,VLOOKUP(A:A,装备说明!A:E,5,FALSE))="女",2,0))</f>
        <v>0</v>
      </c>
      <c r="G40" s="57">
        <v>0</v>
      </c>
      <c r="H40" s="57">
        <v>1</v>
      </c>
      <c r="I40" s="57">
        <f t="shared" si="3"/>
        <v>150</v>
      </c>
      <c r="J40" s="57">
        <v>1</v>
      </c>
      <c r="K40" s="57">
        <f t="shared" si="4"/>
        <v>50</v>
      </c>
      <c r="L40" s="57">
        <v>1</v>
      </c>
      <c r="M40" s="57">
        <v>1</v>
      </c>
      <c r="N40" s="57">
        <v>1</v>
      </c>
      <c r="O40" s="57">
        <v>0</v>
      </c>
      <c r="P40" s="57">
        <f>VLOOKUP(D40,物品类型说明!$H:$I,2,FALSE)</f>
        <v>8</v>
      </c>
      <c r="Q40" s="61">
        <f t="shared" si="5"/>
        <v>1</v>
      </c>
      <c r="R40" s="61">
        <v>10</v>
      </c>
      <c r="S40" s="61">
        <v>5</v>
      </c>
      <c r="T40" s="62">
        <v>6</v>
      </c>
      <c r="U40" s="62">
        <v>0</v>
      </c>
      <c r="V40" s="62">
        <v>0</v>
      </c>
      <c r="W40" s="62">
        <v>0</v>
      </c>
      <c r="X40" s="62">
        <v>0</v>
      </c>
      <c r="Y40" s="62">
        <v>0</v>
      </c>
      <c r="Z40" s="62">
        <v>0</v>
      </c>
      <c r="AA40" s="62">
        <v>0</v>
      </c>
      <c r="AB40" s="62">
        <v>0</v>
      </c>
      <c r="AC40" s="62">
        <v>1</v>
      </c>
      <c r="AD40" s="57">
        <v>0</v>
      </c>
      <c r="AE40" s="57">
        <v>0</v>
      </c>
      <c r="AF40" s="57">
        <v>0</v>
      </c>
      <c r="AG40" s="57">
        <v>0</v>
      </c>
      <c r="AH40" s="57">
        <v>0</v>
      </c>
      <c r="AI40" s="57">
        <v>0</v>
      </c>
      <c r="AJ40" s="57">
        <v>0</v>
      </c>
      <c r="AK40" s="57">
        <v>0</v>
      </c>
      <c r="AL40" s="57">
        <v>0</v>
      </c>
      <c r="AM40" s="57"/>
      <c r="AN40" s="57"/>
      <c r="AO40" s="57"/>
      <c r="AP40" s="57"/>
      <c r="AQ40" s="57"/>
      <c r="AR40" s="57"/>
      <c r="AS40" s="57"/>
      <c r="AT40" s="57"/>
      <c r="AU40" s="57">
        <v>0</v>
      </c>
      <c r="AV40" s="57">
        <v>0</v>
      </c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</row>
    <row r="41" spans="1:59" ht="16.5">
      <c r="A41" s="57">
        <v>208201</v>
      </c>
      <c r="B41" s="57" t="s">
        <v>825</v>
      </c>
      <c r="C41" s="57">
        <v>1</v>
      </c>
      <c r="D41" s="69" t="s">
        <v>607</v>
      </c>
      <c r="E41" s="57">
        <v>2</v>
      </c>
      <c r="F41" s="57">
        <f>IF(IF(ISNA(VLOOKUP(A:A,装备说明!A:E,5,FALSE)),0,VLOOKUP(A:A,装备说明!A:E,5,FALSE))="男",1,IF(IF(ISNA(VLOOKUP(A:A,装备说明!A:E,5,FALSE)),0,VLOOKUP(A:A,装备说明!A:E,5,FALSE))="女",2,0))</f>
        <v>0</v>
      </c>
      <c r="G41" s="57">
        <v>0</v>
      </c>
      <c r="H41" s="57">
        <v>1</v>
      </c>
      <c r="I41" s="57">
        <f t="shared" si="3"/>
        <v>500</v>
      </c>
      <c r="J41" s="57">
        <v>1</v>
      </c>
      <c r="K41" s="57">
        <f t="shared" si="4"/>
        <v>167</v>
      </c>
      <c r="L41" s="57">
        <v>1</v>
      </c>
      <c r="M41" s="57">
        <v>1</v>
      </c>
      <c r="N41" s="57">
        <v>1</v>
      </c>
      <c r="O41" s="57">
        <v>0</v>
      </c>
      <c r="P41" s="57">
        <f>VLOOKUP(D41,物品类型说明!$H:$I,2,FALSE)</f>
        <v>8</v>
      </c>
      <c r="Q41" s="61">
        <f t="shared" si="5"/>
        <v>10</v>
      </c>
      <c r="R41" s="61">
        <v>10</v>
      </c>
      <c r="S41" s="61">
        <v>5</v>
      </c>
      <c r="T41" s="62">
        <v>19</v>
      </c>
      <c r="U41" s="62">
        <v>0</v>
      </c>
      <c r="V41" s="62">
        <v>0</v>
      </c>
      <c r="W41" s="62">
        <v>0</v>
      </c>
      <c r="X41" s="62">
        <v>0</v>
      </c>
      <c r="Y41" s="62">
        <v>0</v>
      </c>
      <c r="Z41" s="62">
        <v>0</v>
      </c>
      <c r="AA41" s="62">
        <v>0</v>
      </c>
      <c r="AB41" s="62">
        <v>0</v>
      </c>
      <c r="AC41" s="62">
        <v>1</v>
      </c>
      <c r="AD41" s="57">
        <v>0</v>
      </c>
      <c r="AE41" s="57">
        <v>0</v>
      </c>
      <c r="AF41" s="57">
        <v>0</v>
      </c>
      <c r="AG41" s="57">
        <v>0</v>
      </c>
      <c r="AH41" s="57">
        <v>0</v>
      </c>
      <c r="AI41" s="57">
        <v>0</v>
      </c>
      <c r="AJ41" s="57">
        <v>0</v>
      </c>
      <c r="AK41" s="57">
        <v>0</v>
      </c>
      <c r="AL41" s="57">
        <v>0</v>
      </c>
      <c r="AM41" s="57"/>
      <c r="AN41" s="57"/>
      <c r="AO41" s="57"/>
      <c r="AP41" s="57"/>
      <c r="AQ41" s="57"/>
      <c r="AR41" s="57"/>
      <c r="AS41" s="57"/>
      <c r="AT41" s="57"/>
      <c r="AU41" s="57">
        <v>0</v>
      </c>
      <c r="AV41" s="57">
        <v>0</v>
      </c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</row>
    <row r="42" spans="1:59" ht="16.5">
      <c r="A42" s="57">
        <v>208301</v>
      </c>
      <c r="B42" s="57" t="s">
        <v>826</v>
      </c>
      <c r="C42" s="57">
        <v>1</v>
      </c>
      <c r="D42" s="69" t="s">
        <v>607</v>
      </c>
      <c r="E42" s="57">
        <v>3</v>
      </c>
      <c r="F42" s="57">
        <f>IF(IF(ISNA(VLOOKUP(A:A,装备说明!A:E,5,FALSE)),0,VLOOKUP(A:A,装备说明!A:E,5,FALSE))="男",1,IF(IF(ISNA(VLOOKUP(A:A,装备说明!A:E,5,FALSE)),0,VLOOKUP(A:A,装备说明!A:E,5,FALSE))="女",2,0))</f>
        <v>0</v>
      </c>
      <c r="G42" s="57">
        <v>0</v>
      </c>
      <c r="H42" s="57">
        <v>1</v>
      </c>
      <c r="I42" s="57">
        <f t="shared" si="3"/>
        <v>3000</v>
      </c>
      <c r="J42" s="57">
        <v>1</v>
      </c>
      <c r="K42" s="57">
        <f t="shared" si="4"/>
        <v>1000</v>
      </c>
      <c r="L42" s="57">
        <v>1</v>
      </c>
      <c r="M42" s="57">
        <v>1</v>
      </c>
      <c r="N42" s="57">
        <v>1</v>
      </c>
      <c r="O42" s="57">
        <v>0</v>
      </c>
      <c r="P42" s="57">
        <f>VLOOKUP(D42,物品类型说明!$H:$I,2,FALSE)</f>
        <v>8</v>
      </c>
      <c r="Q42" s="61">
        <f t="shared" si="5"/>
        <v>20</v>
      </c>
      <c r="R42" s="61">
        <v>10</v>
      </c>
      <c r="S42" s="61">
        <v>5</v>
      </c>
      <c r="T42" s="62">
        <v>36</v>
      </c>
      <c r="U42" s="62">
        <v>0</v>
      </c>
      <c r="V42" s="62">
        <v>0</v>
      </c>
      <c r="W42" s="62">
        <v>0</v>
      </c>
      <c r="X42" s="62">
        <v>0</v>
      </c>
      <c r="Y42" s="62">
        <v>0</v>
      </c>
      <c r="Z42" s="62">
        <v>0</v>
      </c>
      <c r="AA42" s="62">
        <v>0</v>
      </c>
      <c r="AB42" s="62">
        <v>0</v>
      </c>
      <c r="AC42" s="62">
        <v>1</v>
      </c>
      <c r="AD42" s="57">
        <v>0</v>
      </c>
      <c r="AE42" s="57">
        <v>0</v>
      </c>
      <c r="AF42" s="57">
        <v>0</v>
      </c>
      <c r="AG42" s="57">
        <v>0</v>
      </c>
      <c r="AH42" s="57">
        <v>0</v>
      </c>
      <c r="AI42" s="57">
        <v>0</v>
      </c>
      <c r="AJ42" s="57">
        <v>0</v>
      </c>
      <c r="AK42" s="57">
        <v>0</v>
      </c>
      <c r="AL42" s="57">
        <v>0</v>
      </c>
      <c r="AM42" s="57"/>
      <c r="AN42" s="57"/>
      <c r="AO42" s="57"/>
      <c r="AP42" s="57"/>
      <c r="AQ42" s="57"/>
      <c r="AR42" s="57"/>
      <c r="AS42" s="57"/>
      <c r="AT42" s="57"/>
      <c r="AU42" s="57">
        <v>0</v>
      </c>
      <c r="AV42" s="57">
        <v>0</v>
      </c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</row>
    <row r="43" spans="1:59" ht="16.5">
      <c r="A43" s="57">
        <v>209101</v>
      </c>
      <c r="B43" s="57" t="s">
        <v>827</v>
      </c>
      <c r="C43" s="57">
        <v>1</v>
      </c>
      <c r="D43" s="69" t="s">
        <v>615</v>
      </c>
      <c r="E43" s="57">
        <v>1</v>
      </c>
      <c r="F43" s="57">
        <f>IF(IF(ISNA(VLOOKUP(A:A,装备说明!A:E,5,FALSE)),0,VLOOKUP(A:A,装备说明!A:E,5,FALSE))="男",1,IF(IF(ISNA(VLOOKUP(A:A,装备说明!A:E,5,FALSE)),0,VLOOKUP(A:A,装备说明!A:E,5,FALSE))="女",2,0))</f>
        <v>0</v>
      </c>
      <c r="G43" s="57">
        <v>0</v>
      </c>
      <c r="H43" s="57">
        <v>1</v>
      </c>
      <c r="I43" s="57">
        <f t="shared" si="3"/>
        <v>150</v>
      </c>
      <c r="J43" s="57">
        <v>1</v>
      </c>
      <c r="K43" s="57">
        <f t="shared" si="4"/>
        <v>50</v>
      </c>
      <c r="L43" s="57">
        <v>1</v>
      </c>
      <c r="M43" s="57">
        <v>1</v>
      </c>
      <c r="N43" s="57">
        <v>1</v>
      </c>
      <c r="O43" s="57">
        <v>0</v>
      </c>
      <c r="P43" s="57">
        <f>VLOOKUP(D43,物品类型说明!$H:$I,2,FALSE)</f>
        <v>9</v>
      </c>
      <c r="Q43" s="61">
        <f t="shared" si="5"/>
        <v>1</v>
      </c>
      <c r="R43" s="61">
        <v>10</v>
      </c>
      <c r="S43" s="61">
        <v>5</v>
      </c>
      <c r="T43" s="62">
        <v>0</v>
      </c>
      <c r="U43" s="62">
        <v>0</v>
      </c>
      <c r="V43" s="62">
        <v>0</v>
      </c>
      <c r="W43" s="62">
        <v>0</v>
      </c>
      <c r="X43" s="62">
        <v>83</v>
      </c>
      <c r="Y43" s="62">
        <v>0</v>
      </c>
      <c r="Z43" s="62">
        <v>0</v>
      </c>
      <c r="AA43" s="62">
        <v>0</v>
      </c>
      <c r="AB43" s="62">
        <v>0</v>
      </c>
      <c r="AC43" s="62">
        <v>1</v>
      </c>
      <c r="AD43" s="57">
        <v>0</v>
      </c>
      <c r="AE43" s="57">
        <v>0</v>
      </c>
      <c r="AF43" s="57">
        <v>0</v>
      </c>
      <c r="AG43" s="57">
        <v>0</v>
      </c>
      <c r="AH43" s="57">
        <v>0</v>
      </c>
      <c r="AI43" s="57">
        <v>0</v>
      </c>
      <c r="AJ43" s="57">
        <v>0</v>
      </c>
      <c r="AK43" s="57">
        <v>0</v>
      </c>
      <c r="AL43" s="57">
        <v>0</v>
      </c>
      <c r="AM43" s="57"/>
      <c r="AN43" s="57"/>
      <c r="AO43" s="57"/>
      <c r="AP43" s="57"/>
      <c r="AQ43" s="57"/>
      <c r="AR43" s="57"/>
      <c r="AS43" s="57"/>
      <c r="AT43" s="57"/>
      <c r="AU43" s="57">
        <v>0</v>
      </c>
      <c r="AV43" s="57">
        <v>0</v>
      </c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</row>
    <row r="44" spans="1:59" ht="16.5">
      <c r="A44" s="57">
        <v>209201</v>
      </c>
      <c r="B44" s="57" t="s">
        <v>828</v>
      </c>
      <c r="C44" s="57">
        <v>1</v>
      </c>
      <c r="D44" s="69" t="s">
        <v>615</v>
      </c>
      <c r="E44" s="57">
        <v>2</v>
      </c>
      <c r="F44" s="57">
        <f>IF(IF(ISNA(VLOOKUP(A:A,装备说明!A:E,5,FALSE)),0,VLOOKUP(A:A,装备说明!A:E,5,FALSE))="男",1,IF(IF(ISNA(VLOOKUP(A:A,装备说明!A:E,5,FALSE)),0,VLOOKUP(A:A,装备说明!A:E,5,FALSE))="女",2,0))</f>
        <v>0</v>
      </c>
      <c r="G44" s="57">
        <v>0</v>
      </c>
      <c r="H44" s="57">
        <v>1</v>
      </c>
      <c r="I44" s="57">
        <f t="shared" si="3"/>
        <v>500</v>
      </c>
      <c r="J44" s="57">
        <v>1</v>
      </c>
      <c r="K44" s="57">
        <f t="shared" si="4"/>
        <v>167</v>
      </c>
      <c r="L44" s="57">
        <v>1</v>
      </c>
      <c r="M44" s="57">
        <v>1</v>
      </c>
      <c r="N44" s="57">
        <v>1</v>
      </c>
      <c r="O44" s="57">
        <v>0</v>
      </c>
      <c r="P44" s="57">
        <f>VLOOKUP(D44,物品类型说明!$H:$I,2,FALSE)</f>
        <v>9</v>
      </c>
      <c r="Q44" s="61">
        <f t="shared" si="5"/>
        <v>10</v>
      </c>
      <c r="R44" s="61">
        <v>10</v>
      </c>
      <c r="S44" s="61">
        <v>5</v>
      </c>
      <c r="T44" s="62">
        <v>0</v>
      </c>
      <c r="U44" s="62">
        <v>0</v>
      </c>
      <c r="V44" s="62">
        <v>0</v>
      </c>
      <c r="W44" s="62">
        <v>0</v>
      </c>
      <c r="X44" s="62">
        <v>228</v>
      </c>
      <c r="Y44" s="62">
        <v>0</v>
      </c>
      <c r="Z44" s="62">
        <v>0</v>
      </c>
      <c r="AA44" s="62">
        <v>0</v>
      </c>
      <c r="AB44" s="62">
        <v>0</v>
      </c>
      <c r="AC44" s="62">
        <v>1</v>
      </c>
      <c r="AD44" s="57">
        <v>0</v>
      </c>
      <c r="AE44" s="57">
        <v>0</v>
      </c>
      <c r="AF44" s="57">
        <v>0</v>
      </c>
      <c r="AG44" s="57">
        <v>0</v>
      </c>
      <c r="AH44" s="57">
        <v>0</v>
      </c>
      <c r="AI44" s="57">
        <v>0</v>
      </c>
      <c r="AJ44" s="57">
        <v>0</v>
      </c>
      <c r="AK44" s="57">
        <v>0</v>
      </c>
      <c r="AL44" s="57">
        <v>0</v>
      </c>
      <c r="AM44" s="57"/>
      <c r="AN44" s="57"/>
      <c r="AO44" s="57"/>
      <c r="AP44" s="57"/>
      <c r="AQ44" s="57"/>
      <c r="AR44" s="57"/>
      <c r="AS44" s="57"/>
      <c r="AT44" s="57"/>
      <c r="AU44" s="57">
        <v>0</v>
      </c>
      <c r="AV44" s="57">
        <v>0</v>
      </c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</row>
    <row r="45" spans="1:59" ht="16.5">
      <c r="A45" s="57">
        <v>209301</v>
      </c>
      <c r="B45" s="57" t="s">
        <v>829</v>
      </c>
      <c r="C45" s="57">
        <v>1</v>
      </c>
      <c r="D45" s="69" t="s">
        <v>615</v>
      </c>
      <c r="E45" s="57">
        <v>3</v>
      </c>
      <c r="F45" s="57">
        <f>IF(IF(ISNA(VLOOKUP(A:A,装备说明!A:E,5,FALSE)),0,VLOOKUP(A:A,装备说明!A:E,5,FALSE))="男",1,IF(IF(ISNA(VLOOKUP(A:A,装备说明!A:E,5,FALSE)),0,VLOOKUP(A:A,装备说明!A:E,5,FALSE))="女",2,0))</f>
        <v>0</v>
      </c>
      <c r="G45" s="57">
        <v>0</v>
      </c>
      <c r="H45" s="57">
        <v>1</v>
      </c>
      <c r="I45" s="57">
        <f t="shared" si="3"/>
        <v>3000</v>
      </c>
      <c r="J45" s="57">
        <v>1</v>
      </c>
      <c r="K45" s="57">
        <f t="shared" si="4"/>
        <v>1000</v>
      </c>
      <c r="L45" s="57">
        <v>1</v>
      </c>
      <c r="M45" s="57">
        <v>1</v>
      </c>
      <c r="N45" s="57">
        <v>1</v>
      </c>
      <c r="O45" s="57">
        <v>0</v>
      </c>
      <c r="P45" s="57">
        <f>VLOOKUP(D45,物品类型说明!$H:$I,2,FALSE)</f>
        <v>9</v>
      </c>
      <c r="Q45" s="61">
        <f t="shared" si="5"/>
        <v>20</v>
      </c>
      <c r="R45" s="61">
        <v>10</v>
      </c>
      <c r="S45" s="61">
        <v>5</v>
      </c>
      <c r="T45" s="62">
        <v>0</v>
      </c>
      <c r="U45" s="62">
        <v>0</v>
      </c>
      <c r="V45" s="62">
        <v>0</v>
      </c>
      <c r="W45" s="62">
        <v>0</v>
      </c>
      <c r="X45" s="62">
        <v>441</v>
      </c>
      <c r="Y45" s="62">
        <v>0</v>
      </c>
      <c r="Z45" s="62">
        <v>0</v>
      </c>
      <c r="AA45" s="62">
        <v>0</v>
      </c>
      <c r="AB45" s="62">
        <v>0</v>
      </c>
      <c r="AC45" s="62">
        <v>1</v>
      </c>
      <c r="AD45" s="57">
        <v>0</v>
      </c>
      <c r="AE45" s="57">
        <v>0</v>
      </c>
      <c r="AF45" s="57">
        <v>0</v>
      </c>
      <c r="AG45" s="57">
        <v>0</v>
      </c>
      <c r="AH45" s="57">
        <v>0</v>
      </c>
      <c r="AI45" s="57">
        <v>0</v>
      </c>
      <c r="AJ45" s="57">
        <v>0</v>
      </c>
      <c r="AK45" s="57">
        <v>0</v>
      </c>
      <c r="AL45" s="57">
        <v>0</v>
      </c>
      <c r="AM45" s="57"/>
      <c r="AN45" s="57"/>
      <c r="AO45" s="57"/>
      <c r="AP45" s="57"/>
      <c r="AQ45" s="57"/>
      <c r="AR45" s="57"/>
      <c r="AS45" s="57"/>
      <c r="AT45" s="57"/>
      <c r="AU45" s="57">
        <v>0</v>
      </c>
      <c r="AV45" s="57">
        <v>0</v>
      </c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</row>
  </sheetData>
  <phoneticPr fontId="2" type="noConversion"/>
  <conditionalFormatting sqref="E1:E45">
    <cfRule type="cellIs" dxfId="8" priority="190" operator="equal">
      <formula>"X"</formula>
    </cfRule>
  </conditionalFormatting>
  <conditionalFormatting sqref="L1:L45">
    <cfRule type="cellIs" dxfId="7" priority="188" operator="lessThan">
      <formula>0.5</formula>
    </cfRule>
    <cfRule type="cellIs" dxfId="6" priority="189" operator="greaterThan">
      <formula>0.5</formula>
    </cfRule>
  </conditionalFormatting>
  <conditionalFormatting sqref="C1:C3">
    <cfRule type="dataBar" priority="187">
      <dataBar>
        <cfvo type="min" val="0"/>
        <cfvo type="max" val="0"/>
        <color rgb="FF008AEF"/>
      </dataBar>
    </cfRule>
  </conditionalFormatting>
  <conditionalFormatting sqref="E1:E3">
    <cfRule type="dataBar" priority="186">
      <dataBar>
        <cfvo type="min" val="0"/>
        <cfvo type="max" val="0"/>
        <color rgb="FF008AEF"/>
      </dataBar>
    </cfRule>
  </conditionalFormatting>
  <conditionalFormatting sqref="G1:G45">
    <cfRule type="cellIs" dxfId="5" priority="184" operator="lessThan">
      <formula>1</formula>
    </cfRule>
    <cfRule type="cellIs" dxfId="4" priority="185" operator="greaterThan">
      <formula>0</formula>
    </cfRule>
  </conditionalFormatting>
  <conditionalFormatting sqref="J1:J45 M1:O45">
    <cfRule type="cellIs" dxfId="3" priority="180" operator="lessThan">
      <formula>0.5</formula>
    </cfRule>
    <cfRule type="cellIs" dxfId="2" priority="181" operator="greaterThan">
      <formula>0.5</formula>
    </cfRule>
    <cfRule type="cellIs" dxfId="1" priority="182" operator="lessThan">
      <formula>0.5</formula>
    </cfRule>
    <cfRule type="cellIs" dxfId="0" priority="183" operator="greaterThan">
      <formula>0.5</formula>
    </cfRule>
  </conditionalFormatting>
  <conditionalFormatting sqref="C4:C6">
    <cfRule type="dataBar" priority="176">
      <dataBar>
        <cfvo type="min" val="0"/>
        <cfvo type="max" val="0"/>
        <color rgb="FF008AEF"/>
      </dataBar>
    </cfRule>
  </conditionalFormatting>
  <conditionalFormatting sqref="E4:E6">
    <cfRule type="dataBar" priority="175">
      <dataBar>
        <cfvo type="min" val="0"/>
        <cfvo type="max" val="0"/>
        <color rgb="FF008AEF"/>
      </dataBar>
    </cfRule>
  </conditionalFormatting>
  <conditionalFormatting sqref="C7:C9">
    <cfRule type="dataBar" priority="166">
      <dataBar>
        <cfvo type="min" val="0"/>
        <cfvo type="max" val="0"/>
        <color rgb="FF008AEF"/>
      </dataBar>
    </cfRule>
  </conditionalFormatting>
  <conditionalFormatting sqref="E7:E9">
    <cfRule type="dataBar" priority="165">
      <dataBar>
        <cfvo type="min" val="0"/>
        <cfvo type="max" val="0"/>
        <color rgb="FF008AEF"/>
      </dataBar>
    </cfRule>
  </conditionalFormatting>
  <conditionalFormatting sqref="C10:C12">
    <cfRule type="dataBar" priority="156">
      <dataBar>
        <cfvo type="min" val="0"/>
        <cfvo type="max" val="0"/>
        <color rgb="FF008AEF"/>
      </dataBar>
    </cfRule>
  </conditionalFormatting>
  <conditionalFormatting sqref="E10:E12">
    <cfRule type="dataBar" priority="155">
      <dataBar>
        <cfvo type="min" val="0"/>
        <cfvo type="max" val="0"/>
        <color rgb="FF008AEF"/>
      </dataBar>
    </cfRule>
  </conditionalFormatting>
  <conditionalFormatting sqref="C13:C15">
    <cfRule type="dataBar" priority="146">
      <dataBar>
        <cfvo type="min" val="0"/>
        <cfvo type="max" val="0"/>
        <color rgb="FF008AEF"/>
      </dataBar>
    </cfRule>
  </conditionalFormatting>
  <conditionalFormatting sqref="E13:E15">
    <cfRule type="dataBar" priority="145">
      <dataBar>
        <cfvo type="min" val="0"/>
        <cfvo type="max" val="0"/>
        <color rgb="FF008AEF"/>
      </dataBar>
    </cfRule>
  </conditionalFormatting>
  <conditionalFormatting sqref="C16:C18">
    <cfRule type="dataBar" priority="136">
      <dataBar>
        <cfvo type="min" val="0"/>
        <cfvo type="max" val="0"/>
        <color rgb="FF008AEF"/>
      </dataBar>
    </cfRule>
  </conditionalFormatting>
  <conditionalFormatting sqref="E16:E18">
    <cfRule type="dataBar" priority="135">
      <dataBar>
        <cfvo type="min" val="0"/>
        <cfvo type="max" val="0"/>
        <color rgb="FF008AEF"/>
      </dataBar>
    </cfRule>
  </conditionalFormatting>
  <conditionalFormatting sqref="C19:C21">
    <cfRule type="dataBar" priority="126">
      <dataBar>
        <cfvo type="min" val="0"/>
        <cfvo type="max" val="0"/>
        <color rgb="FF008AEF"/>
      </dataBar>
    </cfRule>
  </conditionalFormatting>
  <conditionalFormatting sqref="E19:E21">
    <cfRule type="dataBar" priority="125">
      <dataBar>
        <cfvo type="min" val="0"/>
        <cfvo type="max" val="0"/>
        <color rgb="FF008AEF"/>
      </dataBar>
    </cfRule>
  </conditionalFormatting>
  <conditionalFormatting sqref="C22:C24">
    <cfRule type="dataBar" priority="116">
      <dataBar>
        <cfvo type="min" val="0"/>
        <cfvo type="max" val="0"/>
        <color rgb="FF008AEF"/>
      </dataBar>
    </cfRule>
  </conditionalFormatting>
  <conditionalFormatting sqref="E22:E24">
    <cfRule type="dataBar" priority="115">
      <dataBar>
        <cfvo type="min" val="0"/>
        <cfvo type="max" val="0"/>
        <color rgb="FF008AEF"/>
      </dataBar>
    </cfRule>
  </conditionalFormatting>
  <conditionalFormatting sqref="C25:C27">
    <cfRule type="dataBar" priority="106">
      <dataBar>
        <cfvo type="min" val="0"/>
        <cfvo type="max" val="0"/>
        <color rgb="FF008AEF"/>
      </dataBar>
    </cfRule>
  </conditionalFormatting>
  <conditionalFormatting sqref="E25:E27">
    <cfRule type="dataBar" priority="105">
      <dataBar>
        <cfvo type="min" val="0"/>
        <cfvo type="max" val="0"/>
        <color rgb="FF008AEF"/>
      </dataBar>
    </cfRule>
  </conditionalFormatting>
  <conditionalFormatting sqref="C28:C30">
    <cfRule type="dataBar" priority="96">
      <dataBar>
        <cfvo type="min" val="0"/>
        <cfvo type="max" val="0"/>
        <color rgb="FF008AEF"/>
      </dataBar>
    </cfRule>
  </conditionalFormatting>
  <conditionalFormatting sqref="E28:E30">
    <cfRule type="dataBar" priority="95">
      <dataBar>
        <cfvo type="min" val="0"/>
        <cfvo type="max" val="0"/>
        <color rgb="FF008AEF"/>
      </dataBar>
    </cfRule>
  </conditionalFormatting>
  <conditionalFormatting sqref="C31:C33">
    <cfRule type="dataBar" priority="86">
      <dataBar>
        <cfvo type="min" val="0"/>
        <cfvo type="max" val="0"/>
        <color rgb="FF008AEF"/>
      </dataBar>
    </cfRule>
  </conditionalFormatting>
  <conditionalFormatting sqref="E31:E33">
    <cfRule type="dataBar" priority="85">
      <dataBar>
        <cfvo type="min" val="0"/>
        <cfvo type="max" val="0"/>
        <color rgb="FF008AEF"/>
      </dataBar>
    </cfRule>
  </conditionalFormatting>
  <conditionalFormatting sqref="C34:C36">
    <cfRule type="dataBar" priority="76">
      <dataBar>
        <cfvo type="min" val="0"/>
        <cfvo type="max" val="0"/>
        <color rgb="FF008AEF"/>
      </dataBar>
    </cfRule>
  </conditionalFormatting>
  <conditionalFormatting sqref="E34:E36">
    <cfRule type="dataBar" priority="75">
      <dataBar>
        <cfvo type="min" val="0"/>
        <cfvo type="max" val="0"/>
        <color rgb="FF008AEF"/>
      </dataBar>
    </cfRule>
  </conditionalFormatting>
  <conditionalFormatting sqref="C37:C39">
    <cfRule type="dataBar" priority="66">
      <dataBar>
        <cfvo type="min" val="0"/>
        <cfvo type="max" val="0"/>
        <color rgb="FF008AEF"/>
      </dataBar>
    </cfRule>
  </conditionalFormatting>
  <conditionalFormatting sqref="E37:E39">
    <cfRule type="dataBar" priority="65">
      <dataBar>
        <cfvo type="min" val="0"/>
        <cfvo type="max" val="0"/>
        <color rgb="FF008AEF"/>
      </dataBar>
    </cfRule>
  </conditionalFormatting>
  <conditionalFormatting sqref="C40:C42">
    <cfRule type="dataBar" priority="56">
      <dataBar>
        <cfvo type="min" val="0"/>
        <cfvo type="max" val="0"/>
        <color rgb="FF008AEF"/>
      </dataBar>
    </cfRule>
  </conditionalFormatting>
  <conditionalFormatting sqref="E40:E42">
    <cfRule type="dataBar" priority="55">
      <dataBar>
        <cfvo type="min" val="0"/>
        <cfvo type="max" val="0"/>
        <color rgb="FF008AEF"/>
      </dataBar>
    </cfRule>
  </conditionalFormatting>
  <conditionalFormatting sqref="C43:C45">
    <cfRule type="dataBar" priority="46">
      <dataBar>
        <cfvo type="min" val="0"/>
        <cfvo type="max" val="0"/>
        <color rgb="FF008AEF"/>
      </dataBar>
    </cfRule>
  </conditionalFormatting>
  <conditionalFormatting sqref="E43:E45">
    <cfRule type="dataBar" priority="45">
      <dataBar>
        <cfvo type="min" val="0"/>
        <cfvo type="max" val="0"/>
        <color rgb="FF008AEF"/>
      </dataBar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719"/>
  <sheetViews>
    <sheetView workbookViewId="0">
      <selection activeCell="D10" sqref="D10"/>
    </sheetView>
  </sheetViews>
  <sheetFormatPr defaultRowHeight="14.25"/>
  <cols>
    <col min="1" max="1" width="13.25" style="74" bestFit="1" customWidth="1"/>
    <col min="2" max="2" width="23.75" style="74" bestFit="1" customWidth="1"/>
  </cols>
  <sheetData>
    <row r="1" spans="1:2">
      <c r="B1" s="74">
        <v>1</v>
      </c>
    </row>
    <row r="2" spans="1:2">
      <c r="A2" s="75" t="s">
        <v>924</v>
      </c>
      <c r="B2" s="75" t="s">
        <v>958</v>
      </c>
    </row>
    <row r="3" spans="1:2">
      <c r="A3" s="76" t="s">
        <v>156</v>
      </c>
    </row>
    <row r="4" spans="1:2">
      <c r="A4" s="77"/>
      <c r="B4" s="77" t="s">
        <v>959</v>
      </c>
    </row>
    <row r="5" spans="1:2">
      <c r="A5" s="74" t="s">
        <v>925</v>
      </c>
      <c r="B5" s="74" t="s">
        <v>960</v>
      </c>
    </row>
    <row r="6" spans="1:2">
      <c r="A6" s="74" t="s">
        <v>926</v>
      </c>
      <c r="B6" s="74">
        <v>1</v>
      </c>
    </row>
    <row r="7" spans="1:2">
      <c r="A7" s="74" t="s">
        <v>927</v>
      </c>
      <c r="B7" s="74">
        <v>2</v>
      </c>
    </row>
    <row r="8" spans="1:2">
      <c r="A8" s="74" t="s">
        <v>928</v>
      </c>
      <c r="B8" s="74">
        <v>10001</v>
      </c>
    </row>
    <row r="9" spans="1:2">
      <c r="A9" s="74" t="s">
        <v>928</v>
      </c>
      <c r="B9" s="74">
        <v>10001</v>
      </c>
    </row>
    <row r="10" spans="1:2">
      <c r="A10" s="74" t="s">
        <v>928</v>
      </c>
      <c r="B10" s="74">
        <v>10001</v>
      </c>
    </row>
    <row r="11" spans="1:2">
      <c r="A11" s="74" t="s">
        <v>928</v>
      </c>
      <c r="B11" s="74">
        <v>10001</v>
      </c>
    </row>
    <row r="12" spans="1:2">
      <c r="A12" s="74" t="s">
        <v>928</v>
      </c>
      <c r="B12" s="74">
        <v>10001</v>
      </c>
    </row>
    <row r="13" spans="1:2">
      <c r="A13" s="74" t="s">
        <v>928</v>
      </c>
      <c r="B13" s="74">
        <v>10001</v>
      </c>
    </row>
    <row r="14" spans="1:2">
      <c r="A14" s="74" t="s">
        <v>928</v>
      </c>
      <c r="B14" s="74">
        <v>10001</v>
      </c>
    </row>
    <row r="15" spans="1:2">
      <c r="A15" s="74" t="s">
        <v>928</v>
      </c>
      <c r="B15" s="74">
        <v>10001</v>
      </c>
    </row>
    <row r="16" spans="1:2">
      <c r="A16" s="74" t="s">
        <v>928</v>
      </c>
      <c r="B16" s="74">
        <v>10001</v>
      </c>
    </row>
    <row r="17" spans="1:2">
      <c r="A17" s="74" t="s">
        <v>928</v>
      </c>
      <c r="B17" s="74">
        <v>10001</v>
      </c>
    </row>
    <row r="18" spans="1:2">
      <c r="A18" s="74" t="s">
        <v>928</v>
      </c>
      <c r="B18" s="74">
        <v>10001</v>
      </c>
    </row>
    <row r="19" spans="1:2">
      <c r="A19" s="74" t="s">
        <v>928</v>
      </c>
      <c r="B19" s="74">
        <v>10001</v>
      </c>
    </row>
    <row r="20" spans="1:2">
      <c r="A20" s="74" t="s">
        <v>928</v>
      </c>
      <c r="B20" s="74">
        <v>10001</v>
      </c>
    </row>
    <row r="21" spans="1:2">
      <c r="A21" s="74" t="s">
        <v>928</v>
      </c>
      <c r="B21" s="74">
        <v>10001</v>
      </c>
    </row>
    <row r="22" spans="1:2">
      <c r="A22" s="74" t="s">
        <v>928</v>
      </c>
      <c r="B22" s="74">
        <v>10001</v>
      </c>
    </row>
    <row r="23" spans="1:2">
      <c r="A23" s="74" t="s">
        <v>928</v>
      </c>
      <c r="B23" s="74">
        <v>10001</v>
      </c>
    </row>
    <row r="24" spans="1:2">
      <c r="A24" s="74" t="s">
        <v>928</v>
      </c>
      <c r="B24" s="74">
        <v>10001</v>
      </c>
    </row>
    <row r="25" spans="1:2">
      <c r="A25" s="74" t="s">
        <v>928</v>
      </c>
      <c r="B25" s="74">
        <v>10001</v>
      </c>
    </row>
    <row r="26" spans="1:2">
      <c r="A26" s="74" t="s">
        <v>928</v>
      </c>
      <c r="B26" s="74">
        <v>10001</v>
      </c>
    </row>
    <row r="27" spans="1:2">
      <c r="A27" s="74" t="s">
        <v>928</v>
      </c>
      <c r="B27" s="74">
        <v>10001</v>
      </c>
    </row>
    <row r="28" spans="1:2">
      <c r="A28" s="74" t="s">
        <v>928</v>
      </c>
      <c r="B28" s="74">
        <v>10001</v>
      </c>
    </row>
    <row r="29" spans="1:2">
      <c r="A29" s="74" t="s">
        <v>928</v>
      </c>
      <c r="B29" s="74">
        <v>10001</v>
      </c>
    </row>
    <row r="30" spans="1:2">
      <c r="A30" s="74" t="s">
        <v>928</v>
      </c>
      <c r="B30" s="74">
        <v>10001</v>
      </c>
    </row>
    <row r="31" spans="1:2">
      <c r="A31" s="74" t="s">
        <v>928</v>
      </c>
      <c r="B31" s="74">
        <v>10001</v>
      </c>
    </row>
    <row r="32" spans="1:2">
      <c r="A32" s="74" t="s">
        <v>928</v>
      </c>
      <c r="B32" s="74">
        <v>10001</v>
      </c>
    </row>
    <row r="33" spans="1:2">
      <c r="A33" s="74" t="s">
        <v>928</v>
      </c>
      <c r="B33" s="74">
        <v>10001</v>
      </c>
    </row>
    <row r="34" spans="1:2">
      <c r="A34" s="74" t="s">
        <v>928</v>
      </c>
      <c r="B34" s="74">
        <v>10001</v>
      </c>
    </row>
    <row r="35" spans="1:2">
      <c r="A35" s="74" t="s">
        <v>928</v>
      </c>
      <c r="B35" s="74">
        <v>10001</v>
      </c>
    </row>
    <row r="36" spans="1:2">
      <c r="A36" s="74" t="s">
        <v>928</v>
      </c>
      <c r="B36" s="74">
        <v>10001</v>
      </c>
    </row>
    <row r="37" spans="1:2">
      <c r="A37" s="74" t="s">
        <v>928</v>
      </c>
      <c r="B37" s="74">
        <v>10001</v>
      </c>
    </row>
    <row r="38" spans="1:2">
      <c r="A38" s="74" t="s">
        <v>928</v>
      </c>
      <c r="B38" s="74">
        <v>10001</v>
      </c>
    </row>
    <row r="39" spans="1:2">
      <c r="A39" s="74" t="s">
        <v>928</v>
      </c>
      <c r="B39" s="74">
        <v>10001</v>
      </c>
    </row>
    <row r="40" spans="1:2">
      <c r="A40" s="74" t="s">
        <v>928</v>
      </c>
      <c r="B40" s="74">
        <v>10001</v>
      </c>
    </row>
    <row r="41" spans="1:2">
      <c r="A41" s="74" t="s">
        <v>928</v>
      </c>
      <c r="B41" s="74">
        <v>10001</v>
      </c>
    </row>
    <row r="42" spans="1:2">
      <c r="A42" s="74" t="s">
        <v>928</v>
      </c>
      <c r="B42" s="74">
        <v>10001</v>
      </c>
    </row>
    <row r="43" spans="1:2">
      <c r="A43" s="74" t="s">
        <v>928</v>
      </c>
      <c r="B43" s="74">
        <v>10001</v>
      </c>
    </row>
    <row r="44" spans="1:2">
      <c r="A44" s="74" t="s">
        <v>928</v>
      </c>
      <c r="B44" s="74">
        <v>10001</v>
      </c>
    </row>
    <row r="45" spans="1:2">
      <c r="A45" s="74" t="s">
        <v>928</v>
      </c>
      <c r="B45" s="74">
        <v>10001</v>
      </c>
    </row>
    <row r="46" spans="1:2">
      <c r="A46" s="74" t="s">
        <v>928</v>
      </c>
      <c r="B46" s="74">
        <v>10001</v>
      </c>
    </row>
    <row r="47" spans="1:2">
      <c r="A47" s="74" t="s">
        <v>928</v>
      </c>
      <c r="B47" s="74">
        <v>10001</v>
      </c>
    </row>
    <row r="48" spans="1:2">
      <c r="A48" s="74" t="s">
        <v>928</v>
      </c>
      <c r="B48" s="74">
        <v>10001</v>
      </c>
    </row>
    <row r="49" spans="1:2">
      <c r="A49" s="74" t="s">
        <v>928</v>
      </c>
      <c r="B49" s="74">
        <v>10001</v>
      </c>
    </row>
    <row r="50" spans="1:2">
      <c r="A50" s="74" t="s">
        <v>928</v>
      </c>
      <c r="B50" s="74">
        <v>10001</v>
      </c>
    </row>
    <row r="51" spans="1:2">
      <c r="A51" s="74" t="s">
        <v>928</v>
      </c>
      <c r="B51" s="74">
        <v>10001</v>
      </c>
    </row>
    <row r="52" spans="1:2">
      <c r="A52" s="74" t="s">
        <v>928</v>
      </c>
      <c r="B52" s="74">
        <v>10001</v>
      </c>
    </row>
    <row r="53" spans="1:2">
      <c r="A53" s="74" t="s">
        <v>928</v>
      </c>
      <c r="B53" s="74">
        <v>10001</v>
      </c>
    </row>
    <row r="54" spans="1:2">
      <c r="A54" s="74" t="s">
        <v>928</v>
      </c>
      <c r="B54" s="74">
        <v>10001</v>
      </c>
    </row>
    <row r="55" spans="1:2">
      <c r="A55" s="74" t="s">
        <v>928</v>
      </c>
      <c r="B55" s="74">
        <v>10001</v>
      </c>
    </row>
    <row r="56" spans="1:2">
      <c r="A56" s="74" t="s">
        <v>928</v>
      </c>
      <c r="B56" s="74">
        <v>10001</v>
      </c>
    </row>
    <row r="57" spans="1:2">
      <c r="A57" s="74" t="s">
        <v>928</v>
      </c>
      <c r="B57" s="74">
        <v>10001</v>
      </c>
    </row>
    <row r="58" spans="1:2">
      <c r="A58" s="74" t="s">
        <v>928</v>
      </c>
      <c r="B58" s="74">
        <v>10001</v>
      </c>
    </row>
    <row r="59" spans="1:2">
      <c r="A59" s="74" t="s">
        <v>928</v>
      </c>
      <c r="B59" s="74">
        <v>10001</v>
      </c>
    </row>
    <row r="60" spans="1:2">
      <c r="A60" s="74" t="s">
        <v>928</v>
      </c>
      <c r="B60" s="74">
        <v>10001</v>
      </c>
    </row>
    <row r="61" spans="1:2">
      <c r="A61" s="74" t="s">
        <v>928</v>
      </c>
      <c r="B61" s="74">
        <v>10001</v>
      </c>
    </row>
    <row r="62" spans="1:2">
      <c r="A62" s="74" t="s">
        <v>928</v>
      </c>
      <c r="B62" s="74">
        <v>10001</v>
      </c>
    </row>
    <row r="63" spans="1:2">
      <c r="A63" s="74" t="s">
        <v>928</v>
      </c>
      <c r="B63" s="74">
        <v>10001</v>
      </c>
    </row>
    <row r="64" spans="1:2">
      <c r="A64" s="74" t="s">
        <v>928</v>
      </c>
      <c r="B64" s="74">
        <v>10001</v>
      </c>
    </row>
    <row r="65" spans="1:2">
      <c r="A65" s="74" t="s">
        <v>928</v>
      </c>
      <c r="B65" s="74">
        <v>10001</v>
      </c>
    </row>
    <row r="66" spans="1:2">
      <c r="A66" s="74" t="s">
        <v>928</v>
      </c>
      <c r="B66" s="74">
        <v>10001</v>
      </c>
    </row>
    <row r="67" spans="1:2">
      <c r="A67" s="74" t="s">
        <v>928</v>
      </c>
      <c r="B67" s="74">
        <v>10001</v>
      </c>
    </row>
    <row r="68" spans="1:2">
      <c r="A68" s="74" t="s">
        <v>928</v>
      </c>
      <c r="B68" s="74">
        <v>10001</v>
      </c>
    </row>
    <row r="69" spans="1:2">
      <c r="A69" s="74" t="s">
        <v>928</v>
      </c>
      <c r="B69" s="74">
        <v>10001</v>
      </c>
    </row>
    <row r="70" spans="1:2">
      <c r="A70" s="74" t="s">
        <v>928</v>
      </c>
      <c r="B70" s="74">
        <v>10001</v>
      </c>
    </row>
    <row r="71" spans="1:2">
      <c r="A71" s="74" t="s">
        <v>928</v>
      </c>
      <c r="B71" s="74">
        <v>10001</v>
      </c>
    </row>
    <row r="72" spans="1:2">
      <c r="A72" s="74" t="s">
        <v>928</v>
      </c>
      <c r="B72" s="74">
        <v>10001</v>
      </c>
    </row>
    <row r="73" spans="1:2">
      <c r="A73" s="74" t="s">
        <v>928</v>
      </c>
      <c r="B73" s="74">
        <v>10001</v>
      </c>
    </row>
    <row r="74" spans="1:2">
      <c r="A74" s="74" t="s">
        <v>928</v>
      </c>
      <c r="B74" s="74">
        <v>10001</v>
      </c>
    </row>
    <row r="75" spans="1:2">
      <c r="A75" s="74" t="s">
        <v>928</v>
      </c>
      <c r="B75" s="74">
        <v>10001</v>
      </c>
    </row>
    <row r="76" spans="1:2">
      <c r="A76" s="74" t="s">
        <v>928</v>
      </c>
      <c r="B76" s="74">
        <v>10001</v>
      </c>
    </row>
    <row r="77" spans="1:2">
      <c r="A77" s="74" t="s">
        <v>928</v>
      </c>
      <c r="B77" s="74">
        <v>10001</v>
      </c>
    </row>
    <row r="78" spans="1:2">
      <c r="A78" s="74" t="s">
        <v>928</v>
      </c>
      <c r="B78" s="74">
        <v>10001</v>
      </c>
    </row>
    <row r="79" spans="1:2">
      <c r="A79" s="74" t="s">
        <v>928</v>
      </c>
      <c r="B79" s="74">
        <v>10001</v>
      </c>
    </row>
    <row r="80" spans="1:2">
      <c r="A80" s="74" t="s">
        <v>928</v>
      </c>
      <c r="B80" s="74">
        <v>10001</v>
      </c>
    </row>
    <row r="81" spans="1:2">
      <c r="A81" s="74" t="s">
        <v>928</v>
      </c>
      <c r="B81" s="74">
        <v>10001</v>
      </c>
    </row>
    <row r="82" spans="1:2">
      <c r="A82" s="74" t="s">
        <v>928</v>
      </c>
      <c r="B82" s="74">
        <v>10001</v>
      </c>
    </row>
    <row r="83" spans="1:2">
      <c r="A83" s="74" t="s">
        <v>928</v>
      </c>
      <c r="B83" s="74">
        <v>10001</v>
      </c>
    </row>
    <row r="84" spans="1:2">
      <c r="A84" s="74" t="s">
        <v>928</v>
      </c>
      <c r="B84" s="74">
        <v>10001</v>
      </c>
    </row>
    <row r="85" spans="1:2">
      <c r="A85" s="74" t="s">
        <v>928</v>
      </c>
      <c r="B85" s="74">
        <v>10001</v>
      </c>
    </row>
    <row r="86" spans="1:2">
      <c r="A86" s="74" t="s">
        <v>928</v>
      </c>
      <c r="B86" s="74">
        <v>10001</v>
      </c>
    </row>
    <row r="87" spans="1:2">
      <c r="A87" s="74" t="s">
        <v>928</v>
      </c>
      <c r="B87" s="74">
        <v>10001</v>
      </c>
    </row>
    <row r="88" spans="1:2">
      <c r="A88" s="74" t="s">
        <v>928</v>
      </c>
      <c r="B88" s="74">
        <v>10001</v>
      </c>
    </row>
    <row r="89" spans="1:2">
      <c r="A89" s="74" t="s">
        <v>928</v>
      </c>
      <c r="B89" s="74">
        <v>10001</v>
      </c>
    </row>
    <row r="90" spans="1:2">
      <c r="A90" s="74" t="s">
        <v>928</v>
      </c>
      <c r="B90" s="74">
        <v>10001</v>
      </c>
    </row>
    <row r="91" spans="1:2">
      <c r="A91" s="74" t="s">
        <v>928</v>
      </c>
      <c r="B91" s="74">
        <v>10001</v>
      </c>
    </row>
    <row r="92" spans="1:2">
      <c r="A92" s="74" t="s">
        <v>928</v>
      </c>
      <c r="B92" s="74">
        <v>10001</v>
      </c>
    </row>
    <row r="93" spans="1:2">
      <c r="A93" s="74" t="s">
        <v>928</v>
      </c>
      <c r="B93" s="74">
        <v>10001</v>
      </c>
    </row>
    <row r="94" spans="1:2">
      <c r="A94" s="74" t="s">
        <v>928</v>
      </c>
      <c r="B94" s="74">
        <v>10001</v>
      </c>
    </row>
    <row r="95" spans="1:2">
      <c r="A95" s="74" t="s">
        <v>928</v>
      </c>
      <c r="B95" s="74">
        <v>10001</v>
      </c>
    </row>
    <row r="96" spans="1:2">
      <c r="A96" s="74" t="s">
        <v>928</v>
      </c>
      <c r="B96" s="74">
        <v>10001</v>
      </c>
    </row>
    <row r="97" spans="1:2">
      <c r="A97" s="74" t="s">
        <v>928</v>
      </c>
      <c r="B97" s="74">
        <v>10001</v>
      </c>
    </row>
    <row r="98" spans="1:2">
      <c r="A98" s="74" t="s">
        <v>928</v>
      </c>
      <c r="B98" s="74">
        <v>10001</v>
      </c>
    </row>
    <row r="99" spans="1:2">
      <c r="A99" s="74" t="s">
        <v>928</v>
      </c>
      <c r="B99" s="74">
        <v>10001</v>
      </c>
    </row>
    <row r="100" spans="1:2">
      <c r="A100" s="74" t="s">
        <v>928</v>
      </c>
      <c r="B100" s="74">
        <v>10001</v>
      </c>
    </row>
    <row r="101" spans="1:2">
      <c r="A101" s="74" t="s">
        <v>928</v>
      </c>
      <c r="B101" s="74">
        <v>10001</v>
      </c>
    </row>
    <row r="102" spans="1:2">
      <c r="A102" s="74" t="s">
        <v>928</v>
      </c>
      <c r="B102" s="74">
        <v>10001</v>
      </c>
    </row>
    <row r="103" spans="1:2">
      <c r="A103" s="74" t="s">
        <v>928</v>
      </c>
      <c r="B103" s="74">
        <v>10001</v>
      </c>
    </row>
    <row r="104" spans="1:2">
      <c r="A104" s="74" t="s">
        <v>928</v>
      </c>
      <c r="B104" s="74">
        <v>10001</v>
      </c>
    </row>
    <row r="105" spans="1:2">
      <c r="A105" s="74" t="s">
        <v>928</v>
      </c>
      <c r="B105" s="74">
        <v>10001</v>
      </c>
    </row>
    <row r="106" spans="1:2">
      <c r="A106" s="74" t="s">
        <v>928</v>
      </c>
      <c r="B106" s="74">
        <v>10001</v>
      </c>
    </row>
    <row r="107" spans="1:2">
      <c r="A107" s="74" t="s">
        <v>928</v>
      </c>
      <c r="B107" s="74">
        <v>10001</v>
      </c>
    </row>
    <row r="108" spans="1:2">
      <c r="A108" s="74" t="s">
        <v>929</v>
      </c>
      <c r="B108" s="74">
        <v>10002</v>
      </c>
    </row>
    <row r="109" spans="1:2">
      <c r="A109" s="74" t="s">
        <v>929</v>
      </c>
      <c r="B109" s="74">
        <v>10002</v>
      </c>
    </row>
    <row r="110" spans="1:2">
      <c r="A110" s="74" t="s">
        <v>929</v>
      </c>
      <c r="B110" s="74">
        <v>10002</v>
      </c>
    </row>
    <row r="111" spans="1:2">
      <c r="A111" s="74" t="s">
        <v>929</v>
      </c>
      <c r="B111" s="74">
        <v>10002</v>
      </c>
    </row>
    <row r="112" spans="1:2">
      <c r="A112" s="74" t="s">
        <v>929</v>
      </c>
      <c r="B112" s="74">
        <v>10002</v>
      </c>
    </row>
    <row r="113" spans="1:2">
      <c r="A113" s="74" t="s">
        <v>929</v>
      </c>
      <c r="B113" s="74">
        <v>10002</v>
      </c>
    </row>
    <row r="114" spans="1:2">
      <c r="A114" s="74" t="s">
        <v>929</v>
      </c>
      <c r="B114" s="74">
        <v>10002</v>
      </c>
    </row>
    <row r="115" spans="1:2">
      <c r="A115" s="74" t="s">
        <v>929</v>
      </c>
      <c r="B115" s="74">
        <v>10002</v>
      </c>
    </row>
    <row r="116" spans="1:2">
      <c r="A116" s="74" t="s">
        <v>929</v>
      </c>
      <c r="B116" s="74">
        <v>10002</v>
      </c>
    </row>
    <row r="117" spans="1:2">
      <c r="A117" s="74" t="s">
        <v>929</v>
      </c>
      <c r="B117" s="74">
        <v>10002</v>
      </c>
    </row>
    <row r="118" spans="1:2">
      <c r="A118" s="74" t="s">
        <v>929</v>
      </c>
      <c r="B118" s="74">
        <v>10002</v>
      </c>
    </row>
    <row r="119" spans="1:2">
      <c r="A119" s="74" t="s">
        <v>929</v>
      </c>
      <c r="B119" s="74">
        <v>10002</v>
      </c>
    </row>
    <row r="120" spans="1:2">
      <c r="A120" s="74" t="s">
        <v>929</v>
      </c>
      <c r="B120" s="74">
        <v>10002</v>
      </c>
    </row>
    <row r="121" spans="1:2">
      <c r="A121" s="74" t="s">
        <v>929</v>
      </c>
      <c r="B121" s="74">
        <v>10002</v>
      </c>
    </row>
    <row r="122" spans="1:2">
      <c r="A122" s="74" t="s">
        <v>929</v>
      </c>
      <c r="B122" s="74">
        <v>10002</v>
      </c>
    </row>
    <row r="123" spans="1:2">
      <c r="A123" s="74" t="s">
        <v>929</v>
      </c>
      <c r="B123" s="74">
        <v>10002</v>
      </c>
    </row>
    <row r="124" spans="1:2">
      <c r="A124" s="74" t="s">
        <v>929</v>
      </c>
      <c r="B124" s="74">
        <v>10002</v>
      </c>
    </row>
    <row r="125" spans="1:2">
      <c r="A125" s="74" t="s">
        <v>929</v>
      </c>
      <c r="B125" s="74">
        <v>10002</v>
      </c>
    </row>
    <row r="126" spans="1:2">
      <c r="A126" s="74" t="s">
        <v>929</v>
      </c>
      <c r="B126" s="74">
        <v>10002</v>
      </c>
    </row>
    <row r="127" spans="1:2">
      <c r="A127" s="74" t="s">
        <v>929</v>
      </c>
      <c r="B127" s="74">
        <v>10002</v>
      </c>
    </row>
    <row r="128" spans="1:2">
      <c r="A128" s="74" t="s">
        <v>929</v>
      </c>
      <c r="B128" s="74">
        <v>10002</v>
      </c>
    </row>
    <row r="129" spans="1:2">
      <c r="A129" s="74" t="s">
        <v>929</v>
      </c>
      <c r="B129" s="74">
        <v>10002</v>
      </c>
    </row>
    <row r="130" spans="1:2">
      <c r="A130" s="74" t="s">
        <v>929</v>
      </c>
      <c r="B130" s="74">
        <v>10002</v>
      </c>
    </row>
    <row r="131" spans="1:2">
      <c r="A131" s="74" t="s">
        <v>929</v>
      </c>
      <c r="B131" s="74">
        <v>10002</v>
      </c>
    </row>
    <row r="132" spans="1:2">
      <c r="A132" s="74" t="s">
        <v>929</v>
      </c>
      <c r="B132" s="74">
        <v>10002</v>
      </c>
    </row>
    <row r="133" spans="1:2">
      <c r="A133" s="74" t="s">
        <v>929</v>
      </c>
      <c r="B133" s="74">
        <v>10002</v>
      </c>
    </row>
    <row r="134" spans="1:2">
      <c r="A134" s="74" t="s">
        <v>929</v>
      </c>
      <c r="B134" s="74">
        <v>10002</v>
      </c>
    </row>
    <row r="135" spans="1:2">
      <c r="A135" s="74" t="s">
        <v>929</v>
      </c>
      <c r="B135" s="74">
        <v>10002</v>
      </c>
    </row>
    <row r="136" spans="1:2">
      <c r="A136" s="74" t="s">
        <v>929</v>
      </c>
      <c r="B136" s="74">
        <v>10002</v>
      </c>
    </row>
    <row r="137" spans="1:2">
      <c r="A137" s="74" t="s">
        <v>929</v>
      </c>
      <c r="B137" s="74">
        <v>10002</v>
      </c>
    </row>
    <row r="138" spans="1:2">
      <c r="A138" s="74" t="s">
        <v>929</v>
      </c>
      <c r="B138" s="74">
        <v>10002</v>
      </c>
    </row>
    <row r="139" spans="1:2">
      <c r="A139" s="74" t="s">
        <v>929</v>
      </c>
      <c r="B139" s="74">
        <v>10002</v>
      </c>
    </row>
    <row r="140" spans="1:2">
      <c r="A140" s="74" t="s">
        <v>929</v>
      </c>
      <c r="B140" s="74">
        <v>10002</v>
      </c>
    </row>
    <row r="141" spans="1:2">
      <c r="A141" s="74" t="s">
        <v>929</v>
      </c>
      <c r="B141" s="74">
        <v>10002</v>
      </c>
    </row>
    <row r="142" spans="1:2">
      <c r="A142" s="74" t="s">
        <v>929</v>
      </c>
      <c r="B142" s="74">
        <v>10002</v>
      </c>
    </row>
    <row r="143" spans="1:2">
      <c r="A143" s="74" t="s">
        <v>929</v>
      </c>
      <c r="B143" s="74">
        <v>10002</v>
      </c>
    </row>
    <row r="144" spans="1:2">
      <c r="A144" s="74" t="s">
        <v>929</v>
      </c>
      <c r="B144" s="74">
        <v>10002</v>
      </c>
    </row>
    <row r="145" spans="1:2">
      <c r="A145" s="74" t="s">
        <v>929</v>
      </c>
      <c r="B145" s="74">
        <v>10002</v>
      </c>
    </row>
    <row r="146" spans="1:2">
      <c r="A146" s="74" t="s">
        <v>929</v>
      </c>
      <c r="B146" s="74">
        <v>10002</v>
      </c>
    </row>
    <row r="147" spans="1:2">
      <c r="A147" s="74" t="s">
        <v>929</v>
      </c>
      <c r="B147" s="74">
        <v>10002</v>
      </c>
    </row>
    <row r="148" spans="1:2">
      <c r="A148" s="74" t="s">
        <v>929</v>
      </c>
      <c r="B148" s="74">
        <v>10002</v>
      </c>
    </row>
    <row r="149" spans="1:2">
      <c r="A149" s="74" t="s">
        <v>929</v>
      </c>
      <c r="B149" s="74">
        <v>10002</v>
      </c>
    </row>
    <row r="150" spans="1:2">
      <c r="A150" s="74" t="s">
        <v>929</v>
      </c>
      <c r="B150" s="74">
        <v>10002</v>
      </c>
    </row>
    <row r="151" spans="1:2">
      <c r="A151" s="74" t="s">
        <v>929</v>
      </c>
      <c r="B151" s="74">
        <v>10002</v>
      </c>
    </row>
    <row r="152" spans="1:2">
      <c r="A152" s="74" t="s">
        <v>929</v>
      </c>
      <c r="B152" s="74">
        <v>10002</v>
      </c>
    </row>
    <row r="153" spans="1:2">
      <c r="A153" s="74" t="s">
        <v>929</v>
      </c>
      <c r="B153" s="74">
        <v>10002</v>
      </c>
    </row>
    <row r="154" spans="1:2">
      <c r="A154" s="74" t="s">
        <v>929</v>
      </c>
      <c r="B154" s="74">
        <v>10002</v>
      </c>
    </row>
    <row r="155" spans="1:2">
      <c r="A155" s="74" t="s">
        <v>929</v>
      </c>
      <c r="B155" s="74">
        <v>10002</v>
      </c>
    </row>
    <row r="156" spans="1:2">
      <c r="A156" s="74" t="s">
        <v>929</v>
      </c>
      <c r="B156" s="74">
        <v>10002</v>
      </c>
    </row>
    <row r="157" spans="1:2">
      <c r="A157" s="74" t="s">
        <v>929</v>
      </c>
      <c r="B157" s="74">
        <v>10002</v>
      </c>
    </row>
    <row r="158" spans="1:2">
      <c r="A158" s="74" t="s">
        <v>929</v>
      </c>
      <c r="B158" s="74">
        <v>10002</v>
      </c>
    </row>
    <row r="159" spans="1:2">
      <c r="A159" s="74" t="s">
        <v>929</v>
      </c>
      <c r="B159" s="74">
        <v>10002</v>
      </c>
    </row>
    <row r="160" spans="1:2">
      <c r="A160" s="74" t="s">
        <v>929</v>
      </c>
      <c r="B160" s="74">
        <v>10002</v>
      </c>
    </row>
    <row r="161" spans="1:2">
      <c r="A161" s="74" t="s">
        <v>929</v>
      </c>
      <c r="B161" s="74">
        <v>10002</v>
      </c>
    </row>
    <row r="162" spans="1:2">
      <c r="A162" s="74" t="s">
        <v>929</v>
      </c>
      <c r="B162" s="74">
        <v>10002</v>
      </c>
    </row>
    <row r="163" spans="1:2">
      <c r="A163" s="74" t="s">
        <v>929</v>
      </c>
      <c r="B163" s="74">
        <v>10002</v>
      </c>
    </row>
    <row r="164" spans="1:2">
      <c r="A164" s="74" t="s">
        <v>929</v>
      </c>
      <c r="B164" s="74">
        <v>10002</v>
      </c>
    </row>
    <row r="165" spans="1:2">
      <c r="A165" s="74" t="s">
        <v>929</v>
      </c>
      <c r="B165" s="74">
        <v>10002</v>
      </c>
    </row>
    <row r="166" spans="1:2">
      <c r="A166" s="74" t="s">
        <v>929</v>
      </c>
      <c r="B166" s="74">
        <v>10002</v>
      </c>
    </row>
    <row r="167" spans="1:2">
      <c r="A167" s="74" t="s">
        <v>929</v>
      </c>
      <c r="B167" s="74">
        <v>10002</v>
      </c>
    </row>
    <row r="168" spans="1:2">
      <c r="A168" s="74" t="s">
        <v>929</v>
      </c>
      <c r="B168" s="74">
        <v>10002</v>
      </c>
    </row>
    <row r="169" spans="1:2">
      <c r="A169" s="74" t="s">
        <v>929</v>
      </c>
      <c r="B169" s="74">
        <v>10002</v>
      </c>
    </row>
    <row r="170" spans="1:2">
      <c r="A170" s="74" t="s">
        <v>929</v>
      </c>
      <c r="B170" s="74">
        <v>10002</v>
      </c>
    </row>
    <row r="171" spans="1:2">
      <c r="A171" s="74" t="s">
        <v>929</v>
      </c>
      <c r="B171" s="74">
        <v>10002</v>
      </c>
    </row>
    <row r="172" spans="1:2">
      <c r="A172" s="74" t="s">
        <v>929</v>
      </c>
      <c r="B172" s="74">
        <v>10002</v>
      </c>
    </row>
    <row r="173" spans="1:2">
      <c r="A173" s="74" t="s">
        <v>929</v>
      </c>
      <c r="B173" s="74">
        <v>10002</v>
      </c>
    </row>
    <row r="174" spans="1:2">
      <c r="A174" s="74" t="s">
        <v>929</v>
      </c>
      <c r="B174" s="74">
        <v>10002</v>
      </c>
    </row>
    <row r="175" spans="1:2">
      <c r="A175" s="74" t="s">
        <v>929</v>
      </c>
      <c r="B175" s="74">
        <v>10002</v>
      </c>
    </row>
    <row r="176" spans="1:2">
      <c r="A176" s="74" t="s">
        <v>929</v>
      </c>
      <c r="B176" s="74">
        <v>10002</v>
      </c>
    </row>
    <row r="177" spans="1:2">
      <c r="A177" s="74" t="s">
        <v>929</v>
      </c>
      <c r="B177" s="74">
        <v>10002</v>
      </c>
    </row>
    <row r="178" spans="1:2">
      <c r="A178" s="74" t="s">
        <v>929</v>
      </c>
      <c r="B178" s="74">
        <v>10002</v>
      </c>
    </row>
    <row r="179" spans="1:2">
      <c r="A179" s="74" t="s">
        <v>929</v>
      </c>
      <c r="B179" s="74">
        <v>10002</v>
      </c>
    </row>
    <row r="180" spans="1:2">
      <c r="A180" s="74" t="s">
        <v>929</v>
      </c>
      <c r="B180" s="74">
        <v>10002</v>
      </c>
    </row>
    <row r="181" spans="1:2">
      <c r="A181" s="74" t="s">
        <v>929</v>
      </c>
      <c r="B181" s="74">
        <v>10002</v>
      </c>
    </row>
    <row r="182" spans="1:2">
      <c r="A182" s="74" t="s">
        <v>929</v>
      </c>
      <c r="B182" s="74">
        <v>10002</v>
      </c>
    </row>
    <row r="183" spans="1:2">
      <c r="A183" s="74" t="s">
        <v>929</v>
      </c>
      <c r="B183" s="74">
        <v>10002</v>
      </c>
    </row>
    <row r="184" spans="1:2">
      <c r="A184" s="74" t="s">
        <v>929</v>
      </c>
      <c r="B184" s="74">
        <v>10002</v>
      </c>
    </row>
    <row r="185" spans="1:2">
      <c r="A185" s="74" t="s">
        <v>929</v>
      </c>
      <c r="B185" s="74">
        <v>10002</v>
      </c>
    </row>
    <row r="186" spans="1:2">
      <c r="A186" s="74" t="s">
        <v>929</v>
      </c>
      <c r="B186" s="74">
        <v>10002</v>
      </c>
    </row>
    <row r="187" spans="1:2">
      <c r="A187" s="74" t="s">
        <v>929</v>
      </c>
      <c r="B187" s="74">
        <v>10002</v>
      </c>
    </row>
    <row r="188" spans="1:2">
      <c r="A188" s="74" t="s">
        <v>929</v>
      </c>
      <c r="B188" s="74">
        <v>10002</v>
      </c>
    </row>
    <row r="189" spans="1:2">
      <c r="A189" s="74" t="s">
        <v>929</v>
      </c>
      <c r="B189" s="74">
        <v>10002</v>
      </c>
    </row>
    <row r="190" spans="1:2">
      <c r="A190" s="74" t="s">
        <v>929</v>
      </c>
      <c r="B190" s="74">
        <v>10002</v>
      </c>
    </row>
    <row r="191" spans="1:2">
      <c r="A191" s="74" t="s">
        <v>929</v>
      </c>
      <c r="B191" s="74">
        <v>10002</v>
      </c>
    </row>
    <row r="192" spans="1:2">
      <c r="A192" s="74" t="s">
        <v>929</v>
      </c>
      <c r="B192" s="74">
        <v>10002</v>
      </c>
    </row>
    <row r="193" spans="1:2">
      <c r="A193" s="74" t="s">
        <v>929</v>
      </c>
      <c r="B193" s="74">
        <v>10002</v>
      </c>
    </row>
    <row r="194" spans="1:2">
      <c r="A194" s="74" t="s">
        <v>929</v>
      </c>
      <c r="B194" s="74">
        <v>10002</v>
      </c>
    </row>
    <row r="195" spans="1:2">
      <c r="A195" s="74" t="s">
        <v>929</v>
      </c>
      <c r="B195" s="74">
        <v>10002</v>
      </c>
    </row>
    <row r="196" spans="1:2">
      <c r="A196" s="74" t="s">
        <v>929</v>
      </c>
      <c r="B196" s="74">
        <v>10002</v>
      </c>
    </row>
    <row r="197" spans="1:2">
      <c r="A197" s="74" t="s">
        <v>929</v>
      </c>
      <c r="B197" s="74">
        <v>10002</v>
      </c>
    </row>
    <row r="198" spans="1:2">
      <c r="A198" s="74" t="s">
        <v>929</v>
      </c>
      <c r="B198" s="74">
        <v>10002</v>
      </c>
    </row>
    <row r="199" spans="1:2">
      <c r="A199" s="74" t="s">
        <v>929</v>
      </c>
      <c r="B199" s="74">
        <v>10002</v>
      </c>
    </row>
    <row r="200" spans="1:2">
      <c r="A200" s="74" t="s">
        <v>929</v>
      </c>
      <c r="B200" s="74">
        <v>10002</v>
      </c>
    </row>
    <row r="201" spans="1:2">
      <c r="A201" s="74" t="s">
        <v>929</v>
      </c>
      <c r="B201" s="74">
        <v>10002</v>
      </c>
    </row>
    <row r="202" spans="1:2">
      <c r="A202" s="74" t="s">
        <v>929</v>
      </c>
      <c r="B202" s="74">
        <v>10002</v>
      </c>
    </row>
    <row r="203" spans="1:2">
      <c r="A203" s="74" t="s">
        <v>929</v>
      </c>
      <c r="B203" s="74">
        <v>10002</v>
      </c>
    </row>
    <row r="204" spans="1:2">
      <c r="A204" s="74" t="s">
        <v>929</v>
      </c>
      <c r="B204" s="74">
        <v>10002</v>
      </c>
    </row>
    <row r="205" spans="1:2">
      <c r="A205" s="74" t="s">
        <v>929</v>
      </c>
      <c r="B205" s="74">
        <v>10002</v>
      </c>
    </row>
    <row r="206" spans="1:2">
      <c r="A206" s="74" t="s">
        <v>929</v>
      </c>
      <c r="B206" s="74">
        <v>10002</v>
      </c>
    </row>
    <row r="207" spans="1:2">
      <c r="A207" s="74" t="s">
        <v>929</v>
      </c>
      <c r="B207" s="74">
        <v>10002</v>
      </c>
    </row>
    <row r="208" spans="1:2">
      <c r="A208" s="74" t="s">
        <v>930</v>
      </c>
      <c r="B208" s="74">
        <v>10003</v>
      </c>
    </row>
    <row r="209" spans="1:2">
      <c r="A209" s="74" t="s">
        <v>930</v>
      </c>
      <c r="B209" s="74">
        <v>10003</v>
      </c>
    </row>
    <row r="210" spans="1:2">
      <c r="A210" s="74" t="s">
        <v>930</v>
      </c>
      <c r="B210" s="74">
        <v>10003</v>
      </c>
    </row>
    <row r="211" spans="1:2">
      <c r="A211" s="74" t="s">
        <v>930</v>
      </c>
      <c r="B211" s="74">
        <v>10003</v>
      </c>
    </row>
    <row r="212" spans="1:2">
      <c r="A212" s="74" t="s">
        <v>930</v>
      </c>
      <c r="B212" s="74">
        <v>10003</v>
      </c>
    </row>
    <row r="213" spans="1:2">
      <c r="A213" s="74" t="s">
        <v>930</v>
      </c>
      <c r="B213" s="74">
        <v>10003</v>
      </c>
    </row>
    <row r="214" spans="1:2">
      <c r="A214" s="74" t="s">
        <v>930</v>
      </c>
      <c r="B214" s="74">
        <v>10003</v>
      </c>
    </row>
    <row r="215" spans="1:2">
      <c r="A215" s="74" t="s">
        <v>930</v>
      </c>
      <c r="B215" s="74">
        <v>10003</v>
      </c>
    </row>
    <row r="216" spans="1:2">
      <c r="A216" s="74" t="s">
        <v>930</v>
      </c>
      <c r="B216" s="74">
        <v>10003</v>
      </c>
    </row>
    <row r="217" spans="1:2">
      <c r="A217" s="74" t="s">
        <v>930</v>
      </c>
      <c r="B217" s="74">
        <v>10003</v>
      </c>
    </row>
    <row r="218" spans="1:2">
      <c r="A218" s="74" t="s">
        <v>930</v>
      </c>
      <c r="B218" s="74">
        <v>10003</v>
      </c>
    </row>
    <row r="219" spans="1:2">
      <c r="A219" s="74" t="s">
        <v>930</v>
      </c>
      <c r="B219" s="74">
        <v>10003</v>
      </c>
    </row>
    <row r="220" spans="1:2">
      <c r="A220" s="74" t="s">
        <v>930</v>
      </c>
      <c r="B220" s="74">
        <v>10003</v>
      </c>
    </row>
    <row r="221" spans="1:2">
      <c r="A221" s="74" t="s">
        <v>930</v>
      </c>
      <c r="B221" s="74">
        <v>10003</v>
      </c>
    </row>
    <row r="222" spans="1:2">
      <c r="A222" s="74" t="s">
        <v>930</v>
      </c>
      <c r="B222" s="74">
        <v>10003</v>
      </c>
    </row>
    <row r="223" spans="1:2">
      <c r="A223" s="74" t="s">
        <v>930</v>
      </c>
      <c r="B223" s="74">
        <v>10003</v>
      </c>
    </row>
    <row r="224" spans="1:2">
      <c r="A224" s="74" t="s">
        <v>930</v>
      </c>
      <c r="B224" s="74">
        <v>10003</v>
      </c>
    </row>
    <row r="225" spans="1:2">
      <c r="A225" s="74" t="s">
        <v>930</v>
      </c>
      <c r="B225" s="74">
        <v>10003</v>
      </c>
    </row>
    <row r="226" spans="1:2">
      <c r="A226" s="74" t="s">
        <v>930</v>
      </c>
      <c r="B226" s="74">
        <v>10003</v>
      </c>
    </row>
    <row r="227" spans="1:2">
      <c r="A227" s="74" t="s">
        <v>930</v>
      </c>
      <c r="B227" s="74">
        <v>10003</v>
      </c>
    </row>
    <row r="228" spans="1:2">
      <c r="A228" s="74" t="s">
        <v>930</v>
      </c>
      <c r="B228" s="74">
        <v>10003</v>
      </c>
    </row>
    <row r="229" spans="1:2">
      <c r="A229" s="74" t="s">
        <v>930</v>
      </c>
      <c r="B229" s="74">
        <v>10003</v>
      </c>
    </row>
    <row r="230" spans="1:2">
      <c r="A230" s="74" t="s">
        <v>930</v>
      </c>
      <c r="B230" s="74">
        <v>10003</v>
      </c>
    </row>
    <row r="231" spans="1:2">
      <c r="A231" s="74" t="s">
        <v>930</v>
      </c>
      <c r="B231" s="74">
        <v>10003</v>
      </c>
    </row>
    <row r="232" spans="1:2">
      <c r="A232" s="74" t="s">
        <v>930</v>
      </c>
      <c r="B232" s="74">
        <v>10003</v>
      </c>
    </row>
    <row r="233" spans="1:2">
      <c r="A233" s="74" t="s">
        <v>930</v>
      </c>
      <c r="B233" s="74">
        <v>10003</v>
      </c>
    </row>
    <row r="234" spans="1:2">
      <c r="A234" s="74" t="s">
        <v>930</v>
      </c>
      <c r="B234" s="74">
        <v>10003</v>
      </c>
    </row>
    <row r="235" spans="1:2">
      <c r="A235" s="74" t="s">
        <v>930</v>
      </c>
      <c r="B235" s="74">
        <v>10003</v>
      </c>
    </row>
    <row r="236" spans="1:2">
      <c r="A236" s="74" t="s">
        <v>930</v>
      </c>
      <c r="B236" s="74">
        <v>10003</v>
      </c>
    </row>
    <row r="237" spans="1:2">
      <c r="A237" s="74" t="s">
        <v>930</v>
      </c>
      <c r="B237" s="74">
        <v>10003</v>
      </c>
    </row>
    <row r="238" spans="1:2">
      <c r="A238" s="74" t="s">
        <v>930</v>
      </c>
      <c r="B238" s="74">
        <v>10003</v>
      </c>
    </row>
    <row r="239" spans="1:2">
      <c r="A239" s="74" t="s">
        <v>930</v>
      </c>
      <c r="B239" s="74">
        <v>10003</v>
      </c>
    </row>
    <row r="240" spans="1:2">
      <c r="A240" s="74" t="s">
        <v>930</v>
      </c>
      <c r="B240" s="74">
        <v>10003</v>
      </c>
    </row>
    <row r="241" spans="1:2">
      <c r="A241" s="74" t="s">
        <v>930</v>
      </c>
      <c r="B241" s="74">
        <v>10003</v>
      </c>
    </row>
    <row r="242" spans="1:2">
      <c r="A242" s="74" t="s">
        <v>930</v>
      </c>
      <c r="B242" s="74">
        <v>10003</v>
      </c>
    </row>
    <row r="243" spans="1:2">
      <c r="A243" s="74" t="s">
        <v>930</v>
      </c>
      <c r="B243" s="74">
        <v>10003</v>
      </c>
    </row>
    <row r="244" spans="1:2">
      <c r="A244" s="74" t="s">
        <v>930</v>
      </c>
      <c r="B244" s="74">
        <v>10003</v>
      </c>
    </row>
    <row r="245" spans="1:2">
      <c r="A245" s="74" t="s">
        <v>930</v>
      </c>
      <c r="B245" s="74">
        <v>10003</v>
      </c>
    </row>
    <row r="246" spans="1:2">
      <c r="A246" s="74" t="s">
        <v>930</v>
      </c>
      <c r="B246" s="74">
        <v>10003</v>
      </c>
    </row>
    <row r="247" spans="1:2">
      <c r="A247" s="74" t="s">
        <v>930</v>
      </c>
      <c r="B247" s="74">
        <v>10003</v>
      </c>
    </row>
    <row r="248" spans="1:2">
      <c r="A248" s="74" t="s">
        <v>930</v>
      </c>
      <c r="B248" s="74">
        <v>10003</v>
      </c>
    </row>
    <row r="249" spans="1:2">
      <c r="A249" s="74" t="s">
        <v>930</v>
      </c>
      <c r="B249" s="74">
        <v>10003</v>
      </c>
    </row>
    <row r="250" spans="1:2">
      <c r="A250" s="74" t="s">
        <v>930</v>
      </c>
      <c r="B250" s="74">
        <v>10003</v>
      </c>
    </row>
    <row r="251" spans="1:2">
      <c r="A251" s="74" t="s">
        <v>930</v>
      </c>
      <c r="B251" s="74">
        <v>10003</v>
      </c>
    </row>
    <row r="252" spans="1:2">
      <c r="A252" s="74" t="s">
        <v>930</v>
      </c>
      <c r="B252" s="74">
        <v>10003</v>
      </c>
    </row>
    <row r="253" spans="1:2">
      <c r="A253" s="74" t="s">
        <v>930</v>
      </c>
      <c r="B253" s="74">
        <v>10003</v>
      </c>
    </row>
    <row r="254" spans="1:2">
      <c r="A254" s="74" t="s">
        <v>930</v>
      </c>
      <c r="B254" s="74">
        <v>10003</v>
      </c>
    </row>
    <row r="255" spans="1:2">
      <c r="A255" s="74" t="s">
        <v>930</v>
      </c>
      <c r="B255" s="74">
        <v>10003</v>
      </c>
    </row>
    <row r="256" spans="1:2">
      <c r="A256" s="74" t="s">
        <v>930</v>
      </c>
      <c r="B256" s="74">
        <v>10003</v>
      </c>
    </row>
    <row r="257" spans="1:2">
      <c r="A257" s="74" t="s">
        <v>930</v>
      </c>
      <c r="B257" s="74">
        <v>10003</v>
      </c>
    </row>
    <row r="258" spans="1:2">
      <c r="A258" s="74" t="s">
        <v>930</v>
      </c>
      <c r="B258" s="74">
        <v>10003</v>
      </c>
    </row>
    <row r="259" spans="1:2">
      <c r="A259" s="74" t="s">
        <v>930</v>
      </c>
      <c r="B259" s="74">
        <v>10003</v>
      </c>
    </row>
    <row r="260" spans="1:2">
      <c r="A260" s="74" t="s">
        <v>930</v>
      </c>
      <c r="B260" s="74">
        <v>10003</v>
      </c>
    </row>
    <row r="261" spans="1:2">
      <c r="A261" s="74" t="s">
        <v>930</v>
      </c>
      <c r="B261" s="74">
        <v>10003</v>
      </c>
    </row>
    <row r="262" spans="1:2">
      <c r="A262" s="74" t="s">
        <v>930</v>
      </c>
      <c r="B262" s="74">
        <v>10003</v>
      </c>
    </row>
    <row r="263" spans="1:2">
      <c r="A263" s="74" t="s">
        <v>930</v>
      </c>
      <c r="B263" s="74">
        <v>10003</v>
      </c>
    </row>
    <row r="264" spans="1:2">
      <c r="A264" s="74" t="s">
        <v>930</v>
      </c>
      <c r="B264" s="74">
        <v>10003</v>
      </c>
    </row>
    <row r="265" spans="1:2">
      <c r="A265" s="74" t="s">
        <v>930</v>
      </c>
      <c r="B265" s="74">
        <v>10003</v>
      </c>
    </row>
    <row r="266" spans="1:2">
      <c r="A266" s="74" t="s">
        <v>930</v>
      </c>
      <c r="B266" s="74">
        <v>10003</v>
      </c>
    </row>
    <row r="267" spans="1:2">
      <c r="A267" s="74" t="s">
        <v>930</v>
      </c>
      <c r="B267" s="74">
        <v>10003</v>
      </c>
    </row>
    <row r="268" spans="1:2">
      <c r="A268" s="74" t="s">
        <v>930</v>
      </c>
      <c r="B268" s="74">
        <v>10003</v>
      </c>
    </row>
    <row r="269" spans="1:2">
      <c r="A269" s="74" t="s">
        <v>930</v>
      </c>
      <c r="B269" s="74">
        <v>10003</v>
      </c>
    </row>
    <row r="270" spans="1:2">
      <c r="A270" s="74" t="s">
        <v>930</v>
      </c>
      <c r="B270" s="74">
        <v>10003</v>
      </c>
    </row>
    <row r="271" spans="1:2">
      <c r="A271" s="74" t="s">
        <v>930</v>
      </c>
      <c r="B271" s="74">
        <v>10003</v>
      </c>
    </row>
    <row r="272" spans="1:2">
      <c r="A272" s="74" t="s">
        <v>930</v>
      </c>
      <c r="B272" s="74">
        <v>10003</v>
      </c>
    </row>
    <row r="273" spans="1:2">
      <c r="A273" s="74" t="s">
        <v>930</v>
      </c>
      <c r="B273" s="74">
        <v>10003</v>
      </c>
    </row>
    <row r="274" spans="1:2">
      <c r="A274" s="74" t="s">
        <v>930</v>
      </c>
      <c r="B274" s="74">
        <v>10003</v>
      </c>
    </row>
    <row r="275" spans="1:2">
      <c r="A275" s="74" t="s">
        <v>930</v>
      </c>
      <c r="B275" s="74">
        <v>10003</v>
      </c>
    </row>
    <row r="276" spans="1:2">
      <c r="A276" s="74" t="s">
        <v>930</v>
      </c>
      <c r="B276" s="74">
        <v>10003</v>
      </c>
    </row>
    <row r="277" spans="1:2">
      <c r="A277" s="74" t="s">
        <v>930</v>
      </c>
      <c r="B277" s="74">
        <v>10003</v>
      </c>
    </row>
    <row r="278" spans="1:2">
      <c r="A278" s="74" t="s">
        <v>930</v>
      </c>
      <c r="B278" s="74">
        <v>10003</v>
      </c>
    </row>
    <row r="279" spans="1:2">
      <c r="A279" s="74" t="s">
        <v>930</v>
      </c>
      <c r="B279" s="74">
        <v>10003</v>
      </c>
    </row>
    <row r="280" spans="1:2">
      <c r="A280" s="74" t="s">
        <v>930</v>
      </c>
      <c r="B280" s="74">
        <v>10003</v>
      </c>
    </row>
    <row r="281" spans="1:2">
      <c r="A281" s="74" t="s">
        <v>930</v>
      </c>
      <c r="B281" s="74">
        <v>10003</v>
      </c>
    </row>
    <row r="282" spans="1:2">
      <c r="A282" s="74" t="s">
        <v>930</v>
      </c>
      <c r="B282" s="74">
        <v>10003</v>
      </c>
    </row>
    <row r="283" spans="1:2">
      <c r="A283" s="74" t="s">
        <v>930</v>
      </c>
      <c r="B283" s="74">
        <v>10003</v>
      </c>
    </row>
    <row r="284" spans="1:2">
      <c r="A284" s="74" t="s">
        <v>930</v>
      </c>
      <c r="B284" s="74">
        <v>10003</v>
      </c>
    </row>
    <row r="285" spans="1:2">
      <c r="A285" s="74" t="s">
        <v>930</v>
      </c>
      <c r="B285" s="74">
        <v>10003</v>
      </c>
    </row>
    <row r="286" spans="1:2">
      <c r="A286" s="74" t="s">
        <v>930</v>
      </c>
      <c r="B286" s="74">
        <v>10003</v>
      </c>
    </row>
    <row r="287" spans="1:2">
      <c r="A287" s="74" t="s">
        <v>930</v>
      </c>
      <c r="B287" s="74">
        <v>10003</v>
      </c>
    </row>
    <row r="288" spans="1:2">
      <c r="A288" s="74" t="s">
        <v>930</v>
      </c>
      <c r="B288" s="74">
        <v>10003</v>
      </c>
    </row>
    <row r="289" spans="1:2">
      <c r="A289" s="74" t="s">
        <v>930</v>
      </c>
      <c r="B289" s="74">
        <v>10003</v>
      </c>
    </row>
    <row r="290" spans="1:2">
      <c r="A290" s="74" t="s">
        <v>930</v>
      </c>
      <c r="B290" s="74">
        <v>10003</v>
      </c>
    </row>
    <row r="291" spans="1:2">
      <c r="A291" s="74" t="s">
        <v>930</v>
      </c>
      <c r="B291" s="74">
        <v>10003</v>
      </c>
    </row>
    <row r="292" spans="1:2">
      <c r="A292" s="74" t="s">
        <v>930</v>
      </c>
      <c r="B292" s="74">
        <v>10003</v>
      </c>
    </row>
    <row r="293" spans="1:2">
      <c r="A293" s="74" t="s">
        <v>930</v>
      </c>
      <c r="B293" s="74">
        <v>10003</v>
      </c>
    </row>
    <row r="294" spans="1:2">
      <c r="A294" s="74" t="s">
        <v>930</v>
      </c>
      <c r="B294" s="74">
        <v>10003</v>
      </c>
    </row>
    <row r="295" spans="1:2">
      <c r="A295" s="74" t="s">
        <v>930</v>
      </c>
      <c r="B295" s="74">
        <v>10003</v>
      </c>
    </row>
    <row r="296" spans="1:2">
      <c r="A296" s="74" t="s">
        <v>930</v>
      </c>
      <c r="B296" s="74">
        <v>10003</v>
      </c>
    </row>
    <row r="297" spans="1:2">
      <c r="A297" s="74" t="s">
        <v>930</v>
      </c>
      <c r="B297" s="74">
        <v>10003</v>
      </c>
    </row>
    <row r="298" spans="1:2">
      <c r="A298" s="74" t="s">
        <v>930</v>
      </c>
      <c r="B298" s="74">
        <v>10003</v>
      </c>
    </row>
    <row r="299" spans="1:2">
      <c r="A299" s="74" t="s">
        <v>930</v>
      </c>
      <c r="B299" s="74">
        <v>10003</v>
      </c>
    </row>
    <row r="300" spans="1:2">
      <c r="A300" s="74" t="s">
        <v>930</v>
      </c>
      <c r="B300" s="74">
        <v>10003</v>
      </c>
    </row>
    <row r="301" spans="1:2">
      <c r="A301" s="74" t="s">
        <v>930</v>
      </c>
      <c r="B301" s="74">
        <v>10003</v>
      </c>
    </row>
    <row r="302" spans="1:2">
      <c r="A302" s="74" t="s">
        <v>930</v>
      </c>
      <c r="B302" s="74">
        <v>10003</v>
      </c>
    </row>
    <row r="303" spans="1:2">
      <c r="A303" s="74" t="s">
        <v>930</v>
      </c>
      <c r="B303" s="74">
        <v>10003</v>
      </c>
    </row>
    <row r="304" spans="1:2">
      <c r="A304" s="74" t="s">
        <v>930</v>
      </c>
      <c r="B304" s="74">
        <v>10003</v>
      </c>
    </row>
    <row r="305" spans="1:2">
      <c r="A305" s="74" t="s">
        <v>930</v>
      </c>
      <c r="B305" s="74">
        <v>10003</v>
      </c>
    </row>
    <row r="306" spans="1:2">
      <c r="A306" s="74" t="s">
        <v>930</v>
      </c>
      <c r="B306" s="74">
        <v>10003</v>
      </c>
    </row>
    <row r="307" spans="1:2">
      <c r="A307" s="74" t="s">
        <v>930</v>
      </c>
      <c r="B307" s="74">
        <v>10003</v>
      </c>
    </row>
    <row r="308" spans="1:2">
      <c r="A308" s="74" t="s">
        <v>931</v>
      </c>
      <c r="B308" s="74">
        <v>10010</v>
      </c>
    </row>
    <row r="309" spans="1:2">
      <c r="A309" s="74" t="s">
        <v>931</v>
      </c>
      <c r="B309" s="74">
        <v>10010</v>
      </c>
    </row>
    <row r="310" spans="1:2">
      <c r="A310" s="74" t="s">
        <v>931</v>
      </c>
      <c r="B310" s="74">
        <v>10010</v>
      </c>
    </row>
    <row r="311" spans="1:2">
      <c r="A311" s="74" t="s">
        <v>931</v>
      </c>
      <c r="B311" s="74">
        <v>10010</v>
      </c>
    </row>
    <row r="312" spans="1:2">
      <c r="A312" s="74" t="s">
        <v>931</v>
      </c>
      <c r="B312" s="74">
        <v>10010</v>
      </c>
    </row>
    <row r="313" spans="1:2">
      <c r="A313" s="74" t="s">
        <v>931</v>
      </c>
      <c r="B313" s="74">
        <v>10010</v>
      </c>
    </row>
    <row r="314" spans="1:2">
      <c r="A314" s="74" t="s">
        <v>931</v>
      </c>
      <c r="B314" s="74">
        <v>10010</v>
      </c>
    </row>
    <row r="315" spans="1:2">
      <c r="A315" s="74" t="s">
        <v>931</v>
      </c>
      <c r="B315" s="74">
        <v>10010</v>
      </c>
    </row>
    <row r="316" spans="1:2">
      <c r="A316" s="74" t="s">
        <v>931</v>
      </c>
      <c r="B316" s="74">
        <v>10010</v>
      </c>
    </row>
    <row r="317" spans="1:2">
      <c r="A317" s="74" t="s">
        <v>931</v>
      </c>
      <c r="B317" s="74">
        <v>10010</v>
      </c>
    </row>
    <row r="318" spans="1:2">
      <c r="A318" s="74" t="s">
        <v>931</v>
      </c>
      <c r="B318" s="74">
        <v>10010</v>
      </c>
    </row>
    <row r="319" spans="1:2">
      <c r="A319" s="74" t="s">
        <v>931</v>
      </c>
      <c r="B319" s="74">
        <v>10010</v>
      </c>
    </row>
    <row r="320" spans="1:2">
      <c r="A320" s="74" t="s">
        <v>931</v>
      </c>
      <c r="B320" s="74">
        <v>10010</v>
      </c>
    </row>
    <row r="321" spans="1:2">
      <c r="A321" s="74" t="s">
        <v>931</v>
      </c>
      <c r="B321" s="74">
        <v>10010</v>
      </c>
    </row>
    <row r="322" spans="1:2">
      <c r="A322" s="74" t="s">
        <v>931</v>
      </c>
      <c r="B322" s="74">
        <v>10010</v>
      </c>
    </row>
    <row r="323" spans="1:2">
      <c r="A323" s="74" t="s">
        <v>931</v>
      </c>
      <c r="B323" s="74">
        <v>10010</v>
      </c>
    </row>
    <row r="324" spans="1:2">
      <c r="A324" s="74" t="s">
        <v>931</v>
      </c>
      <c r="B324" s="74">
        <v>10010</v>
      </c>
    </row>
    <row r="325" spans="1:2">
      <c r="A325" s="74" t="s">
        <v>931</v>
      </c>
      <c r="B325" s="74">
        <v>10010</v>
      </c>
    </row>
    <row r="326" spans="1:2">
      <c r="A326" s="74" t="s">
        <v>931</v>
      </c>
      <c r="B326" s="74">
        <v>10010</v>
      </c>
    </row>
    <row r="327" spans="1:2">
      <c r="A327" s="74" t="s">
        <v>931</v>
      </c>
      <c r="B327" s="74">
        <v>10010</v>
      </c>
    </row>
    <row r="328" spans="1:2">
      <c r="A328" s="74" t="s">
        <v>931</v>
      </c>
      <c r="B328" s="74">
        <v>10010</v>
      </c>
    </row>
    <row r="329" spans="1:2">
      <c r="A329" s="74" t="s">
        <v>931</v>
      </c>
      <c r="B329" s="74">
        <v>10010</v>
      </c>
    </row>
    <row r="330" spans="1:2">
      <c r="A330" s="74" t="s">
        <v>931</v>
      </c>
      <c r="B330" s="74">
        <v>10010</v>
      </c>
    </row>
    <row r="331" spans="1:2">
      <c r="A331" s="74" t="s">
        <v>931</v>
      </c>
      <c r="B331" s="74">
        <v>10010</v>
      </c>
    </row>
    <row r="332" spans="1:2">
      <c r="A332" s="74" t="s">
        <v>931</v>
      </c>
      <c r="B332" s="74">
        <v>10010</v>
      </c>
    </row>
    <row r="333" spans="1:2">
      <c r="A333" s="74" t="s">
        <v>931</v>
      </c>
      <c r="B333" s="74">
        <v>10010</v>
      </c>
    </row>
    <row r="334" spans="1:2">
      <c r="A334" s="74" t="s">
        <v>931</v>
      </c>
      <c r="B334" s="74">
        <v>10010</v>
      </c>
    </row>
    <row r="335" spans="1:2">
      <c r="A335" s="74" t="s">
        <v>931</v>
      </c>
      <c r="B335" s="74">
        <v>10010</v>
      </c>
    </row>
    <row r="336" spans="1:2">
      <c r="A336" s="74" t="s">
        <v>931</v>
      </c>
      <c r="B336" s="74">
        <v>10010</v>
      </c>
    </row>
    <row r="337" spans="1:2">
      <c r="A337" s="74" t="s">
        <v>931</v>
      </c>
      <c r="B337" s="74">
        <v>10010</v>
      </c>
    </row>
    <row r="338" spans="1:2">
      <c r="A338" s="74" t="s">
        <v>931</v>
      </c>
      <c r="B338" s="74">
        <v>10010</v>
      </c>
    </row>
    <row r="339" spans="1:2">
      <c r="A339" s="74" t="s">
        <v>931</v>
      </c>
      <c r="B339" s="74">
        <v>10010</v>
      </c>
    </row>
    <row r="340" spans="1:2">
      <c r="A340" s="74" t="s">
        <v>931</v>
      </c>
      <c r="B340" s="74">
        <v>10010</v>
      </c>
    </row>
    <row r="341" spans="1:2">
      <c r="A341" s="74" t="s">
        <v>931</v>
      </c>
      <c r="B341" s="74">
        <v>10010</v>
      </c>
    </row>
    <row r="342" spans="1:2">
      <c r="A342" s="74" t="s">
        <v>931</v>
      </c>
      <c r="B342" s="74">
        <v>10010</v>
      </c>
    </row>
    <row r="343" spans="1:2">
      <c r="A343" s="74" t="s">
        <v>931</v>
      </c>
      <c r="B343" s="74">
        <v>10010</v>
      </c>
    </row>
    <row r="344" spans="1:2">
      <c r="A344" s="74" t="s">
        <v>931</v>
      </c>
      <c r="B344" s="74">
        <v>10010</v>
      </c>
    </row>
    <row r="345" spans="1:2">
      <c r="A345" s="74" t="s">
        <v>931</v>
      </c>
      <c r="B345" s="74">
        <v>10010</v>
      </c>
    </row>
    <row r="346" spans="1:2">
      <c r="A346" s="74" t="s">
        <v>931</v>
      </c>
      <c r="B346" s="74">
        <v>10010</v>
      </c>
    </row>
    <row r="347" spans="1:2">
      <c r="A347" s="74" t="s">
        <v>931</v>
      </c>
      <c r="B347" s="74">
        <v>10010</v>
      </c>
    </row>
    <row r="348" spans="1:2">
      <c r="A348" s="74" t="s">
        <v>931</v>
      </c>
      <c r="B348" s="74">
        <v>10010</v>
      </c>
    </row>
    <row r="349" spans="1:2">
      <c r="A349" s="74" t="s">
        <v>931</v>
      </c>
      <c r="B349" s="74">
        <v>10010</v>
      </c>
    </row>
    <row r="350" spans="1:2">
      <c r="A350" s="74" t="s">
        <v>931</v>
      </c>
      <c r="B350" s="74">
        <v>10010</v>
      </c>
    </row>
    <row r="351" spans="1:2">
      <c r="A351" s="74" t="s">
        <v>931</v>
      </c>
      <c r="B351" s="74">
        <v>10010</v>
      </c>
    </row>
    <row r="352" spans="1:2">
      <c r="A352" s="74" t="s">
        <v>931</v>
      </c>
      <c r="B352" s="74">
        <v>10010</v>
      </c>
    </row>
    <row r="353" spans="1:2">
      <c r="A353" s="74" t="s">
        <v>931</v>
      </c>
      <c r="B353" s="74">
        <v>10010</v>
      </c>
    </row>
    <row r="354" spans="1:2">
      <c r="A354" s="74" t="s">
        <v>931</v>
      </c>
      <c r="B354" s="74">
        <v>10010</v>
      </c>
    </row>
    <row r="355" spans="1:2">
      <c r="A355" s="74" t="s">
        <v>931</v>
      </c>
      <c r="B355" s="74">
        <v>10010</v>
      </c>
    </row>
    <row r="356" spans="1:2">
      <c r="A356" s="74" t="s">
        <v>931</v>
      </c>
      <c r="B356" s="74">
        <v>10010</v>
      </c>
    </row>
    <row r="357" spans="1:2">
      <c r="A357" s="74" t="s">
        <v>931</v>
      </c>
      <c r="B357" s="74">
        <v>10010</v>
      </c>
    </row>
    <row r="358" spans="1:2">
      <c r="A358" s="74" t="s">
        <v>931</v>
      </c>
      <c r="B358" s="74">
        <v>10010</v>
      </c>
    </row>
    <row r="359" spans="1:2">
      <c r="A359" s="74" t="s">
        <v>931</v>
      </c>
      <c r="B359" s="74">
        <v>10010</v>
      </c>
    </row>
    <row r="360" spans="1:2">
      <c r="A360" s="74" t="s">
        <v>931</v>
      </c>
      <c r="B360" s="74">
        <v>10010</v>
      </c>
    </row>
    <row r="361" spans="1:2">
      <c r="A361" s="74" t="s">
        <v>931</v>
      </c>
      <c r="B361" s="74">
        <v>10010</v>
      </c>
    </row>
    <row r="362" spans="1:2">
      <c r="A362" s="74" t="s">
        <v>931</v>
      </c>
      <c r="B362" s="74">
        <v>10010</v>
      </c>
    </row>
    <row r="363" spans="1:2">
      <c r="A363" s="74" t="s">
        <v>931</v>
      </c>
      <c r="B363" s="74">
        <v>10010</v>
      </c>
    </row>
    <row r="364" spans="1:2">
      <c r="A364" s="74" t="s">
        <v>931</v>
      </c>
      <c r="B364" s="74">
        <v>10010</v>
      </c>
    </row>
    <row r="365" spans="1:2">
      <c r="A365" s="74" t="s">
        <v>931</v>
      </c>
      <c r="B365" s="74">
        <v>10010</v>
      </c>
    </row>
    <row r="366" spans="1:2">
      <c r="A366" s="74" t="s">
        <v>931</v>
      </c>
      <c r="B366" s="74">
        <v>10010</v>
      </c>
    </row>
    <row r="367" spans="1:2">
      <c r="A367" s="74" t="s">
        <v>931</v>
      </c>
      <c r="B367" s="74">
        <v>10010</v>
      </c>
    </row>
    <row r="368" spans="1:2">
      <c r="A368" s="74" t="s">
        <v>931</v>
      </c>
      <c r="B368" s="74">
        <v>10010</v>
      </c>
    </row>
    <row r="369" spans="1:2">
      <c r="A369" s="74" t="s">
        <v>931</v>
      </c>
      <c r="B369" s="74">
        <v>10010</v>
      </c>
    </row>
    <row r="370" spans="1:2">
      <c r="A370" s="74" t="s">
        <v>931</v>
      </c>
      <c r="B370" s="74">
        <v>10010</v>
      </c>
    </row>
    <row r="371" spans="1:2">
      <c r="A371" s="74" t="s">
        <v>931</v>
      </c>
      <c r="B371" s="74">
        <v>10010</v>
      </c>
    </row>
    <row r="372" spans="1:2">
      <c r="A372" s="74" t="s">
        <v>931</v>
      </c>
      <c r="B372" s="74">
        <v>10010</v>
      </c>
    </row>
    <row r="373" spans="1:2">
      <c r="A373" s="74" t="s">
        <v>931</v>
      </c>
      <c r="B373" s="74">
        <v>10010</v>
      </c>
    </row>
    <row r="374" spans="1:2">
      <c r="A374" s="74" t="s">
        <v>931</v>
      </c>
      <c r="B374" s="74">
        <v>10010</v>
      </c>
    </row>
    <row r="375" spans="1:2">
      <c r="A375" s="74" t="s">
        <v>931</v>
      </c>
      <c r="B375" s="74">
        <v>10010</v>
      </c>
    </row>
    <row r="376" spans="1:2">
      <c r="A376" s="74" t="s">
        <v>931</v>
      </c>
      <c r="B376" s="74">
        <v>10010</v>
      </c>
    </row>
    <row r="377" spans="1:2">
      <c r="A377" s="74" t="s">
        <v>931</v>
      </c>
      <c r="B377" s="74">
        <v>10010</v>
      </c>
    </row>
    <row r="378" spans="1:2">
      <c r="A378" s="74" t="s">
        <v>931</v>
      </c>
      <c r="B378" s="74">
        <v>10010</v>
      </c>
    </row>
    <row r="379" spans="1:2">
      <c r="A379" s="74" t="s">
        <v>931</v>
      </c>
      <c r="B379" s="74">
        <v>10010</v>
      </c>
    </row>
    <row r="380" spans="1:2">
      <c r="A380" s="74" t="s">
        <v>931</v>
      </c>
      <c r="B380" s="74">
        <v>10010</v>
      </c>
    </row>
    <row r="381" spans="1:2">
      <c r="A381" s="74" t="s">
        <v>931</v>
      </c>
      <c r="B381" s="74">
        <v>10010</v>
      </c>
    </row>
    <row r="382" spans="1:2">
      <c r="A382" s="74" t="s">
        <v>931</v>
      </c>
      <c r="B382" s="74">
        <v>10010</v>
      </c>
    </row>
    <row r="383" spans="1:2">
      <c r="A383" s="74" t="s">
        <v>931</v>
      </c>
      <c r="B383" s="74">
        <v>10010</v>
      </c>
    </row>
    <row r="384" spans="1:2">
      <c r="A384" s="74" t="s">
        <v>931</v>
      </c>
      <c r="B384" s="74">
        <v>10010</v>
      </c>
    </row>
    <row r="385" spans="1:2">
      <c r="A385" s="74" t="s">
        <v>931</v>
      </c>
      <c r="B385" s="74">
        <v>10010</v>
      </c>
    </row>
    <row r="386" spans="1:2">
      <c r="A386" s="74" t="s">
        <v>931</v>
      </c>
      <c r="B386" s="74">
        <v>10010</v>
      </c>
    </row>
    <row r="387" spans="1:2">
      <c r="A387" s="74" t="s">
        <v>931</v>
      </c>
      <c r="B387" s="74">
        <v>10010</v>
      </c>
    </row>
    <row r="388" spans="1:2">
      <c r="A388" s="74" t="s">
        <v>931</v>
      </c>
      <c r="B388" s="74">
        <v>10010</v>
      </c>
    </row>
    <row r="389" spans="1:2">
      <c r="A389" s="74" t="s">
        <v>931</v>
      </c>
      <c r="B389" s="74">
        <v>10010</v>
      </c>
    </row>
    <row r="390" spans="1:2">
      <c r="A390" s="74" t="s">
        <v>931</v>
      </c>
      <c r="B390" s="74">
        <v>10010</v>
      </c>
    </row>
    <row r="391" spans="1:2">
      <c r="A391" s="74" t="s">
        <v>931</v>
      </c>
      <c r="B391" s="74">
        <v>10010</v>
      </c>
    </row>
    <row r="392" spans="1:2">
      <c r="A392" s="74" t="s">
        <v>931</v>
      </c>
      <c r="B392" s="74">
        <v>10010</v>
      </c>
    </row>
    <row r="393" spans="1:2">
      <c r="A393" s="74" t="s">
        <v>931</v>
      </c>
      <c r="B393" s="74">
        <v>10010</v>
      </c>
    </row>
    <row r="394" spans="1:2">
      <c r="A394" s="74" t="s">
        <v>931</v>
      </c>
      <c r="B394" s="74">
        <v>10010</v>
      </c>
    </row>
    <row r="395" spans="1:2">
      <c r="A395" s="74" t="s">
        <v>931</v>
      </c>
      <c r="B395" s="74">
        <v>10010</v>
      </c>
    </row>
    <row r="396" spans="1:2">
      <c r="A396" s="74" t="s">
        <v>931</v>
      </c>
      <c r="B396" s="74">
        <v>10010</v>
      </c>
    </row>
    <row r="397" spans="1:2">
      <c r="A397" s="74" t="s">
        <v>931</v>
      </c>
      <c r="B397" s="74">
        <v>10010</v>
      </c>
    </row>
    <row r="398" spans="1:2">
      <c r="A398" s="74" t="s">
        <v>931</v>
      </c>
      <c r="B398" s="74">
        <v>10010</v>
      </c>
    </row>
    <row r="399" spans="1:2">
      <c r="A399" s="74" t="s">
        <v>931</v>
      </c>
      <c r="B399" s="74">
        <v>10010</v>
      </c>
    </row>
    <row r="400" spans="1:2">
      <c r="A400" s="74" t="s">
        <v>931</v>
      </c>
      <c r="B400" s="74">
        <v>10010</v>
      </c>
    </row>
    <row r="401" spans="1:2">
      <c r="A401" s="74" t="s">
        <v>931</v>
      </c>
      <c r="B401" s="74">
        <v>10010</v>
      </c>
    </row>
    <row r="402" spans="1:2">
      <c r="A402" s="74" t="s">
        <v>931</v>
      </c>
      <c r="B402" s="74">
        <v>10010</v>
      </c>
    </row>
    <row r="403" spans="1:2">
      <c r="A403" s="74" t="s">
        <v>931</v>
      </c>
      <c r="B403" s="74">
        <v>10010</v>
      </c>
    </row>
    <row r="404" spans="1:2">
      <c r="A404" s="74" t="s">
        <v>931</v>
      </c>
      <c r="B404" s="74">
        <v>10010</v>
      </c>
    </row>
    <row r="405" spans="1:2">
      <c r="A405" s="74" t="s">
        <v>931</v>
      </c>
      <c r="B405" s="74">
        <v>10010</v>
      </c>
    </row>
    <row r="406" spans="1:2">
      <c r="A406" s="74" t="s">
        <v>931</v>
      </c>
      <c r="B406" s="74">
        <v>10010</v>
      </c>
    </row>
    <row r="407" spans="1:2">
      <c r="A407" s="74" t="s">
        <v>931</v>
      </c>
      <c r="B407" s="74">
        <v>10010</v>
      </c>
    </row>
    <row r="408" spans="1:2">
      <c r="A408" s="74" t="s">
        <v>932</v>
      </c>
      <c r="B408" s="74">
        <v>10011</v>
      </c>
    </row>
    <row r="409" spans="1:2">
      <c r="A409" s="74" t="s">
        <v>933</v>
      </c>
      <c r="B409" s="74">
        <v>10011</v>
      </c>
    </row>
    <row r="410" spans="1:2">
      <c r="A410" s="74" t="s">
        <v>933</v>
      </c>
      <c r="B410" s="74">
        <v>10011</v>
      </c>
    </row>
    <row r="411" spans="1:2">
      <c r="A411" s="74" t="s">
        <v>933</v>
      </c>
      <c r="B411" s="74">
        <v>10011</v>
      </c>
    </row>
    <row r="412" spans="1:2">
      <c r="A412" s="74" t="s">
        <v>933</v>
      </c>
      <c r="B412" s="74">
        <v>10011</v>
      </c>
    </row>
    <row r="413" spans="1:2">
      <c r="A413" s="74" t="s">
        <v>933</v>
      </c>
      <c r="B413" s="74">
        <v>10011</v>
      </c>
    </row>
    <row r="414" spans="1:2">
      <c r="A414" s="74" t="s">
        <v>933</v>
      </c>
      <c r="B414" s="74">
        <v>10011</v>
      </c>
    </row>
    <row r="415" spans="1:2">
      <c r="A415" s="74" t="s">
        <v>933</v>
      </c>
      <c r="B415" s="74">
        <v>10011</v>
      </c>
    </row>
    <row r="416" spans="1:2">
      <c r="A416" s="74" t="s">
        <v>933</v>
      </c>
      <c r="B416" s="74">
        <v>10011</v>
      </c>
    </row>
    <row r="417" spans="1:2">
      <c r="A417" s="74" t="s">
        <v>933</v>
      </c>
      <c r="B417" s="74">
        <v>10011</v>
      </c>
    </row>
    <row r="418" spans="1:2">
      <c r="A418" s="74" t="s">
        <v>933</v>
      </c>
      <c r="B418" s="74">
        <v>10011</v>
      </c>
    </row>
    <row r="419" spans="1:2">
      <c r="A419" s="74" t="s">
        <v>933</v>
      </c>
      <c r="B419" s="74">
        <v>10011</v>
      </c>
    </row>
    <row r="420" spans="1:2">
      <c r="A420" s="74" t="s">
        <v>933</v>
      </c>
      <c r="B420" s="74">
        <v>10011</v>
      </c>
    </row>
    <row r="421" spans="1:2">
      <c r="A421" s="74" t="s">
        <v>933</v>
      </c>
      <c r="B421" s="74">
        <v>10011</v>
      </c>
    </row>
    <row r="422" spans="1:2">
      <c r="A422" s="74" t="s">
        <v>933</v>
      </c>
      <c r="B422" s="74">
        <v>10011</v>
      </c>
    </row>
    <row r="423" spans="1:2">
      <c r="A423" s="74" t="s">
        <v>933</v>
      </c>
      <c r="B423" s="74">
        <v>10011</v>
      </c>
    </row>
    <row r="424" spans="1:2">
      <c r="A424" s="74" t="s">
        <v>933</v>
      </c>
      <c r="B424" s="74">
        <v>10011</v>
      </c>
    </row>
    <row r="425" spans="1:2">
      <c r="A425" s="74" t="s">
        <v>933</v>
      </c>
      <c r="B425" s="74">
        <v>10011</v>
      </c>
    </row>
    <row r="426" spans="1:2">
      <c r="A426" s="74" t="s">
        <v>933</v>
      </c>
      <c r="B426" s="74">
        <v>10011</v>
      </c>
    </row>
    <row r="427" spans="1:2">
      <c r="A427" s="74" t="s">
        <v>933</v>
      </c>
      <c r="B427" s="74">
        <v>10011</v>
      </c>
    </row>
    <row r="428" spans="1:2">
      <c r="A428" s="74" t="s">
        <v>933</v>
      </c>
      <c r="B428" s="74">
        <v>10011</v>
      </c>
    </row>
    <row r="429" spans="1:2">
      <c r="A429" s="74" t="s">
        <v>933</v>
      </c>
      <c r="B429" s="74">
        <v>10011</v>
      </c>
    </row>
    <row r="430" spans="1:2">
      <c r="A430" s="74" t="s">
        <v>933</v>
      </c>
      <c r="B430" s="74">
        <v>10011</v>
      </c>
    </row>
    <row r="431" spans="1:2">
      <c r="A431" s="74" t="s">
        <v>933</v>
      </c>
      <c r="B431" s="74">
        <v>10011</v>
      </c>
    </row>
    <row r="432" spans="1:2">
      <c r="A432" s="74" t="s">
        <v>933</v>
      </c>
      <c r="B432" s="74">
        <v>10011</v>
      </c>
    </row>
    <row r="433" spans="1:2">
      <c r="A433" s="74" t="s">
        <v>933</v>
      </c>
      <c r="B433" s="74">
        <v>10011</v>
      </c>
    </row>
    <row r="434" spans="1:2">
      <c r="A434" s="74" t="s">
        <v>933</v>
      </c>
      <c r="B434" s="74">
        <v>10011</v>
      </c>
    </row>
    <row r="435" spans="1:2">
      <c r="A435" s="74" t="s">
        <v>933</v>
      </c>
      <c r="B435" s="74">
        <v>10011</v>
      </c>
    </row>
    <row r="436" spans="1:2">
      <c r="A436" s="74" t="s">
        <v>933</v>
      </c>
      <c r="B436" s="74">
        <v>10011</v>
      </c>
    </row>
    <row r="437" spans="1:2">
      <c r="A437" s="74" t="s">
        <v>933</v>
      </c>
      <c r="B437" s="74">
        <v>10011</v>
      </c>
    </row>
    <row r="438" spans="1:2">
      <c r="A438" s="74" t="s">
        <v>933</v>
      </c>
      <c r="B438" s="74">
        <v>10011</v>
      </c>
    </row>
    <row r="439" spans="1:2">
      <c r="A439" s="74" t="s">
        <v>933</v>
      </c>
      <c r="B439" s="74">
        <v>10011</v>
      </c>
    </row>
    <row r="440" spans="1:2">
      <c r="A440" s="74" t="s">
        <v>933</v>
      </c>
      <c r="B440" s="74">
        <v>10011</v>
      </c>
    </row>
    <row r="441" spans="1:2">
      <c r="A441" s="74" t="s">
        <v>933</v>
      </c>
      <c r="B441" s="74">
        <v>10011</v>
      </c>
    </row>
    <row r="442" spans="1:2">
      <c r="A442" s="74" t="s">
        <v>933</v>
      </c>
      <c r="B442" s="74">
        <v>10011</v>
      </c>
    </row>
    <row r="443" spans="1:2">
      <c r="A443" s="74" t="s">
        <v>933</v>
      </c>
      <c r="B443" s="74">
        <v>10011</v>
      </c>
    </row>
    <row r="444" spans="1:2">
      <c r="A444" s="74" t="s">
        <v>933</v>
      </c>
      <c r="B444" s="74">
        <v>10011</v>
      </c>
    </row>
    <row r="445" spans="1:2">
      <c r="A445" s="74" t="s">
        <v>933</v>
      </c>
      <c r="B445" s="74">
        <v>10011</v>
      </c>
    </row>
    <row r="446" spans="1:2">
      <c r="A446" s="74" t="s">
        <v>933</v>
      </c>
      <c r="B446" s="74">
        <v>10011</v>
      </c>
    </row>
    <row r="447" spans="1:2">
      <c r="A447" s="74" t="s">
        <v>933</v>
      </c>
      <c r="B447" s="74">
        <v>10011</v>
      </c>
    </row>
    <row r="448" spans="1:2">
      <c r="A448" s="74" t="s">
        <v>933</v>
      </c>
      <c r="B448" s="74">
        <v>10011</v>
      </c>
    </row>
    <row r="449" spans="1:2">
      <c r="A449" s="74" t="s">
        <v>933</v>
      </c>
      <c r="B449" s="74">
        <v>10011</v>
      </c>
    </row>
    <row r="450" spans="1:2">
      <c r="A450" s="74" t="s">
        <v>933</v>
      </c>
      <c r="B450" s="74">
        <v>10011</v>
      </c>
    </row>
    <row r="451" spans="1:2">
      <c r="A451" s="74" t="s">
        <v>933</v>
      </c>
      <c r="B451" s="74">
        <v>10011</v>
      </c>
    </row>
    <row r="452" spans="1:2">
      <c r="A452" s="74" t="s">
        <v>933</v>
      </c>
      <c r="B452" s="74">
        <v>10011</v>
      </c>
    </row>
    <row r="453" spans="1:2">
      <c r="A453" s="74" t="s">
        <v>933</v>
      </c>
      <c r="B453" s="74">
        <v>10011</v>
      </c>
    </row>
    <row r="454" spans="1:2">
      <c r="A454" s="74" t="s">
        <v>933</v>
      </c>
      <c r="B454" s="74">
        <v>10011</v>
      </c>
    </row>
    <row r="455" spans="1:2">
      <c r="A455" s="74" t="s">
        <v>933</v>
      </c>
      <c r="B455" s="74">
        <v>10011</v>
      </c>
    </row>
    <row r="456" spans="1:2">
      <c r="A456" s="74" t="s">
        <v>933</v>
      </c>
      <c r="B456" s="74">
        <v>10011</v>
      </c>
    </row>
    <row r="457" spans="1:2">
      <c r="A457" s="74" t="s">
        <v>933</v>
      </c>
      <c r="B457" s="74">
        <v>10011</v>
      </c>
    </row>
    <row r="458" spans="1:2">
      <c r="A458" s="74" t="s">
        <v>933</v>
      </c>
      <c r="B458" s="74">
        <v>10011</v>
      </c>
    </row>
    <row r="459" spans="1:2">
      <c r="A459" s="74" t="s">
        <v>933</v>
      </c>
      <c r="B459" s="74">
        <v>10011</v>
      </c>
    </row>
    <row r="460" spans="1:2">
      <c r="A460" s="74" t="s">
        <v>933</v>
      </c>
      <c r="B460" s="74">
        <v>10011</v>
      </c>
    </row>
    <row r="461" spans="1:2">
      <c r="A461" s="74" t="s">
        <v>933</v>
      </c>
      <c r="B461" s="74">
        <v>10011</v>
      </c>
    </row>
    <row r="462" spans="1:2">
      <c r="A462" s="74" t="s">
        <v>933</v>
      </c>
      <c r="B462" s="74">
        <v>10011</v>
      </c>
    </row>
    <row r="463" spans="1:2">
      <c r="A463" s="74" t="s">
        <v>933</v>
      </c>
      <c r="B463" s="74">
        <v>10011</v>
      </c>
    </row>
    <row r="464" spans="1:2">
      <c r="A464" s="74" t="s">
        <v>933</v>
      </c>
      <c r="B464" s="74">
        <v>10011</v>
      </c>
    </row>
    <row r="465" spans="1:2">
      <c r="A465" s="74" t="s">
        <v>933</v>
      </c>
      <c r="B465" s="74">
        <v>10011</v>
      </c>
    </row>
    <row r="466" spans="1:2">
      <c r="A466" s="74" t="s">
        <v>933</v>
      </c>
      <c r="B466" s="74">
        <v>10011</v>
      </c>
    </row>
    <row r="467" spans="1:2">
      <c r="A467" s="74" t="s">
        <v>933</v>
      </c>
      <c r="B467" s="74">
        <v>10011</v>
      </c>
    </row>
    <row r="468" spans="1:2">
      <c r="A468" s="74" t="s">
        <v>933</v>
      </c>
      <c r="B468" s="74">
        <v>10011</v>
      </c>
    </row>
    <row r="469" spans="1:2">
      <c r="A469" s="74" t="s">
        <v>933</v>
      </c>
      <c r="B469" s="74">
        <v>10011</v>
      </c>
    </row>
    <row r="470" spans="1:2">
      <c r="A470" s="74" t="s">
        <v>933</v>
      </c>
      <c r="B470" s="74">
        <v>10011</v>
      </c>
    </row>
    <row r="471" spans="1:2">
      <c r="A471" s="74" t="s">
        <v>933</v>
      </c>
      <c r="B471" s="74">
        <v>10011</v>
      </c>
    </row>
    <row r="472" spans="1:2">
      <c r="A472" s="74" t="s">
        <v>933</v>
      </c>
      <c r="B472" s="74">
        <v>10011</v>
      </c>
    </row>
    <row r="473" spans="1:2">
      <c r="A473" s="74" t="s">
        <v>933</v>
      </c>
      <c r="B473" s="74">
        <v>10011</v>
      </c>
    </row>
    <row r="474" spans="1:2">
      <c r="A474" s="74" t="s">
        <v>933</v>
      </c>
      <c r="B474" s="74">
        <v>10011</v>
      </c>
    </row>
    <row r="475" spans="1:2">
      <c r="A475" s="74" t="s">
        <v>933</v>
      </c>
      <c r="B475" s="74">
        <v>10011</v>
      </c>
    </row>
    <row r="476" spans="1:2">
      <c r="A476" s="74" t="s">
        <v>933</v>
      </c>
      <c r="B476" s="74">
        <v>10011</v>
      </c>
    </row>
    <row r="477" spans="1:2">
      <c r="A477" s="74" t="s">
        <v>933</v>
      </c>
      <c r="B477" s="74">
        <v>10011</v>
      </c>
    </row>
    <row r="478" spans="1:2">
      <c r="A478" s="74" t="s">
        <v>933</v>
      </c>
      <c r="B478" s="74">
        <v>10011</v>
      </c>
    </row>
    <row r="479" spans="1:2">
      <c r="A479" s="74" t="s">
        <v>933</v>
      </c>
      <c r="B479" s="74">
        <v>10011</v>
      </c>
    </row>
    <row r="480" spans="1:2">
      <c r="A480" s="74" t="s">
        <v>933</v>
      </c>
      <c r="B480" s="74">
        <v>10011</v>
      </c>
    </row>
    <row r="481" spans="1:2">
      <c r="A481" s="74" t="s">
        <v>933</v>
      </c>
      <c r="B481" s="74">
        <v>10011</v>
      </c>
    </row>
    <row r="482" spans="1:2">
      <c r="A482" s="74" t="s">
        <v>933</v>
      </c>
      <c r="B482" s="74">
        <v>10011</v>
      </c>
    </row>
    <row r="483" spans="1:2">
      <c r="A483" s="74" t="s">
        <v>933</v>
      </c>
      <c r="B483" s="74">
        <v>10011</v>
      </c>
    </row>
    <row r="484" spans="1:2">
      <c r="A484" s="74" t="s">
        <v>933</v>
      </c>
      <c r="B484" s="74">
        <v>10011</v>
      </c>
    </row>
    <row r="485" spans="1:2">
      <c r="A485" s="74" t="s">
        <v>933</v>
      </c>
      <c r="B485" s="74">
        <v>10011</v>
      </c>
    </row>
    <row r="486" spans="1:2">
      <c r="A486" s="74" t="s">
        <v>933</v>
      </c>
      <c r="B486" s="74">
        <v>10011</v>
      </c>
    </row>
    <row r="487" spans="1:2">
      <c r="A487" s="74" t="s">
        <v>933</v>
      </c>
      <c r="B487" s="74">
        <v>10011</v>
      </c>
    </row>
    <row r="488" spans="1:2">
      <c r="A488" s="74" t="s">
        <v>933</v>
      </c>
      <c r="B488" s="74">
        <v>10011</v>
      </c>
    </row>
    <row r="489" spans="1:2">
      <c r="A489" s="74" t="s">
        <v>933</v>
      </c>
      <c r="B489" s="74">
        <v>10011</v>
      </c>
    </row>
    <row r="490" spans="1:2">
      <c r="A490" s="74" t="s">
        <v>933</v>
      </c>
      <c r="B490" s="74">
        <v>10011</v>
      </c>
    </row>
    <row r="491" spans="1:2">
      <c r="A491" s="74" t="s">
        <v>933</v>
      </c>
      <c r="B491" s="74">
        <v>10011</v>
      </c>
    </row>
    <row r="492" spans="1:2">
      <c r="A492" s="74" t="s">
        <v>933</v>
      </c>
      <c r="B492" s="74">
        <v>10011</v>
      </c>
    </row>
    <row r="493" spans="1:2">
      <c r="A493" s="74" t="s">
        <v>933</v>
      </c>
      <c r="B493" s="74">
        <v>10011</v>
      </c>
    </row>
    <row r="494" spans="1:2">
      <c r="A494" s="74" t="s">
        <v>933</v>
      </c>
      <c r="B494" s="74">
        <v>10011</v>
      </c>
    </row>
    <row r="495" spans="1:2">
      <c r="A495" s="74" t="s">
        <v>933</v>
      </c>
      <c r="B495" s="74">
        <v>10011</v>
      </c>
    </row>
    <row r="496" spans="1:2">
      <c r="A496" s="74" t="s">
        <v>933</v>
      </c>
      <c r="B496" s="74">
        <v>10011</v>
      </c>
    </row>
    <row r="497" spans="1:2">
      <c r="A497" s="74" t="s">
        <v>933</v>
      </c>
      <c r="B497" s="74">
        <v>10011</v>
      </c>
    </row>
    <row r="498" spans="1:2">
      <c r="A498" s="74" t="s">
        <v>933</v>
      </c>
      <c r="B498" s="74">
        <v>10011</v>
      </c>
    </row>
    <row r="499" spans="1:2">
      <c r="A499" s="74" t="s">
        <v>933</v>
      </c>
      <c r="B499" s="74">
        <v>10011</v>
      </c>
    </row>
    <row r="500" spans="1:2">
      <c r="A500" s="74" t="s">
        <v>933</v>
      </c>
      <c r="B500" s="74">
        <v>10011</v>
      </c>
    </row>
    <row r="501" spans="1:2">
      <c r="A501" s="74" t="s">
        <v>933</v>
      </c>
      <c r="B501" s="74">
        <v>10011</v>
      </c>
    </row>
    <row r="502" spans="1:2">
      <c r="A502" s="74" t="s">
        <v>933</v>
      </c>
      <c r="B502" s="74">
        <v>10011</v>
      </c>
    </row>
    <row r="503" spans="1:2">
      <c r="A503" s="74" t="s">
        <v>933</v>
      </c>
      <c r="B503" s="74">
        <v>10011</v>
      </c>
    </row>
    <row r="504" spans="1:2">
      <c r="A504" s="74" t="s">
        <v>933</v>
      </c>
      <c r="B504" s="74">
        <v>10011</v>
      </c>
    </row>
    <row r="505" spans="1:2">
      <c r="A505" s="74" t="s">
        <v>933</v>
      </c>
      <c r="B505" s="74">
        <v>10011</v>
      </c>
    </row>
    <row r="506" spans="1:2">
      <c r="A506" s="74" t="s">
        <v>933</v>
      </c>
      <c r="B506" s="74">
        <v>10011</v>
      </c>
    </row>
    <row r="507" spans="1:2">
      <c r="A507" s="74" t="s">
        <v>933</v>
      </c>
      <c r="B507" s="74">
        <v>10011</v>
      </c>
    </row>
    <row r="508" spans="1:2">
      <c r="A508" s="74" t="s">
        <v>934</v>
      </c>
      <c r="B508" s="74">
        <v>10012</v>
      </c>
    </row>
    <row r="509" spans="1:2">
      <c r="A509" s="74" t="s">
        <v>934</v>
      </c>
      <c r="B509" s="74">
        <v>10012</v>
      </c>
    </row>
    <row r="510" spans="1:2">
      <c r="A510" s="74" t="s">
        <v>934</v>
      </c>
      <c r="B510" s="74">
        <v>10012</v>
      </c>
    </row>
    <row r="511" spans="1:2">
      <c r="A511" s="74" t="s">
        <v>934</v>
      </c>
      <c r="B511" s="74">
        <v>10012</v>
      </c>
    </row>
    <row r="512" spans="1:2">
      <c r="A512" s="74" t="s">
        <v>934</v>
      </c>
      <c r="B512" s="74">
        <v>10012</v>
      </c>
    </row>
    <row r="513" spans="1:2">
      <c r="A513" s="74" t="s">
        <v>934</v>
      </c>
      <c r="B513" s="74">
        <v>10012</v>
      </c>
    </row>
    <row r="514" spans="1:2">
      <c r="A514" s="74" t="s">
        <v>934</v>
      </c>
      <c r="B514" s="74">
        <v>10012</v>
      </c>
    </row>
    <row r="515" spans="1:2">
      <c r="A515" s="74" t="s">
        <v>934</v>
      </c>
      <c r="B515" s="74">
        <v>10012</v>
      </c>
    </row>
    <row r="516" spans="1:2">
      <c r="A516" s="74" t="s">
        <v>934</v>
      </c>
      <c r="B516" s="74">
        <v>10012</v>
      </c>
    </row>
    <row r="517" spans="1:2">
      <c r="A517" s="74" t="s">
        <v>934</v>
      </c>
      <c r="B517" s="74">
        <v>10012</v>
      </c>
    </row>
    <row r="518" spans="1:2">
      <c r="A518" s="74" t="s">
        <v>934</v>
      </c>
      <c r="B518" s="74">
        <v>10012</v>
      </c>
    </row>
    <row r="519" spans="1:2">
      <c r="A519" s="74" t="s">
        <v>934</v>
      </c>
      <c r="B519" s="74">
        <v>10012</v>
      </c>
    </row>
    <row r="520" spans="1:2">
      <c r="A520" s="74" t="s">
        <v>934</v>
      </c>
      <c r="B520" s="74">
        <v>10012</v>
      </c>
    </row>
    <row r="521" spans="1:2">
      <c r="A521" s="74" t="s">
        <v>934</v>
      </c>
      <c r="B521" s="74">
        <v>10012</v>
      </c>
    </row>
    <row r="522" spans="1:2">
      <c r="A522" s="74" t="s">
        <v>934</v>
      </c>
      <c r="B522" s="74">
        <v>10012</v>
      </c>
    </row>
    <row r="523" spans="1:2">
      <c r="A523" s="74" t="s">
        <v>934</v>
      </c>
      <c r="B523" s="74">
        <v>10012</v>
      </c>
    </row>
    <row r="524" spans="1:2">
      <c r="A524" s="74" t="s">
        <v>934</v>
      </c>
      <c r="B524" s="74">
        <v>10012</v>
      </c>
    </row>
    <row r="525" spans="1:2">
      <c r="A525" s="74" t="s">
        <v>934</v>
      </c>
      <c r="B525" s="74">
        <v>10012</v>
      </c>
    </row>
    <row r="526" spans="1:2">
      <c r="A526" s="74" t="s">
        <v>934</v>
      </c>
      <c r="B526" s="74">
        <v>10012</v>
      </c>
    </row>
    <row r="527" spans="1:2">
      <c r="A527" s="74" t="s">
        <v>934</v>
      </c>
      <c r="B527" s="74">
        <v>10012</v>
      </c>
    </row>
    <row r="528" spans="1:2">
      <c r="A528" s="74" t="s">
        <v>934</v>
      </c>
      <c r="B528" s="74">
        <v>10012</v>
      </c>
    </row>
    <row r="529" spans="1:2">
      <c r="A529" s="74" t="s">
        <v>934</v>
      </c>
      <c r="B529" s="74">
        <v>10012</v>
      </c>
    </row>
    <row r="530" spans="1:2">
      <c r="A530" s="74" t="s">
        <v>934</v>
      </c>
      <c r="B530" s="74">
        <v>10012</v>
      </c>
    </row>
    <row r="531" spans="1:2">
      <c r="A531" s="74" t="s">
        <v>934</v>
      </c>
      <c r="B531" s="74">
        <v>10012</v>
      </c>
    </row>
    <row r="532" spans="1:2">
      <c r="A532" s="74" t="s">
        <v>934</v>
      </c>
      <c r="B532" s="74">
        <v>10012</v>
      </c>
    </row>
    <row r="533" spans="1:2">
      <c r="A533" s="74" t="s">
        <v>934</v>
      </c>
      <c r="B533" s="74">
        <v>10012</v>
      </c>
    </row>
    <row r="534" spans="1:2">
      <c r="A534" s="74" t="s">
        <v>934</v>
      </c>
      <c r="B534" s="74">
        <v>10012</v>
      </c>
    </row>
    <row r="535" spans="1:2">
      <c r="A535" s="74" t="s">
        <v>934</v>
      </c>
      <c r="B535" s="74">
        <v>10012</v>
      </c>
    </row>
    <row r="536" spans="1:2">
      <c r="A536" s="74" t="s">
        <v>934</v>
      </c>
      <c r="B536" s="74">
        <v>10012</v>
      </c>
    </row>
    <row r="537" spans="1:2">
      <c r="A537" s="74" t="s">
        <v>934</v>
      </c>
      <c r="B537" s="74">
        <v>10012</v>
      </c>
    </row>
    <row r="538" spans="1:2">
      <c r="A538" s="74" t="s">
        <v>934</v>
      </c>
      <c r="B538" s="74">
        <v>10012</v>
      </c>
    </row>
    <row r="539" spans="1:2">
      <c r="A539" s="74" t="s">
        <v>934</v>
      </c>
      <c r="B539" s="74">
        <v>10012</v>
      </c>
    </row>
    <row r="540" spans="1:2">
      <c r="A540" s="74" t="s">
        <v>934</v>
      </c>
      <c r="B540" s="74">
        <v>10012</v>
      </c>
    </row>
    <row r="541" spans="1:2">
      <c r="A541" s="74" t="s">
        <v>934</v>
      </c>
      <c r="B541" s="74">
        <v>10012</v>
      </c>
    </row>
    <row r="542" spans="1:2">
      <c r="A542" s="74" t="s">
        <v>934</v>
      </c>
      <c r="B542" s="74">
        <v>10012</v>
      </c>
    </row>
    <row r="543" spans="1:2">
      <c r="A543" s="74" t="s">
        <v>934</v>
      </c>
      <c r="B543" s="74">
        <v>10012</v>
      </c>
    </row>
    <row r="544" spans="1:2">
      <c r="A544" s="74" t="s">
        <v>934</v>
      </c>
      <c r="B544" s="74">
        <v>10012</v>
      </c>
    </row>
    <row r="545" spans="1:2">
      <c r="A545" s="74" t="s">
        <v>934</v>
      </c>
      <c r="B545" s="74">
        <v>10012</v>
      </c>
    </row>
    <row r="546" spans="1:2">
      <c r="A546" s="74" t="s">
        <v>934</v>
      </c>
      <c r="B546" s="74">
        <v>10012</v>
      </c>
    </row>
    <row r="547" spans="1:2">
      <c r="A547" s="74" t="s">
        <v>934</v>
      </c>
      <c r="B547" s="74">
        <v>10012</v>
      </c>
    </row>
    <row r="548" spans="1:2">
      <c r="A548" s="74" t="s">
        <v>934</v>
      </c>
      <c r="B548" s="74">
        <v>10012</v>
      </c>
    </row>
    <row r="549" spans="1:2">
      <c r="A549" s="74" t="s">
        <v>934</v>
      </c>
      <c r="B549" s="74">
        <v>10012</v>
      </c>
    </row>
    <row r="550" spans="1:2">
      <c r="A550" s="74" t="s">
        <v>934</v>
      </c>
      <c r="B550" s="74">
        <v>10012</v>
      </c>
    </row>
    <row r="551" spans="1:2">
      <c r="A551" s="74" t="s">
        <v>934</v>
      </c>
      <c r="B551" s="74">
        <v>10012</v>
      </c>
    </row>
    <row r="552" spans="1:2">
      <c r="A552" s="74" t="s">
        <v>934</v>
      </c>
      <c r="B552" s="74">
        <v>10012</v>
      </c>
    </row>
    <row r="553" spans="1:2">
      <c r="A553" s="74" t="s">
        <v>934</v>
      </c>
      <c r="B553" s="74">
        <v>10012</v>
      </c>
    </row>
    <row r="554" spans="1:2">
      <c r="A554" s="74" t="s">
        <v>934</v>
      </c>
      <c r="B554" s="74">
        <v>10012</v>
      </c>
    </row>
    <row r="555" spans="1:2">
      <c r="A555" s="74" t="s">
        <v>934</v>
      </c>
      <c r="B555" s="74">
        <v>10012</v>
      </c>
    </row>
    <row r="556" spans="1:2">
      <c r="A556" s="74" t="s">
        <v>934</v>
      </c>
      <c r="B556" s="74">
        <v>10012</v>
      </c>
    </row>
    <row r="557" spans="1:2">
      <c r="A557" s="74" t="s">
        <v>934</v>
      </c>
      <c r="B557" s="74">
        <v>10012</v>
      </c>
    </row>
    <row r="558" spans="1:2">
      <c r="A558" s="74" t="s">
        <v>934</v>
      </c>
      <c r="B558" s="74">
        <v>10012</v>
      </c>
    </row>
    <row r="559" spans="1:2">
      <c r="A559" s="74" t="s">
        <v>934</v>
      </c>
      <c r="B559" s="74">
        <v>10012</v>
      </c>
    </row>
    <row r="560" spans="1:2">
      <c r="A560" s="74" t="s">
        <v>934</v>
      </c>
      <c r="B560" s="74">
        <v>10012</v>
      </c>
    </row>
    <row r="561" spans="1:2">
      <c r="A561" s="74" t="s">
        <v>934</v>
      </c>
      <c r="B561" s="74">
        <v>10012</v>
      </c>
    </row>
    <row r="562" spans="1:2">
      <c r="A562" s="74" t="s">
        <v>934</v>
      </c>
      <c r="B562" s="74">
        <v>10012</v>
      </c>
    </row>
    <row r="563" spans="1:2">
      <c r="A563" s="74" t="s">
        <v>934</v>
      </c>
      <c r="B563" s="74">
        <v>10012</v>
      </c>
    </row>
    <row r="564" spans="1:2">
      <c r="A564" s="74" t="s">
        <v>934</v>
      </c>
      <c r="B564" s="74">
        <v>10012</v>
      </c>
    </row>
    <row r="565" spans="1:2">
      <c r="A565" s="74" t="s">
        <v>934</v>
      </c>
      <c r="B565" s="74">
        <v>10012</v>
      </c>
    </row>
    <row r="566" spans="1:2">
      <c r="A566" s="74" t="s">
        <v>934</v>
      </c>
      <c r="B566" s="74">
        <v>10012</v>
      </c>
    </row>
    <row r="567" spans="1:2">
      <c r="A567" s="74" t="s">
        <v>934</v>
      </c>
      <c r="B567" s="74">
        <v>10012</v>
      </c>
    </row>
    <row r="568" spans="1:2">
      <c r="A568" s="74" t="s">
        <v>934</v>
      </c>
      <c r="B568" s="74">
        <v>10012</v>
      </c>
    </row>
    <row r="569" spans="1:2">
      <c r="A569" s="74" t="s">
        <v>934</v>
      </c>
      <c r="B569" s="74">
        <v>10012</v>
      </c>
    </row>
    <row r="570" spans="1:2">
      <c r="A570" s="74" t="s">
        <v>934</v>
      </c>
      <c r="B570" s="74">
        <v>10012</v>
      </c>
    </row>
    <row r="571" spans="1:2">
      <c r="A571" s="74" t="s">
        <v>934</v>
      </c>
      <c r="B571" s="74">
        <v>10012</v>
      </c>
    </row>
    <row r="572" spans="1:2">
      <c r="A572" s="74" t="s">
        <v>934</v>
      </c>
      <c r="B572" s="74">
        <v>10012</v>
      </c>
    </row>
    <row r="573" spans="1:2">
      <c r="A573" s="74" t="s">
        <v>934</v>
      </c>
      <c r="B573" s="74">
        <v>10012</v>
      </c>
    </row>
    <row r="574" spans="1:2">
      <c r="A574" s="74" t="s">
        <v>934</v>
      </c>
      <c r="B574" s="74">
        <v>10012</v>
      </c>
    </row>
    <row r="575" spans="1:2">
      <c r="A575" s="74" t="s">
        <v>934</v>
      </c>
      <c r="B575" s="74">
        <v>10012</v>
      </c>
    </row>
    <row r="576" spans="1:2">
      <c r="A576" s="74" t="s">
        <v>934</v>
      </c>
      <c r="B576" s="74">
        <v>10012</v>
      </c>
    </row>
    <row r="577" spans="1:2">
      <c r="A577" s="74" t="s">
        <v>934</v>
      </c>
      <c r="B577" s="74">
        <v>10012</v>
      </c>
    </row>
    <row r="578" spans="1:2">
      <c r="A578" s="74" t="s">
        <v>934</v>
      </c>
      <c r="B578" s="74">
        <v>10012</v>
      </c>
    </row>
    <row r="579" spans="1:2">
      <c r="A579" s="74" t="s">
        <v>934</v>
      </c>
      <c r="B579" s="74">
        <v>10012</v>
      </c>
    </row>
    <row r="580" spans="1:2">
      <c r="A580" s="74" t="s">
        <v>934</v>
      </c>
      <c r="B580" s="74">
        <v>10012</v>
      </c>
    </row>
    <row r="581" spans="1:2">
      <c r="A581" s="74" t="s">
        <v>934</v>
      </c>
      <c r="B581" s="74">
        <v>10012</v>
      </c>
    </row>
    <row r="582" spans="1:2">
      <c r="A582" s="74" t="s">
        <v>934</v>
      </c>
      <c r="B582" s="74">
        <v>10012</v>
      </c>
    </row>
    <row r="583" spans="1:2">
      <c r="A583" s="74" t="s">
        <v>934</v>
      </c>
      <c r="B583" s="74">
        <v>10012</v>
      </c>
    </row>
    <row r="584" spans="1:2">
      <c r="A584" s="74" t="s">
        <v>934</v>
      </c>
      <c r="B584" s="74">
        <v>10012</v>
      </c>
    </row>
    <row r="585" spans="1:2">
      <c r="A585" s="74" t="s">
        <v>934</v>
      </c>
      <c r="B585" s="74">
        <v>10012</v>
      </c>
    </row>
    <row r="586" spans="1:2">
      <c r="A586" s="74" t="s">
        <v>934</v>
      </c>
      <c r="B586" s="74">
        <v>10012</v>
      </c>
    </row>
    <row r="587" spans="1:2">
      <c r="A587" s="74" t="s">
        <v>934</v>
      </c>
      <c r="B587" s="74">
        <v>10012</v>
      </c>
    </row>
    <row r="588" spans="1:2">
      <c r="A588" s="74" t="s">
        <v>934</v>
      </c>
      <c r="B588" s="74">
        <v>10012</v>
      </c>
    </row>
    <row r="589" spans="1:2">
      <c r="A589" s="74" t="s">
        <v>934</v>
      </c>
      <c r="B589" s="74">
        <v>10012</v>
      </c>
    </row>
    <row r="590" spans="1:2">
      <c r="A590" s="74" t="s">
        <v>934</v>
      </c>
      <c r="B590" s="74">
        <v>10012</v>
      </c>
    </row>
    <row r="591" spans="1:2">
      <c r="A591" s="74" t="s">
        <v>934</v>
      </c>
      <c r="B591" s="74">
        <v>10012</v>
      </c>
    </row>
    <row r="592" spans="1:2">
      <c r="A592" s="74" t="s">
        <v>934</v>
      </c>
      <c r="B592" s="74">
        <v>10012</v>
      </c>
    </row>
    <row r="593" spans="1:2">
      <c r="A593" s="74" t="s">
        <v>934</v>
      </c>
      <c r="B593" s="74">
        <v>10012</v>
      </c>
    </row>
    <row r="594" spans="1:2">
      <c r="A594" s="74" t="s">
        <v>934</v>
      </c>
      <c r="B594" s="74">
        <v>10012</v>
      </c>
    </row>
    <row r="595" spans="1:2">
      <c r="A595" s="74" t="s">
        <v>934</v>
      </c>
      <c r="B595" s="74">
        <v>10012</v>
      </c>
    </row>
    <row r="596" spans="1:2">
      <c r="A596" s="74" t="s">
        <v>934</v>
      </c>
      <c r="B596" s="74">
        <v>10012</v>
      </c>
    </row>
    <row r="597" spans="1:2">
      <c r="A597" s="74" t="s">
        <v>934</v>
      </c>
      <c r="B597" s="74">
        <v>10012</v>
      </c>
    </row>
    <row r="598" spans="1:2">
      <c r="A598" s="74" t="s">
        <v>934</v>
      </c>
      <c r="B598" s="74">
        <v>10012</v>
      </c>
    </row>
    <row r="599" spans="1:2">
      <c r="A599" s="74" t="s">
        <v>934</v>
      </c>
      <c r="B599" s="74">
        <v>10012</v>
      </c>
    </row>
    <row r="600" spans="1:2">
      <c r="A600" s="74" t="s">
        <v>934</v>
      </c>
      <c r="B600" s="74">
        <v>10012</v>
      </c>
    </row>
    <row r="601" spans="1:2">
      <c r="A601" s="74" t="s">
        <v>934</v>
      </c>
      <c r="B601" s="74">
        <v>10012</v>
      </c>
    </row>
    <row r="602" spans="1:2">
      <c r="A602" s="74" t="s">
        <v>934</v>
      </c>
      <c r="B602" s="74">
        <v>10012</v>
      </c>
    </row>
    <row r="603" spans="1:2">
      <c r="A603" s="74" t="s">
        <v>934</v>
      </c>
      <c r="B603" s="74">
        <v>10012</v>
      </c>
    </row>
    <row r="604" spans="1:2">
      <c r="A604" s="74" t="s">
        <v>934</v>
      </c>
      <c r="B604" s="74">
        <v>10012</v>
      </c>
    </row>
    <row r="605" spans="1:2">
      <c r="A605" s="74" t="s">
        <v>934</v>
      </c>
      <c r="B605" s="74">
        <v>10012</v>
      </c>
    </row>
    <row r="606" spans="1:2">
      <c r="A606" s="74" t="s">
        <v>934</v>
      </c>
      <c r="B606" s="74">
        <v>10012</v>
      </c>
    </row>
    <row r="607" spans="1:2">
      <c r="A607" s="74" t="s">
        <v>934</v>
      </c>
      <c r="B607" s="74">
        <v>10012</v>
      </c>
    </row>
    <row r="608" spans="1:2">
      <c r="A608" s="74" t="s">
        <v>935</v>
      </c>
      <c r="B608" s="74">
        <v>10013</v>
      </c>
    </row>
    <row r="609" spans="1:2">
      <c r="A609" s="74" t="s">
        <v>935</v>
      </c>
      <c r="B609" s="74">
        <v>10013</v>
      </c>
    </row>
    <row r="610" spans="1:2">
      <c r="A610" s="74" t="s">
        <v>935</v>
      </c>
      <c r="B610" s="74">
        <v>10013</v>
      </c>
    </row>
    <row r="611" spans="1:2">
      <c r="A611" s="74" t="s">
        <v>935</v>
      </c>
      <c r="B611" s="74">
        <v>10013</v>
      </c>
    </row>
    <row r="612" spans="1:2">
      <c r="A612" s="74" t="s">
        <v>935</v>
      </c>
      <c r="B612" s="74">
        <v>10013</v>
      </c>
    </row>
    <row r="613" spans="1:2">
      <c r="A613" s="74" t="s">
        <v>935</v>
      </c>
      <c r="B613" s="74">
        <v>10013</v>
      </c>
    </row>
    <row r="614" spans="1:2">
      <c r="A614" s="74" t="s">
        <v>935</v>
      </c>
      <c r="B614" s="74">
        <v>10013</v>
      </c>
    </row>
    <row r="615" spans="1:2">
      <c r="A615" s="74" t="s">
        <v>935</v>
      </c>
      <c r="B615" s="74">
        <v>10013</v>
      </c>
    </row>
    <row r="616" spans="1:2">
      <c r="A616" s="74" t="s">
        <v>935</v>
      </c>
      <c r="B616" s="74">
        <v>10013</v>
      </c>
    </row>
    <row r="617" spans="1:2">
      <c r="A617" s="74" t="s">
        <v>935</v>
      </c>
      <c r="B617" s="74">
        <v>10013</v>
      </c>
    </row>
    <row r="618" spans="1:2">
      <c r="A618" s="74" t="s">
        <v>935</v>
      </c>
      <c r="B618" s="74">
        <v>10013</v>
      </c>
    </row>
    <row r="619" spans="1:2">
      <c r="A619" s="74" t="s">
        <v>935</v>
      </c>
      <c r="B619" s="74">
        <v>10013</v>
      </c>
    </row>
    <row r="620" spans="1:2">
      <c r="A620" s="74" t="s">
        <v>935</v>
      </c>
      <c r="B620" s="74">
        <v>10013</v>
      </c>
    </row>
    <row r="621" spans="1:2">
      <c r="A621" s="74" t="s">
        <v>935</v>
      </c>
      <c r="B621" s="74">
        <v>10013</v>
      </c>
    </row>
    <row r="622" spans="1:2">
      <c r="A622" s="74" t="s">
        <v>935</v>
      </c>
      <c r="B622" s="74">
        <v>10013</v>
      </c>
    </row>
    <row r="623" spans="1:2">
      <c r="A623" s="74" t="s">
        <v>935</v>
      </c>
      <c r="B623" s="74">
        <v>10013</v>
      </c>
    </row>
    <row r="624" spans="1:2">
      <c r="A624" s="74" t="s">
        <v>935</v>
      </c>
      <c r="B624" s="74">
        <v>10013</v>
      </c>
    </row>
    <row r="625" spans="1:2">
      <c r="A625" s="74" t="s">
        <v>935</v>
      </c>
      <c r="B625" s="74">
        <v>10013</v>
      </c>
    </row>
    <row r="626" spans="1:2">
      <c r="A626" s="74" t="s">
        <v>935</v>
      </c>
      <c r="B626" s="74">
        <v>10013</v>
      </c>
    </row>
    <row r="627" spans="1:2">
      <c r="A627" s="74" t="s">
        <v>935</v>
      </c>
      <c r="B627" s="74">
        <v>10013</v>
      </c>
    </row>
    <row r="628" spans="1:2">
      <c r="A628" s="74" t="s">
        <v>935</v>
      </c>
      <c r="B628" s="74">
        <v>10013</v>
      </c>
    </row>
    <row r="629" spans="1:2">
      <c r="A629" s="74" t="s">
        <v>935</v>
      </c>
      <c r="B629" s="74">
        <v>10013</v>
      </c>
    </row>
    <row r="630" spans="1:2">
      <c r="A630" s="74" t="s">
        <v>935</v>
      </c>
      <c r="B630" s="74">
        <v>10013</v>
      </c>
    </row>
    <row r="631" spans="1:2">
      <c r="A631" s="74" t="s">
        <v>935</v>
      </c>
      <c r="B631" s="74">
        <v>10013</v>
      </c>
    </row>
    <row r="632" spans="1:2">
      <c r="A632" s="74" t="s">
        <v>935</v>
      </c>
      <c r="B632" s="74">
        <v>10013</v>
      </c>
    </row>
    <row r="633" spans="1:2">
      <c r="A633" s="74" t="s">
        <v>935</v>
      </c>
      <c r="B633" s="74">
        <v>10013</v>
      </c>
    </row>
    <row r="634" spans="1:2">
      <c r="A634" s="74" t="s">
        <v>935</v>
      </c>
      <c r="B634" s="74">
        <v>10013</v>
      </c>
    </row>
    <row r="635" spans="1:2">
      <c r="A635" s="74" t="s">
        <v>935</v>
      </c>
      <c r="B635" s="74">
        <v>10013</v>
      </c>
    </row>
    <row r="636" spans="1:2">
      <c r="A636" s="74" t="s">
        <v>935</v>
      </c>
      <c r="B636" s="74">
        <v>10013</v>
      </c>
    </row>
    <row r="637" spans="1:2">
      <c r="A637" s="74" t="s">
        <v>935</v>
      </c>
      <c r="B637" s="74">
        <v>10013</v>
      </c>
    </row>
    <row r="638" spans="1:2">
      <c r="A638" s="74" t="s">
        <v>935</v>
      </c>
      <c r="B638" s="74">
        <v>10013</v>
      </c>
    </row>
    <row r="639" spans="1:2">
      <c r="A639" s="74" t="s">
        <v>935</v>
      </c>
      <c r="B639" s="74">
        <v>10013</v>
      </c>
    </row>
    <row r="640" spans="1:2">
      <c r="A640" s="74" t="s">
        <v>935</v>
      </c>
      <c r="B640" s="74">
        <v>10013</v>
      </c>
    </row>
    <row r="641" spans="1:2">
      <c r="A641" s="74" t="s">
        <v>935</v>
      </c>
      <c r="B641" s="74">
        <v>10013</v>
      </c>
    </row>
    <row r="642" spans="1:2">
      <c r="A642" s="74" t="s">
        <v>935</v>
      </c>
      <c r="B642" s="74">
        <v>10013</v>
      </c>
    </row>
    <row r="643" spans="1:2">
      <c r="A643" s="74" t="s">
        <v>935</v>
      </c>
      <c r="B643" s="74">
        <v>10013</v>
      </c>
    </row>
    <row r="644" spans="1:2">
      <c r="A644" s="74" t="s">
        <v>935</v>
      </c>
      <c r="B644" s="74">
        <v>10013</v>
      </c>
    </row>
    <row r="645" spans="1:2">
      <c r="A645" s="74" t="s">
        <v>935</v>
      </c>
      <c r="B645" s="74">
        <v>10013</v>
      </c>
    </row>
    <row r="646" spans="1:2">
      <c r="A646" s="74" t="s">
        <v>935</v>
      </c>
      <c r="B646" s="74">
        <v>10013</v>
      </c>
    </row>
    <row r="647" spans="1:2">
      <c r="A647" s="74" t="s">
        <v>935</v>
      </c>
      <c r="B647" s="74">
        <v>10013</v>
      </c>
    </row>
    <row r="648" spans="1:2">
      <c r="A648" s="74" t="s">
        <v>935</v>
      </c>
      <c r="B648" s="74">
        <v>10013</v>
      </c>
    </row>
    <row r="649" spans="1:2">
      <c r="A649" s="74" t="s">
        <v>935</v>
      </c>
      <c r="B649" s="74">
        <v>10013</v>
      </c>
    </row>
    <row r="650" spans="1:2">
      <c r="A650" s="74" t="s">
        <v>935</v>
      </c>
      <c r="B650" s="74">
        <v>10013</v>
      </c>
    </row>
    <row r="651" spans="1:2">
      <c r="A651" s="74" t="s">
        <v>935</v>
      </c>
      <c r="B651" s="74">
        <v>10013</v>
      </c>
    </row>
    <row r="652" spans="1:2">
      <c r="A652" s="74" t="s">
        <v>935</v>
      </c>
      <c r="B652" s="74">
        <v>10013</v>
      </c>
    </row>
    <row r="653" spans="1:2">
      <c r="A653" s="74" t="s">
        <v>935</v>
      </c>
      <c r="B653" s="74">
        <v>10013</v>
      </c>
    </row>
    <row r="654" spans="1:2">
      <c r="A654" s="74" t="s">
        <v>935</v>
      </c>
      <c r="B654" s="74">
        <v>10013</v>
      </c>
    </row>
    <row r="655" spans="1:2">
      <c r="A655" s="74" t="s">
        <v>935</v>
      </c>
      <c r="B655" s="74">
        <v>10013</v>
      </c>
    </row>
    <row r="656" spans="1:2">
      <c r="A656" s="74" t="s">
        <v>935</v>
      </c>
      <c r="B656" s="74">
        <v>10013</v>
      </c>
    </row>
    <row r="657" spans="1:2">
      <c r="A657" s="74" t="s">
        <v>935</v>
      </c>
      <c r="B657" s="74">
        <v>10013</v>
      </c>
    </row>
    <row r="658" spans="1:2">
      <c r="A658" s="74" t="s">
        <v>935</v>
      </c>
      <c r="B658" s="74">
        <v>10013</v>
      </c>
    </row>
    <row r="659" spans="1:2">
      <c r="A659" s="74" t="s">
        <v>935</v>
      </c>
      <c r="B659" s="74">
        <v>10013</v>
      </c>
    </row>
    <row r="660" spans="1:2">
      <c r="A660" s="74" t="s">
        <v>935</v>
      </c>
      <c r="B660" s="74">
        <v>10013</v>
      </c>
    </row>
    <row r="661" spans="1:2">
      <c r="A661" s="74" t="s">
        <v>935</v>
      </c>
      <c r="B661" s="74">
        <v>10013</v>
      </c>
    </row>
    <row r="662" spans="1:2">
      <c r="A662" s="74" t="s">
        <v>935</v>
      </c>
      <c r="B662" s="74">
        <v>10013</v>
      </c>
    </row>
    <row r="663" spans="1:2">
      <c r="A663" s="74" t="s">
        <v>935</v>
      </c>
      <c r="B663" s="74">
        <v>10013</v>
      </c>
    </row>
    <row r="664" spans="1:2">
      <c r="A664" s="74" t="s">
        <v>935</v>
      </c>
      <c r="B664" s="74">
        <v>10013</v>
      </c>
    </row>
    <row r="665" spans="1:2">
      <c r="A665" s="74" t="s">
        <v>935</v>
      </c>
      <c r="B665" s="74">
        <v>10013</v>
      </c>
    </row>
    <row r="666" spans="1:2">
      <c r="A666" s="74" t="s">
        <v>935</v>
      </c>
      <c r="B666" s="74">
        <v>10013</v>
      </c>
    </row>
    <row r="667" spans="1:2">
      <c r="A667" s="74" t="s">
        <v>935</v>
      </c>
      <c r="B667" s="74">
        <v>10013</v>
      </c>
    </row>
    <row r="668" spans="1:2">
      <c r="A668" s="74" t="s">
        <v>935</v>
      </c>
      <c r="B668" s="74">
        <v>10013</v>
      </c>
    </row>
    <row r="669" spans="1:2">
      <c r="A669" s="74" t="s">
        <v>935</v>
      </c>
      <c r="B669" s="74">
        <v>10013</v>
      </c>
    </row>
    <row r="670" spans="1:2">
      <c r="A670" s="74" t="s">
        <v>935</v>
      </c>
      <c r="B670" s="74">
        <v>10013</v>
      </c>
    </row>
    <row r="671" spans="1:2">
      <c r="A671" s="74" t="s">
        <v>935</v>
      </c>
      <c r="B671" s="74">
        <v>10013</v>
      </c>
    </row>
    <row r="672" spans="1:2">
      <c r="A672" s="74" t="s">
        <v>935</v>
      </c>
      <c r="B672" s="74">
        <v>10013</v>
      </c>
    </row>
    <row r="673" spans="1:2">
      <c r="A673" s="74" t="s">
        <v>935</v>
      </c>
      <c r="B673" s="74">
        <v>10013</v>
      </c>
    </row>
    <row r="674" spans="1:2">
      <c r="A674" s="74" t="s">
        <v>935</v>
      </c>
      <c r="B674" s="74">
        <v>10013</v>
      </c>
    </row>
    <row r="675" spans="1:2">
      <c r="A675" s="74" t="s">
        <v>935</v>
      </c>
      <c r="B675" s="74">
        <v>10013</v>
      </c>
    </row>
    <row r="676" spans="1:2">
      <c r="A676" s="74" t="s">
        <v>935</v>
      </c>
      <c r="B676" s="74">
        <v>10013</v>
      </c>
    </row>
    <row r="677" spans="1:2">
      <c r="A677" s="74" t="s">
        <v>935</v>
      </c>
      <c r="B677" s="74">
        <v>10013</v>
      </c>
    </row>
    <row r="678" spans="1:2">
      <c r="A678" s="74" t="s">
        <v>935</v>
      </c>
      <c r="B678" s="74">
        <v>10013</v>
      </c>
    </row>
    <row r="679" spans="1:2">
      <c r="A679" s="74" t="s">
        <v>935</v>
      </c>
      <c r="B679" s="74">
        <v>10013</v>
      </c>
    </row>
    <row r="680" spans="1:2">
      <c r="A680" s="74" t="s">
        <v>935</v>
      </c>
      <c r="B680" s="74">
        <v>10013</v>
      </c>
    </row>
    <row r="681" spans="1:2">
      <c r="A681" s="74" t="s">
        <v>935</v>
      </c>
      <c r="B681" s="74">
        <v>10013</v>
      </c>
    </row>
    <row r="682" spans="1:2">
      <c r="A682" s="74" t="s">
        <v>935</v>
      </c>
      <c r="B682" s="74">
        <v>10013</v>
      </c>
    </row>
    <row r="683" spans="1:2">
      <c r="A683" s="74" t="s">
        <v>935</v>
      </c>
      <c r="B683" s="74">
        <v>10013</v>
      </c>
    </row>
    <row r="684" spans="1:2">
      <c r="A684" s="74" t="s">
        <v>935</v>
      </c>
      <c r="B684" s="74">
        <v>10013</v>
      </c>
    </row>
    <row r="685" spans="1:2">
      <c r="A685" s="74" t="s">
        <v>935</v>
      </c>
      <c r="B685" s="74">
        <v>10013</v>
      </c>
    </row>
    <row r="686" spans="1:2">
      <c r="A686" s="74" t="s">
        <v>935</v>
      </c>
      <c r="B686" s="74">
        <v>10013</v>
      </c>
    </row>
    <row r="687" spans="1:2">
      <c r="A687" s="74" t="s">
        <v>935</v>
      </c>
      <c r="B687" s="74">
        <v>10013</v>
      </c>
    </row>
    <row r="688" spans="1:2">
      <c r="A688" s="74" t="s">
        <v>935</v>
      </c>
      <c r="B688" s="74">
        <v>10013</v>
      </c>
    </row>
    <row r="689" spans="1:2">
      <c r="A689" s="74" t="s">
        <v>935</v>
      </c>
      <c r="B689" s="74">
        <v>10013</v>
      </c>
    </row>
    <row r="690" spans="1:2">
      <c r="A690" s="74" t="s">
        <v>935</v>
      </c>
      <c r="B690" s="74">
        <v>10013</v>
      </c>
    </row>
    <row r="691" spans="1:2">
      <c r="A691" s="74" t="s">
        <v>935</v>
      </c>
      <c r="B691" s="74">
        <v>10013</v>
      </c>
    </row>
    <row r="692" spans="1:2">
      <c r="A692" s="74" t="s">
        <v>935</v>
      </c>
      <c r="B692" s="74">
        <v>10013</v>
      </c>
    </row>
    <row r="693" spans="1:2">
      <c r="A693" s="74" t="s">
        <v>935</v>
      </c>
      <c r="B693" s="74">
        <v>10013</v>
      </c>
    </row>
    <row r="694" spans="1:2">
      <c r="A694" s="74" t="s">
        <v>935</v>
      </c>
      <c r="B694" s="74">
        <v>10013</v>
      </c>
    </row>
    <row r="695" spans="1:2">
      <c r="A695" s="74" t="s">
        <v>935</v>
      </c>
      <c r="B695" s="74">
        <v>10013</v>
      </c>
    </row>
    <row r="696" spans="1:2">
      <c r="A696" s="74" t="s">
        <v>935</v>
      </c>
      <c r="B696" s="74">
        <v>10013</v>
      </c>
    </row>
    <row r="697" spans="1:2">
      <c r="A697" s="74" t="s">
        <v>935</v>
      </c>
      <c r="B697" s="74">
        <v>10013</v>
      </c>
    </row>
    <row r="698" spans="1:2">
      <c r="A698" s="74" t="s">
        <v>935</v>
      </c>
      <c r="B698" s="74">
        <v>10013</v>
      </c>
    </row>
    <row r="699" spans="1:2">
      <c r="A699" s="74" t="s">
        <v>935</v>
      </c>
      <c r="B699" s="74">
        <v>10013</v>
      </c>
    </row>
    <row r="700" spans="1:2">
      <c r="A700" s="74" t="s">
        <v>935</v>
      </c>
      <c r="B700" s="74">
        <v>10013</v>
      </c>
    </row>
    <row r="701" spans="1:2">
      <c r="A701" s="74" t="s">
        <v>935</v>
      </c>
      <c r="B701" s="74">
        <v>10013</v>
      </c>
    </row>
    <row r="702" spans="1:2">
      <c r="A702" s="74" t="s">
        <v>935</v>
      </c>
      <c r="B702" s="74">
        <v>10013</v>
      </c>
    </row>
    <row r="703" spans="1:2">
      <c r="A703" s="74" t="s">
        <v>935</v>
      </c>
      <c r="B703" s="74">
        <v>10013</v>
      </c>
    </row>
    <row r="704" spans="1:2">
      <c r="A704" s="74" t="s">
        <v>935</v>
      </c>
      <c r="B704" s="74">
        <v>10013</v>
      </c>
    </row>
    <row r="705" spans="1:2">
      <c r="A705" s="74" t="s">
        <v>935</v>
      </c>
      <c r="B705" s="74">
        <v>10013</v>
      </c>
    </row>
    <row r="706" spans="1:2">
      <c r="A706" s="74" t="s">
        <v>935</v>
      </c>
      <c r="B706" s="74">
        <v>10013</v>
      </c>
    </row>
    <row r="707" spans="1:2">
      <c r="A707" s="74" t="s">
        <v>935</v>
      </c>
      <c r="B707" s="74">
        <v>10013</v>
      </c>
    </row>
    <row r="708" spans="1:2">
      <c r="A708" s="74" t="s">
        <v>936</v>
      </c>
      <c r="B708" s="74">
        <v>10014</v>
      </c>
    </row>
    <row r="709" spans="1:2">
      <c r="A709" s="74" t="s">
        <v>936</v>
      </c>
      <c r="B709" s="74">
        <v>10014</v>
      </c>
    </row>
    <row r="710" spans="1:2">
      <c r="A710" s="74" t="s">
        <v>936</v>
      </c>
      <c r="B710" s="74">
        <v>10014</v>
      </c>
    </row>
    <row r="711" spans="1:2">
      <c r="A711" s="74" t="s">
        <v>936</v>
      </c>
      <c r="B711" s="74">
        <v>10014</v>
      </c>
    </row>
    <row r="712" spans="1:2">
      <c r="A712" s="74" t="s">
        <v>936</v>
      </c>
      <c r="B712" s="74">
        <v>10014</v>
      </c>
    </row>
    <row r="713" spans="1:2">
      <c r="A713" s="74" t="s">
        <v>936</v>
      </c>
      <c r="B713" s="74">
        <v>10014</v>
      </c>
    </row>
    <row r="714" spans="1:2">
      <c r="A714" s="74" t="s">
        <v>936</v>
      </c>
      <c r="B714" s="74">
        <v>10014</v>
      </c>
    </row>
    <row r="715" spans="1:2">
      <c r="A715" s="74" t="s">
        <v>936</v>
      </c>
      <c r="B715" s="74">
        <v>10014</v>
      </c>
    </row>
    <row r="716" spans="1:2">
      <c r="A716" s="74" t="s">
        <v>936</v>
      </c>
      <c r="B716" s="74">
        <v>10014</v>
      </c>
    </row>
    <row r="717" spans="1:2">
      <c r="A717" s="74" t="s">
        <v>936</v>
      </c>
      <c r="B717" s="74">
        <v>10014</v>
      </c>
    </row>
    <row r="718" spans="1:2">
      <c r="A718" s="74" t="s">
        <v>936</v>
      </c>
      <c r="B718" s="74">
        <v>10014</v>
      </c>
    </row>
    <row r="719" spans="1:2">
      <c r="A719" s="74" t="s">
        <v>936</v>
      </c>
      <c r="B719" s="74">
        <v>10014</v>
      </c>
    </row>
    <row r="720" spans="1:2">
      <c r="A720" s="74" t="s">
        <v>936</v>
      </c>
      <c r="B720" s="74">
        <v>10014</v>
      </c>
    </row>
    <row r="721" spans="1:2">
      <c r="A721" s="74" t="s">
        <v>936</v>
      </c>
      <c r="B721" s="74">
        <v>10014</v>
      </c>
    </row>
    <row r="722" spans="1:2">
      <c r="A722" s="74" t="s">
        <v>936</v>
      </c>
      <c r="B722" s="74">
        <v>10014</v>
      </c>
    </row>
    <row r="723" spans="1:2">
      <c r="A723" s="74" t="s">
        <v>936</v>
      </c>
      <c r="B723" s="74">
        <v>10014</v>
      </c>
    </row>
    <row r="724" spans="1:2">
      <c r="A724" s="74" t="s">
        <v>936</v>
      </c>
      <c r="B724" s="74">
        <v>10014</v>
      </c>
    </row>
    <row r="725" spans="1:2">
      <c r="A725" s="74" t="s">
        <v>936</v>
      </c>
      <c r="B725" s="74">
        <v>10014</v>
      </c>
    </row>
    <row r="726" spans="1:2">
      <c r="A726" s="74" t="s">
        <v>936</v>
      </c>
      <c r="B726" s="74">
        <v>10014</v>
      </c>
    </row>
    <row r="727" spans="1:2">
      <c r="A727" s="74" t="s">
        <v>936</v>
      </c>
      <c r="B727" s="74">
        <v>10014</v>
      </c>
    </row>
    <row r="728" spans="1:2">
      <c r="A728" s="74" t="s">
        <v>936</v>
      </c>
      <c r="B728" s="74">
        <v>10014</v>
      </c>
    </row>
    <row r="729" spans="1:2">
      <c r="A729" s="74" t="s">
        <v>936</v>
      </c>
      <c r="B729" s="74">
        <v>10014</v>
      </c>
    </row>
    <row r="730" spans="1:2">
      <c r="A730" s="74" t="s">
        <v>936</v>
      </c>
      <c r="B730" s="74">
        <v>10014</v>
      </c>
    </row>
    <row r="731" spans="1:2">
      <c r="A731" s="74" t="s">
        <v>936</v>
      </c>
      <c r="B731" s="74">
        <v>10014</v>
      </c>
    </row>
    <row r="732" spans="1:2">
      <c r="A732" s="74" t="s">
        <v>936</v>
      </c>
      <c r="B732" s="74">
        <v>10014</v>
      </c>
    </row>
    <row r="733" spans="1:2">
      <c r="A733" s="74" t="s">
        <v>936</v>
      </c>
      <c r="B733" s="74">
        <v>10014</v>
      </c>
    </row>
    <row r="734" spans="1:2">
      <c r="A734" s="74" t="s">
        <v>936</v>
      </c>
      <c r="B734" s="74">
        <v>10014</v>
      </c>
    </row>
    <row r="735" spans="1:2">
      <c r="A735" s="74" t="s">
        <v>936</v>
      </c>
      <c r="B735" s="74">
        <v>10014</v>
      </c>
    </row>
    <row r="736" spans="1:2">
      <c r="A736" s="74" t="s">
        <v>936</v>
      </c>
      <c r="B736" s="74">
        <v>10014</v>
      </c>
    </row>
    <row r="737" spans="1:2">
      <c r="A737" s="74" t="s">
        <v>936</v>
      </c>
      <c r="B737" s="74">
        <v>10014</v>
      </c>
    </row>
    <row r="738" spans="1:2">
      <c r="A738" s="74" t="s">
        <v>936</v>
      </c>
      <c r="B738" s="74">
        <v>10014</v>
      </c>
    </row>
    <row r="739" spans="1:2">
      <c r="A739" s="74" t="s">
        <v>936</v>
      </c>
      <c r="B739" s="74">
        <v>10014</v>
      </c>
    </row>
    <row r="740" spans="1:2">
      <c r="A740" s="74" t="s">
        <v>936</v>
      </c>
      <c r="B740" s="74">
        <v>10014</v>
      </c>
    </row>
    <row r="741" spans="1:2">
      <c r="A741" s="74" t="s">
        <v>936</v>
      </c>
      <c r="B741" s="74">
        <v>10014</v>
      </c>
    </row>
    <row r="742" spans="1:2">
      <c r="A742" s="74" t="s">
        <v>936</v>
      </c>
      <c r="B742" s="74">
        <v>10014</v>
      </c>
    </row>
    <row r="743" spans="1:2">
      <c r="A743" s="74" t="s">
        <v>936</v>
      </c>
      <c r="B743" s="74">
        <v>10014</v>
      </c>
    </row>
    <row r="744" spans="1:2">
      <c r="A744" s="74" t="s">
        <v>936</v>
      </c>
      <c r="B744" s="74">
        <v>10014</v>
      </c>
    </row>
    <row r="745" spans="1:2">
      <c r="A745" s="74" t="s">
        <v>936</v>
      </c>
      <c r="B745" s="74">
        <v>10014</v>
      </c>
    </row>
    <row r="746" spans="1:2">
      <c r="A746" s="74" t="s">
        <v>936</v>
      </c>
      <c r="B746" s="74">
        <v>10014</v>
      </c>
    </row>
    <row r="747" spans="1:2">
      <c r="A747" s="74" t="s">
        <v>936</v>
      </c>
      <c r="B747" s="74">
        <v>10014</v>
      </c>
    </row>
    <row r="748" spans="1:2">
      <c r="A748" s="74" t="s">
        <v>936</v>
      </c>
      <c r="B748" s="74">
        <v>10014</v>
      </c>
    </row>
    <row r="749" spans="1:2">
      <c r="A749" s="74" t="s">
        <v>936</v>
      </c>
      <c r="B749" s="74">
        <v>10014</v>
      </c>
    </row>
    <row r="750" spans="1:2">
      <c r="A750" s="74" t="s">
        <v>936</v>
      </c>
      <c r="B750" s="74">
        <v>10014</v>
      </c>
    </row>
    <row r="751" spans="1:2">
      <c r="A751" s="74" t="s">
        <v>936</v>
      </c>
      <c r="B751" s="74">
        <v>10014</v>
      </c>
    </row>
    <row r="752" spans="1:2">
      <c r="A752" s="74" t="s">
        <v>936</v>
      </c>
      <c r="B752" s="74">
        <v>10014</v>
      </c>
    </row>
    <row r="753" spans="1:2">
      <c r="A753" s="74" t="s">
        <v>936</v>
      </c>
      <c r="B753" s="74">
        <v>10014</v>
      </c>
    </row>
    <row r="754" spans="1:2">
      <c r="A754" s="74" t="s">
        <v>936</v>
      </c>
      <c r="B754" s="74">
        <v>10014</v>
      </c>
    </row>
    <row r="755" spans="1:2">
      <c r="A755" s="74" t="s">
        <v>936</v>
      </c>
      <c r="B755" s="74">
        <v>10014</v>
      </c>
    </row>
    <row r="756" spans="1:2">
      <c r="A756" s="74" t="s">
        <v>936</v>
      </c>
      <c r="B756" s="74">
        <v>10014</v>
      </c>
    </row>
    <row r="757" spans="1:2">
      <c r="A757" s="74" t="s">
        <v>936</v>
      </c>
      <c r="B757" s="74">
        <v>10014</v>
      </c>
    </row>
    <row r="758" spans="1:2">
      <c r="A758" s="74" t="s">
        <v>936</v>
      </c>
      <c r="B758" s="74">
        <v>10014</v>
      </c>
    </row>
    <row r="759" spans="1:2">
      <c r="A759" s="74" t="s">
        <v>936</v>
      </c>
      <c r="B759" s="74">
        <v>10014</v>
      </c>
    </row>
    <row r="760" spans="1:2">
      <c r="A760" s="74" t="s">
        <v>936</v>
      </c>
      <c r="B760" s="74">
        <v>10014</v>
      </c>
    </row>
    <row r="761" spans="1:2">
      <c r="A761" s="74" t="s">
        <v>936</v>
      </c>
      <c r="B761" s="74">
        <v>10014</v>
      </c>
    </row>
    <row r="762" spans="1:2">
      <c r="A762" s="74" t="s">
        <v>936</v>
      </c>
      <c r="B762" s="74">
        <v>10014</v>
      </c>
    </row>
    <row r="763" spans="1:2">
      <c r="A763" s="74" t="s">
        <v>936</v>
      </c>
      <c r="B763" s="74">
        <v>10014</v>
      </c>
    </row>
    <row r="764" spans="1:2">
      <c r="A764" s="74" t="s">
        <v>936</v>
      </c>
      <c r="B764" s="74">
        <v>10014</v>
      </c>
    </row>
    <row r="765" spans="1:2">
      <c r="A765" s="74" t="s">
        <v>936</v>
      </c>
      <c r="B765" s="74">
        <v>10014</v>
      </c>
    </row>
    <row r="766" spans="1:2">
      <c r="A766" s="74" t="s">
        <v>936</v>
      </c>
      <c r="B766" s="74">
        <v>10014</v>
      </c>
    </row>
    <row r="767" spans="1:2">
      <c r="A767" s="74" t="s">
        <v>936</v>
      </c>
      <c r="B767" s="74">
        <v>10014</v>
      </c>
    </row>
    <row r="768" spans="1:2">
      <c r="A768" s="74" t="s">
        <v>936</v>
      </c>
      <c r="B768" s="74">
        <v>10014</v>
      </c>
    </row>
    <row r="769" spans="1:2">
      <c r="A769" s="74" t="s">
        <v>936</v>
      </c>
      <c r="B769" s="74">
        <v>10014</v>
      </c>
    </row>
    <row r="770" spans="1:2">
      <c r="A770" s="74" t="s">
        <v>936</v>
      </c>
      <c r="B770" s="74">
        <v>10014</v>
      </c>
    </row>
    <row r="771" spans="1:2">
      <c r="A771" s="74" t="s">
        <v>936</v>
      </c>
      <c r="B771" s="74">
        <v>10014</v>
      </c>
    </row>
    <row r="772" spans="1:2">
      <c r="A772" s="74" t="s">
        <v>936</v>
      </c>
      <c r="B772" s="74">
        <v>10014</v>
      </c>
    </row>
    <row r="773" spans="1:2">
      <c r="A773" s="74" t="s">
        <v>936</v>
      </c>
      <c r="B773" s="74">
        <v>10014</v>
      </c>
    </row>
    <row r="774" spans="1:2">
      <c r="A774" s="74" t="s">
        <v>936</v>
      </c>
      <c r="B774" s="74">
        <v>10014</v>
      </c>
    </row>
    <row r="775" spans="1:2">
      <c r="A775" s="74" t="s">
        <v>936</v>
      </c>
      <c r="B775" s="74">
        <v>10014</v>
      </c>
    </row>
    <row r="776" spans="1:2">
      <c r="A776" s="74" t="s">
        <v>936</v>
      </c>
      <c r="B776" s="74">
        <v>10014</v>
      </c>
    </row>
    <row r="777" spans="1:2">
      <c r="A777" s="74" t="s">
        <v>936</v>
      </c>
      <c r="B777" s="74">
        <v>10014</v>
      </c>
    </row>
    <row r="778" spans="1:2">
      <c r="A778" s="74" t="s">
        <v>936</v>
      </c>
      <c r="B778" s="74">
        <v>10014</v>
      </c>
    </row>
    <row r="779" spans="1:2">
      <c r="A779" s="74" t="s">
        <v>936</v>
      </c>
      <c r="B779" s="74">
        <v>10014</v>
      </c>
    </row>
    <row r="780" spans="1:2">
      <c r="A780" s="74" t="s">
        <v>936</v>
      </c>
      <c r="B780" s="74">
        <v>10014</v>
      </c>
    </row>
    <row r="781" spans="1:2">
      <c r="A781" s="74" t="s">
        <v>936</v>
      </c>
      <c r="B781" s="74">
        <v>10014</v>
      </c>
    </row>
    <row r="782" spans="1:2">
      <c r="A782" s="74" t="s">
        <v>936</v>
      </c>
      <c r="B782" s="74">
        <v>10014</v>
      </c>
    </row>
    <row r="783" spans="1:2">
      <c r="A783" s="74" t="s">
        <v>936</v>
      </c>
      <c r="B783" s="74">
        <v>10014</v>
      </c>
    </row>
    <row r="784" spans="1:2">
      <c r="A784" s="74" t="s">
        <v>936</v>
      </c>
      <c r="B784" s="74">
        <v>10014</v>
      </c>
    </row>
    <row r="785" spans="1:2">
      <c r="A785" s="74" t="s">
        <v>936</v>
      </c>
      <c r="B785" s="74">
        <v>10014</v>
      </c>
    </row>
    <row r="786" spans="1:2">
      <c r="A786" s="74" t="s">
        <v>936</v>
      </c>
      <c r="B786" s="74">
        <v>10014</v>
      </c>
    </row>
    <row r="787" spans="1:2">
      <c r="A787" s="74" t="s">
        <v>936</v>
      </c>
      <c r="B787" s="74">
        <v>10014</v>
      </c>
    </row>
    <row r="788" spans="1:2">
      <c r="A788" s="74" t="s">
        <v>936</v>
      </c>
      <c r="B788" s="74">
        <v>10014</v>
      </c>
    </row>
    <row r="789" spans="1:2">
      <c r="A789" s="74" t="s">
        <v>936</v>
      </c>
      <c r="B789" s="74">
        <v>10014</v>
      </c>
    </row>
    <row r="790" spans="1:2">
      <c r="A790" s="74" t="s">
        <v>936</v>
      </c>
      <c r="B790" s="74">
        <v>10014</v>
      </c>
    </row>
    <row r="791" spans="1:2">
      <c r="A791" s="74" t="s">
        <v>936</v>
      </c>
      <c r="B791" s="74">
        <v>10014</v>
      </c>
    </row>
    <row r="792" spans="1:2">
      <c r="A792" s="74" t="s">
        <v>936</v>
      </c>
      <c r="B792" s="74">
        <v>10014</v>
      </c>
    </row>
    <row r="793" spans="1:2">
      <c r="A793" s="74" t="s">
        <v>936</v>
      </c>
      <c r="B793" s="74">
        <v>10014</v>
      </c>
    </row>
    <row r="794" spans="1:2">
      <c r="A794" s="74" t="s">
        <v>936</v>
      </c>
      <c r="B794" s="74">
        <v>10014</v>
      </c>
    </row>
    <row r="795" spans="1:2">
      <c r="A795" s="74" t="s">
        <v>936</v>
      </c>
      <c r="B795" s="74">
        <v>10014</v>
      </c>
    </row>
    <row r="796" spans="1:2">
      <c r="A796" s="74" t="s">
        <v>936</v>
      </c>
      <c r="B796" s="74">
        <v>10014</v>
      </c>
    </row>
    <row r="797" spans="1:2">
      <c r="A797" s="74" t="s">
        <v>936</v>
      </c>
      <c r="B797" s="74">
        <v>10014</v>
      </c>
    </row>
    <row r="798" spans="1:2">
      <c r="A798" s="74" t="s">
        <v>936</v>
      </c>
      <c r="B798" s="74">
        <v>10014</v>
      </c>
    </row>
    <row r="799" spans="1:2">
      <c r="A799" s="74" t="s">
        <v>936</v>
      </c>
      <c r="B799" s="74">
        <v>10014</v>
      </c>
    </row>
    <row r="800" spans="1:2">
      <c r="A800" s="74" t="s">
        <v>936</v>
      </c>
      <c r="B800" s="74">
        <v>10014</v>
      </c>
    </row>
    <row r="801" spans="1:2">
      <c r="A801" s="74" t="s">
        <v>936</v>
      </c>
      <c r="B801" s="74">
        <v>10014</v>
      </c>
    </row>
    <row r="802" spans="1:2">
      <c r="A802" s="74" t="s">
        <v>936</v>
      </c>
      <c r="B802" s="74">
        <v>10014</v>
      </c>
    </row>
    <row r="803" spans="1:2">
      <c r="A803" s="74" t="s">
        <v>936</v>
      </c>
      <c r="B803" s="74">
        <v>10014</v>
      </c>
    </row>
    <row r="804" spans="1:2">
      <c r="A804" s="74" t="s">
        <v>936</v>
      </c>
      <c r="B804" s="74">
        <v>10014</v>
      </c>
    </row>
    <row r="805" spans="1:2">
      <c r="A805" s="74" t="s">
        <v>936</v>
      </c>
      <c r="B805" s="74">
        <v>10014</v>
      </c>
    </row>
    <row r="806" spans="1:2">
      <c r="A806" s="74" t="s">
        <v>936</v>
      </c>
      <c r="B806" s="74">
        <v>10014</v>
      </c>
    </row>
    <row r="807" spans="1:2">
      <c r="A807" s="74" t="s">
        <v>936</v>
      </c>
      <c r="B807" s="74">
        <v>10014</v>
      </c>
    </row>
    <row r="808" spans="1:2">
      <c r="A808" s="74" t="s">
        <v>937</v>
      </c>
      <c r="B808" s="74">
        <v>10015</v>
      </c>
    </row>
    <row r="809" spans="1:2">
      <c r="A809" s="74" t="s">
        <v>937</v>
      </c>
      <c r="B809" s="74">
        <v>10015</v>
      </c>
    </row>
    <row r="810" spans="1:2">
      <c r="A810" s="74" t="s">
        <v>937</v>
      </c>
      <c r="B810" s="74">
        <v>10015</v>
      </c>
    </row>
    <row r="811" spans="1:2">
      <c r="A811" s="74" t="s">
        <v>937</v>
      </c>
      <c r="B811" s="74">
        <v>10015</v>
      </c>
    </row>
    <row r="812" spans="1:2">
      <c r="A812" s="74" t="s">
        <v>937</v>
      </c>
      <c r="B812" s="74">
        <v>10015</v>
      </c>
    </row>
    <row r="813" spans="1:2">
      <c r="A813" s="74" t="s">
        <v>937</v>
      </c>
      <c r="B813" s="74">
        <v>10015</v>
      </c>
    </row>
    <row r="814" spans="1:2">
      <c r="A814" s="74" t="s">
        <v>937</v>
      </c>
      <c r="B814" s="74">
        <v>10015</v>
      </c>
    </row>
    <row r="815" spans="1:2">
      <c r="A815" s="74" t="s">
        <v>937</v>
      </c>
      <c r="B815" s="74">
        <v>10015</v>
      </c>
    </row>
    <row r="816" spans="1:2">
      <c r="A816" s="74" t="s">
        <v>937</v>
      </c>
      <c r="B816" s="74">
        <v>10015</v>
      </c>
    </row>
    <row r="817" spans="1:2">
      <c r="A817" s="74" t="s">
        <v>937</v>
      </c>
      <c r="B817" s="74">
        <v>10015</v>
      </c>
    </row>
    <row r="818" spans="1:2">
      <c r="A818" s="74" t="s">
        <v>937</v>
      </c>
      <c r="B818" s="74">
        <v>10015</v>
      </c>
    </row>
    <row r="819" spans="1:2">
      <c r="A819" s="74" t="s">
        <v>937</v>
      </c>
      <c r="B819" s="74">
        <v>10015</v>
      </c>
    </row>
    <row r="820" spans="1:2">
      <c r="A820" s="74" t="s">
        <v>937</v>
      </c>
      <c r="B820" s="74">
        <v>10015</v>
      </c>
    </row>
    <row r="821" spans="1:2">
      <c r="A821" s="74" t="s">
        <v>937</v>
      </c>
      <c r="B821" s="74">
        <v>10015</v>
      </c>
    </row>
    <row r="822" spans="1:2">
      <c r="A822" s="74" t="s">
        <v>937</v>
      </c>
      <c r="B822" s="74">
        <v>10015</v>
      </c>
    </row>
    <row r="823" spans="1:2">
      <c r="A823" s="74" t="s">
        <v>937</v>
      </c>
      <c r="B823" s="74">
        <v>10015</v>
      </c>
    </row>
    <row r="824" spans="1:2">
      <c r="A824" s="74" t="s">
        <v>937</v>
      </c>
      <c r="B824" s="74">
        <v>10015</v>
      </c>
    </row>
    <row r="825" spans="1:2">
      <c r="A825" s="74" t="s">
        <v>937</v>
      </c>
      <c r="B825" s="74">
        <v>10015</v>
      </c>
    </row>
    <row r="826" spans="1:2">
      <c r="A826" s="74" t="s">
        <v>937</v>
      </c>
      <c r="B826" s="74">
        <v>10015</v>
      </c>
    </row>
    <row r="827" spans="1:2">
      <c r="A827" s="74" t="s">
        <v>937</v>
      </c>
      <c r="B827" s="74">
        <v>10015</v>
      </c>
    </row>
    <row r="828" spans="1:2">
      <c r="A828" s="74" t="s">
        <v>937</v>
      </c>
      <c r="B828" s="74">
        <v>10015</v>
      </c>
    </row>
    <row r="829" spans="1:2">
      <c r="A829" s="74" t="s">
        <v>937</v>
      </c>
      <c r="B829" s="74">
        <v>10015</v>
      </c>
    </row>
    <row r="830" spans="1:2">
      <c r="A830" s="74" t="s">
        <v>937</v>
      </c>
      <c r="B830" s="74">
        <v>10015</v>
      </c>
    </row>
    <row r="831" spans="1:2">
      <c r="A831" s="74" t="s">
        <v>937</v>
      </c>
      <c r="B831" s="74">
        <v>10015</v>
      </c>
    </row>
    <row r="832" spans="1:2">
      <c r="A832" s="74" t="s">
        <v>937</v>
      </c>
      <c r="B832" s="74">
        <v>10015</v>
      </c>
    </row>
    <row r="833" spans="1:2">
      <c r="A833" s="74" t="s">
        <v>937</v>
      </c>
      <c r="B833" s="74">
        <v>10015</v>
      </c>
    </row>
    <row r="834" spans="1:2">
      <c r="A834" s="74" t="s">
        <v>937</v>
      </c>
      <c r="B834" s="74">
        <v>10015</v>
      </c>
    </row>
    <row r="835" spans="1:2">
      <c r="A835" s="74" t="s">
        <v>937</v>
      </c>
      <c r="B835" s="74">
        <v>10015</v>
      </c>
    </row>
    <row r="836" spans="1:2">
      <c r="A836" s="74" t="s">
        <v>937</v>
      </c>
      <c r="B836" s="74">
        <v>10015</v>
      </c>
    </row>
    <row r="837" spans="1:2">
      <c r="A837" s="74" t="s">
        <v>937</v>
      </c>
      <c r="B837" s="74">
        <v>10015</v>
      </c>
    </row>
    <row r="838" spans="1:2">
      <c r="A838" s="74" t="s">
        <v>937</v>
      </c>
      <c r="B838" s="74">
        <v>10015</v>
      </c>
    </row>
    <row r="839" spans="1:2">
      <c r="A839" s="74" t="s">
        <v>937</v>
      </c>
      <c r="B839" s="74">
        <v>10015</v>
      </c>
    </row>
    <row r="840" spans="1:2">
      <c r="A840" s="74" t="s">
        <v>937</v>
      </c>
      <c r="B840" s="74">
        <v>10015</v>
      </c>
    </row>
    <row r="841" spans="1:2">
      <c r="A841" s="74" t="s">
        <v>937</v>
      </c>
      <c r="B841" s="74">
        <v>10015</v>
      </c>
    </row>
    <row r="842" spans="1:2">
      <c r="A842" s="74" t="s">
        <v>937</v>
      </c>
      <c r="B842" s="74">
        <v>10015</v>
      </c>
    </row>
    <row r="843" spans="1:2">
      <c r="A843" s="74" t="s">
        <v>937</v>
      </c>
      <c r="B843" s="74">
        <v>10015</v>
      </c>
    </row>
    <row r="844" spans="1:2">
      <c r="A844" s="74" t="s">
        <v>937</v>
      </c>
      <c r="B844" s="74">
        <v>10015</v>
      </c>
    </row>
    <row r="845" spans="1:2">
      <c r="A845" s="74" t="s">
        <v>937</v>
      </c>
      <c r="B845" s="74">
        <v>10015</v>
      </c>
    </row>
    <row r="846" spans="1:2">
      <c r="A846" s="74" t="s">
        <v>937</v>
      </c>
      <c r="B846" s="74">
        <v>10015</v>
      </c>
    </row>
    <row r="847" spans="1:2">
      <c r="A847" s="74" t="s">
        <v>937</v>
      </c>
      <c r="B847" s="74">
        <v>10015</v>
      </c>
    </row>
    <row r="848" spans="1:2">
      <c r="A848" s="74" t="s">
        <v>937</v>
      </c>
      <c r="B848" s="74">
        <v>10015</v>
      </c>
    </row>
    <row r="849" spans="1:2">
      <c r="A849" s="74" t="s">
        <v>937</v>
      </c>
      <c r="B849" s="74">
        <v>10015</v>
      </c>
    </row>
    <row r="850" spans="1:2">
      <c r="A850" s="74" t="s">
        <v>937</v>
      </c>
      <c r="B850" s="74">
        <v>10015</v>
      </c>
    </row>
    <row r="851" spans="1:2">
      <c r="A851" s="74" t="s">
        <v>937</v>
      </c>
      <c r="B851" s="74">
        <v>10015</v>
      </c>
    </row>
    <row r="852" spans="1:2">
      <c r="A852" s="74" t="s">
        <v>937</v>
      </c>
      <c r="B852" s="74">
        <v>10015</v>
      </c>
    </row>
    <row r="853" spans="1:2">
      <c r="A853" s="74" t="s">
        <v>937</v>
      </c>
      <c r="B853" s="74">
        <v>10015</v>
      </c>
    </row>
    <row r="854" spans="1:2">
      <c r="A854" s="74" t="s">
        <v>937</v>
      </c>
      <c r="B854" s="74">
        <v>10015</v>
      </c>
    </row>
    <row r="855" spans="1:2">
      <c r="A855" s="74" t="s">
        <v>937</v>
      </c>
      <c r="B855" s="74">
        <v>10015</v>
      </c>
    </row>
    <row r="856" spans="1:2">
      <c r="A856" s="74" t="s">
        <v>937</v>
      </c>
      <c r="B856" s="74">
        <v>10015</v>
      </c>
    </row>
    <row r="857" spans="1:2">
      <c r="A857" s="74" t="s">
        <v>937</v>
      </c>
      <c r="B857" s="74">
        <v>10015</v>
      </c>
    </row>
    <row r="858" spans="1:2">
      <c r="A858" s="74" t="s">
        <v>937</v>
      </c>
      <c r="B858" s="74">
        <v>10015</v>
      </c>
    </row>
    <row r="859" spans="1:2">
      <c r="A859" s="74" t="s">
        <v>937</v>
      </c>
      <c r="B859" s="74">
        <v>10015</v>
      </c>
    </row>
    <row r="860" spans="1:2">
      <c r="A860" s="74" t="s">
        <v>937</v>
      </c>
      <c r="B860" s="74">
        <v>10015</v>
      </c>
    </row>
    <row r="861" spans="1:2">
      <c r="A861" s="74" t="s">
        <v>937</v>
      </c>
      <c r="B861" s="74">
        <v>10015</v>
      </c>
    </row>
    <row r="862" spans="1:2">
      <c r="A862" s="74" t="s">
        <v>937</v>
      </c>
      <c r="B862" s="74">
        <v>10015</v>
      </c>
    </row>
    <row r="863" spans="1:2">
      <c r="A863" s="74" t="s">
        <v>937</v>
      </c>
      <c r="B863" s="74">
        <v>10015</v>
      </c>
    </row>
    <row r="864" spans="1:2">
      <c r="A864" s="74" t="s">
        <v>937</v>
      </c>
      <c r="B864" s="74">
        <v>10015</v>
      </c>
    </row>
    <row r="865" spans="1:2">
      <c r="A865" s="74" t="s">
        <v>937</v>
      </c>
      <c r="B865" s="74">
        <v>10015</v>
      </c>
    </row>
    <row r="866" spans="1:2">
      <c r="A866" s="74" t="s">
        <v>937</v>
      </c>
      <c r="B866" s="74">
        <v>10015</v>
      </c>
    </row>
    <row r="867" spans="1:2">
      <c r="A867" s="74" t="s">
        <v>937</v>
      </c>
      <c r="B867" s="74">
        <v>10015</v>
      </c>
    </row>
    <row r="868" spans="1:2">
      <c r="A868" s="74" t="s">
        <v>937</v>
      </c>
      <c r="B868" s="74">
        <v>10015</v>
      </c>
    </row>
    <row r="869" spans="1:2">
      <c r="A869" s="74" t="s">
        <v>937</v>
      </c>
      <c r="B869" s="74">
        <v>10015</v>
      </c>
    </row>
    <row r="870" spans="1:2">
      <c r="A870" s="74" t="s">
        <v>937</v>
      </c>
      <c r="B870" s="74">
        <v>10015</v>
      </c>
    </row>
    <row r="871" spans="1:2">
      <c r="A871" s="74" t="s">
        <v>937</v>
      </c>
      <c r="B871" s="74">
        <v>10015</v>
      </c>
    </row>
    <row r="872" spans="1:2">
      <c r="A872" s="74" t="s">
        <v>937</v>
      </c>
      <c r="B872" s="74">
        <v>10015</v>
      </c>
    </row>
    <row r="873" spans="1:2">
      <c r="A873" s="74" t="s">
        <v>937</v>
      </c>
      <c r="B873" s="74">
        <v>10015</v>
      </c>
    </row>
    <row r="874" spans="1:2">
      <c r="A874" s="74" t="s">
        <v>937</v>
      </c>
      <c r="B874" s="74">
        <v>10015</v>
      </c>
    </row>
    <row r="875" spans="1:2">
      <c r="A875" s="74" t="s">
        <v>937</v>
      </c>
      <c r="B875" s="74">
        <v>10015</v>
      </c>
    </row>
    <row r="876" spans="1:2">
      <c r="A876" s="74" t="s">
        <v>937</v>
      </c>
      <c r="B876" s="74">
        <v>10015</v>
      </c>
    </row>
    <row r="877" spans="1:2">
      <c r="A877" s="74" t="s">
        <v>937</v>
      </c>
      <c r="B877" s="74">
        <v>10015</v>
      </c>
    </row>
    <row r="878" spans="1:2">
      <c r="A878" s="74" t="s">
        <v>937</v>
      </c>
      <c r="B878" s="74">
        <v>10015</v>
      </c>
    </row>
    <row r="879" spans="1:2">
      <c r="A879" s="74" t="s">
        <v>937</v>
      </c>
      <c r="B879" s="74">
        <v>10015</v>
      </c>
    </row>
    <row r="880" spans="1:2">
      <c r="A880" s="74" t="s">
        <v>937</v>
      </c>
      <c r="B880" s="74">
        <v>10015</v>
      </c>
    </row>
    <row r="881" spans="1:2">
      <c r="A881" s="74" t="s">
        <v>937</v>
      </c>
      <c r="B881" s="74">
        <v>10015</v>
      </c>
    </row>
    <row r="882" spans="1:2">
      <c r="A882" s="74" t="s">
        <v>937</v>
      </c>
      <c r="B882" s="74">
        <v>10015</v>
      </c>
    </row>
    <row r="883" spans="1:2">
      <c r="A883" s="74" t="s">
        <v>937</v>
      </c>
      <c r="B883" s="74">
        <v>10015</v>
      </c>
    </row>
    <row r="884" spans="1:2">
      <c r="A884" s="74" t="s">
        <v>937</v>
      </c>
      <c r="B884" s="74">
        <v>10015</v>
      </c>
    </row>
    <row r="885" spans="1:2">
      <c r="A885" s="74" t="s">
        <v>937</v>
      </c>
      <c r="B885" s="74">
        <v>10015</v>
      </c>
    </row>
    <row r="886" spans="1:2">
      <c r="A886" s="74" t="s">
        <v>937</v>
      </c>
      <c r="B886" s="74">
        <v>10015</v>
      </c>
    </row>
    <row r="887" spans="1:2">
      <c r="A887" s="74" t="s">
        <v>937</v>
      </c>
      <c r="B887" s="74">
        <v>10015</v>
      </c>
    </row>
    <row r="888" spans="1:2">
      <c r="A888" s="74" t="s">
        <v>937</v>
      </c>
      <c r="B888" s="74">
        <v>10015</v>
      </c>
    </row>
    <row r="889" spans="1:2">
      <c r="A889" s="74" t="s">
        <v>937</v>
      </c>
      <c r="B889" s="74">
        <v>10015</v>
      </c>
    </row>
    <row r="890" spans="1:2">
      <c r="A890" s="74" t="s">
        <v>937</v>
      </c>
      <c r="B890" s="74">
        <v>10015</v>
      </c>
    </row>
    <row r="891" spans="1:2">
      <c r="A891" s="74" t="s">
        <v>937</v>
      </c>
      <c r="B891" s="74">
        <v>10015</v>
      </c>
    </row>
    <row r="892" spans="1:2">
      <c r="A892" s="74" t="s">
        <v>937</v>
      </c>
      <c r="B892" s="74">
        <v>10015</v>
      </c>
    </row>
    <row r="893" spans="1:2">
      <c r="A893" s="74" t="s">
        <v>937</v>
      </c>
      <c r="B893" s="74">
        <v>10015</v>
      </c>
    </row>
    <row r="894" spans="1:2">
      <c r="A894" s="74" t="s">
        <v>937</v>
      </c>
      <c r="B894" s="74">
        <v>10015</v>
      </c>
    </row>
    <row r="895" spans="1:2">
      <c r="A895" s="74" t="s">
        <v>937</v>
      </c>
      <c r="B895" s="74">
        <v>10015</v>
      </c>
    </row>
    <row r="896" spans="1:2">
      <c r="A896" s="74" t="s">
        <v>937</v>
      </c>
      <c r="B896" s="74">
        <v>10015</v>
      </c>
    </row>
    <row r="897" spans="1:2">
      <c r="A897" s="74" t="s">
        <v>937</v>
      </c>
      <c r="B897" s="74">
        <v>10015</v>
      </c>
    </row>
    <row r="898" spans="1:2">
      <c r="A898" s="74" t="s">
        <v>937</v>
      </c>
      <c r="B898" s="74">
        <v>10015</v>
      </c>
    </row>
    <row r="899" spans="1:2">
      <c r="A899" s="74" t="s">
        <v>937</v>
      </c>
      <c r="B899" s="74">
        <v>10015</v>
      </c>
    </row>
    <row r="900" spans="1:2">
      <c r="A900" s="74" t="s">
        <v>937</v>
      </c>
      <c r="B900" s="74">
        <v>10015</v>
      </c>
    </row>
    <row r="901" spans="1:2">
      <c r="A901" s="74" t="s">
        <v>937</v>
      </c>
      <c r="B901" s="74">
        <v>10015</v>
      </c>
    </row>
    <row r="902" spans="1:2">
      <c r="A902" s="74" t="s">
        <v>937</v>
      </c>
      <c r="B902" s="74">
        <v>10015</v>
      </c>
    </row>
    <row r="903" spans="1:2">
      <c r="A903" s="74" t="s">
        <v>937</v>
      </c>
      <c r="B903" s="74">
        <v>10015</v>
      </c>
    </row>
    <row r="904" spans="1:2">
      <c r="A904" s="74" t="s">
        <v>937</v>
      </c>
      <c r="B904" s="74">
        <v>10015</v>
      </c>
    </row>
    <row r="905" spans="1:2">
      <c r="A905" s="74" t="s">
        <v>937</v>
      </c>
      <c r="B905" s="74">
        <v>10015</v>
      </c>
    </row>
    <row r="906" spans="1:2">
      <c r="A906" s="74" t="s">
        <v>937</v>
      </c>
      <c r="B906" s="74">
        <v>10015</v>
      </c>
    </row>
    <row r="907" spans="1:2">
      <c r="A907" s="74" t="s">
        <v>937</v>
      </c>
      <c r="B907" s="74">
        <v>10015</v>
      </c>
    </row>
    <row r="908" spans="1:2">
      <c r="A908" s="74" t="s">
        <v>938</v>
      </c>
      <c r="B908" s="74">
        <v>10016</v>
      </c>
    </row>
    <row r="909" spans="1:2">
      <c r="A909" s="74" t="s">
        <v>938</v>
      </c>
      <c r="B909" s="74">
        <v>10016</v>
      </c>
    </row>
    <row r="910" spans="1:2">
      <c r="A910" s="74" t="s">
        <v>938</v>
      </c>
      <c r="B910" s="74">
        <v>10016</v>
      </c>
    </row>
    <row r="911" spans="1:2">
      <c r="A911" s="74" t="s">
        <v>938</v>
      </c>
      <c r="B911" s="74">
        <v>10016</v>
      </c>
    </row>
    <row r="912" spans="1:2">
      <c r="A912" s="74" t="s">
        <v>938</v>
      </c>
      <c r="B912" s="74">
        <v>10016</v>
      </c>
    </row>
    <row r="913" spans="1:2">
      <c r="A913" s="74" t="s">
        <v>938</v>
      </c>
      <c r="B913" s="74">
        <v>10016</v>
      </c>
    </row>
    <row r="914" spans="1:2">
      <c r="A914" s="74" t="s">
        <v>938</v>
      </c>
      <c r="B914" s="74">
        <v>10016</v>
      </c>
    </row>
    <row r="915" spans="1:2">
      <c r="A915" s="74" t="s">
        <v>938</v>
      </c>
      <c r="B915" s="74">
        <v>10016</v>
      </c>
    </row>
    <row r="916" spans="1:2">
      <c r="A916" s="74" t="s">
        <v>938</v>
      </c>
      <c r="B916" s="74">
        <v>10016</v>
      </c>
    </row>
    <row r="917" spans="1:2">
      <c r="A917" s="74" t="s">
        <v>938</v>
      </c>
      <c r="B917" s="74">
        <v>10016</v>
      </c>
    </row>
    <row r="918" spans="1:2">
      <c r="A918" s="74" t="s">
        <v>938</v>
      </c>
      <c r="B918" s="74">
        <v>10016</v>
      </c>
    </row>
    <row r="919" spans="1:2">
      <c r="A919" s="74" t="s">
        <v>938</v>
      </c>
      <c r="B919" s="74">
        <v>10016</v>
      </c>
    </row>
    <row r="920" spans="1:2">
      <c r="A920" s="74" t="s">
        <v>938</v>
      </c>
      <c r="B920" s="74">
        <v>10016</v>
      </c>
    </row>
    <row r="921" spans="1:2">
      <c r="A921" s="74" t="s">
        <v>938</v>
      </c>
      <c r="B921" s="74">
        <v>10016</v>
      </c>
    </row>
    <row r="922" spans="1:2">
      <c r="A922" s="74" t="s">
        <v>938</v>
      </c>
      <c r="B922" s="74">
        <v>10016</v>
      </c>
    </row>
    <row r="923" spans="1:2">
      <c r="A923" s="74" t="s">
        <v>938</v>
      </c>
      <c r="B923" s="74">
        <v>10016</v>
      </c>
    </row>
    <row r="924" spans="1:2">
      <c r="A924" s="74" t="s">
        <v>938</v>
      </c>
      <c r="B924" s="74">
        <v>10016</v>
      </c>
    </row>
    <row r="925" spans="1:2">
      <c r="A925" s="74" t="s">
        <v>938</v>
      </c>
      <c r="B925" s="74">
        <v>10016</v>
      </c>
    </row>
    <row r="926" spans="1:2">
      <c r="A926" s="74" t="s">
        <v>938</v>
      </c>
      <c r="B926" s="74">
        <v>10016</v>
      </c>
    </row>
    <row r="927" spans="1:2">
      <c r="A927" s="74" t="s">
        <v>938</v>
      </c>
      <c r="B927" s="74">
        <v>10016</v>
      </c>
    </row>
    <row r="928" spans="1:2">
      <c r="A928" s="74" t="s">
        <v>938</v>
      </c>
      <c r="B928" s="74">
        <v>10016</v>
      </c>
    </row>
    <row r="929" spans="1:2">
      <c r="A929" s="74" t="s">
        <v>938</v>
      </c>
      <c r="B929" s="74">
        <v>10016</v>
      </c>
    </row>
    <row r="930" spans="1:2">
      <c r="A930" s="74" t="s">
        <v>938</v>
      </c>
      <c r="B930" s="74">
        <v>10016</v>
      </c>
    </row>
    <row r="931" spans="1:2">
      <c r="A931" s="74" t="s">
        <v>938</v>
      </c>
      <c r="B931" s="74">
        <v>10016</v>
      </c>
    </row>
    <row r="932" spans="1:2">
      <c r="A932" s="74" t="s">
        <v>938</v>
      </c>
      <c r="B932" s="74">
        <v>10016</v>
      </c>
    </row>
    <row r="933" spans="1:2">
      <c r="A933" s="74" t="s">
        <v>938</v>
      </c>
      <c r="B933" s="74">
        <v>10016</v>
      </c>
    </row>
    <row r="934" spans="1:2">
      <c r="A934" s="74" t="s">
        <v>938</v>
      </c>
      <c r="B934" s="74">
        <v>10016</v>
      </c>
    </row>
    <row r="935" spans="1:2">
      <c r="A935" s="74" t="s">
        <v>938</v>
      </c>
      <c r="B935" s="74">
        <v>10016</v>
      </c>
    </row>
    <row r="936" spans="1:2">
      <c r="A936" s="74" t="s">
        <v>938</v>
      </c>
      <c r="B936" s="74">
        <v>10016</v>
      </c>
    </row>
    <row r="937" spans="1:2">
      <c r="A937" s="74" t="s">
        <v>938</v>
      </c>
      <c r="B937" s="74">
        <v>10016</v>
      </c>
    </row>
    <row r="938" spans="1:2">
      <c r="A938" s="74" t="s">
        <v>938</v>
      </c>
      <c r="B938" s="74">
        <v>10016</v>
      </c>
    </row>
    <row r="939" spans="1:2">
      <c r="A939" s="74" t="s">
        <v>938</v>
      </c>
      <c r="B939" s="74">
        <v>10016</v>
      </c>
    </row>
    <row r="940" spans="1:2">
      <c r="A940" s="74" t="s">
        <v>938</v>
      </c>
      <c r="B940" s="74">
        <v>10016</v>
      </c>
    </row>
    <row r="941" spans="1:2">
      <c r="A941" s="74" t="s">
        <v>938</v>
      </c>
      <c r="B941" s="74">
        <v>10016</v>
      </c>
    </row>
    <row r="942" spans="1:2">
      <c r="A942" s="74" t="s">
        <v>938</v>
      </c>
      <c r="B942" s="74">
        <v>10016</v>
      </c>
    </row>
    <row r="943" spans="1:2">
      <c r="A943" s="74" t="s">
        <v>938</v>
      </c>
      <c r="B943" s="74">
        <v>10016</v>
      </c>
    </row>
    <row r="944" spans="1:2">
      <c r="A944" s="74" t="s">
        <v>938</v>
      </c>
      <c r="B944" s="74">
        <v>10016</v>
      </c>
    </row>
    <row r="945" spans="1:2">
      <c r="A945" s="74" t="s">
        <v>938</v>
      </c>
      <c r="B945" s="74">
        <v>10016</v>
      </c>
    </row>
    <row r="946" spans="1:2">
      <c r="A946" s="74" t="s">
        <v>938</v>
      </c>
      <c r="B946" s="74">
        <v>10016</v>
      </c>
    </row>
    <row r="947" spans="1:2">
      <c r="A947" s="74" t="s">
        <v>938</v>
      </c>
      <c r="B947" s="74">
        <v>10016</v>
      </c>
    </row>
    <row r="948" spans="1:2">
      <c r="A948" s="74" t="s">
        <v>938</v>
      </c>
      <c r="B948" s="74">
        <v>10016</v>
      </c>
    </row>
    <row r="949" spans="1:2">
      <c r="A949" s="74" t="s">
        <v>938</v>
      </c>
      <c r="B949" s="74">
        <v>10016</v>
      </c>
    </row>
    <row r="950" spans="1:2">
      <c r="A950" s="74" t="s">
        <v>938</v>
      </c>
      <c r="B950" s="74">
        <v>10016</v>
      </c>
    </row>
    <row r="951" spans="1:2">
      <c r="A951" s="74" t="s">
        <v>938</v>
      </c>
      <c r="B951" s="74">
        <v>10016</v>
      </c>
    </row>
    <row r="952" spans="1:2">
      <c r="A952" s="74" t="s">
        <v>938</v>
      </c>
      <c r="B952" s="74">
        <v>10016</v>
      </c>
    </row>
    <row r="953" spans="1:2">
      <c r="A953" s="74" t="s">
        <v>938</v>
      </c>
      <c r="B953" s="74">
        <v>10016</v>
      </c>
    </row>
    <row r="954" spans="1:2">
      <c r="A954" s="74" t="s">
        <v>938</v>
      </c>
      <c r="B954" s="74">
        <v>10016</v>
      </c>
    </row>
    <row r="955" spans="1:2">
      <c r="A955" s="74" t="s">
        <v>938</v>
      </c>
      <c r="B955" s="74">
        <v>10016</v>
      </c>
    </row>
    <row r="956" spans="1:2">
      <c r="A956" s="74" t="s">
        <v>938</v>
      </c>
      <c r="B956" s="74">
        <v>10016</v>
      </c>
    </row>
    <row r="957" spans="1:2">
      <c r="A957" s="74" t="s">
        <v>938</v>
      </c>
      <c r="B957" s="74">
        <v>10016</v>
      </c>
    </row>
    <row r="958" spans="1:2">
      <c r="A958" s="74" t="s">
        <v>938</v>
      </c>
      <c r="B958" s="74">
        <v>10016</v>
      </c>
    </row>
    <row r="959" spans="1:2">
      <c r="A959" s="74" t="s">
        <v>938</v>
      </c>
      <c r="B959" s="74">
        <v>10016</v>
      </c>
    </row>
    <row r="960" spans="1:2">
      <c r="A960" s="74" t="s">
        <v>938</v>
      </c>
      <c r="B960" s="74">
        <v>10016</v>
      </c>
    </row>
    <row r="961" spans="1:2">
      <c r="A961" s="74" t="s">
        <v>938</v>
      </c>
      <c r="B961" s="74">
        <v>10016</v>
      </c>
    </row>
    <row r="962" spans="1:2">
      <c r="A962" s="74" t="s">
        <v>938</v>
      </c>
      <c r="B962" s="74">
        <v>10016</v>
      </c>
    </row>
    <row r="963" spans="1:2">
      <c r="A963" s="74" t="s">
        <v>938</v>
      </c>
      <c r="B963" s="74">
        <v>10016</v>
      </c>
    </row>
    <row r="964" spans="1:2">
      <c r="A964" s="74" t="s">
        <v>938</v>
      </c>
      <c r="B964" s="74">
        <v>10016</v>
      </c>
    </row>
    <row r="965" spans="1:2">
      <c r="A965" s="74" t="s">
        <v>938</v>
      </c>
      <c r="B965" s="74">
        <v>10016</v>
      </c>
    </row>
    <row r="966" spans="1:2">
      <c r="A966" s="74" t="s">
        <v>938</v>
      </c>
      <c r="B966" s="74">
        <v>10016</v>
      </c>
    </row>
    <row r="967" spans="1:2">
      <c r="A967" s="74" t="s">
        <v>938</v>
      </c>
      <c r="B967" s="74">
        <v>10016</v>
      </c>
    </row>
    <row r="968" spans="1:2">
      <c r="A968" s="74" t="s">
        <v>938</v>
      </c>
      <c r="B968" s="74">
        <v>10016</v>
      </c>
    </row>
    <row r="969" spans="1:2">
      <c r="A969" s="74" t="s">
        <v>938</v>
      </c>
      <c r="B969" s="74">
        <v>10016</v>
      </c>
    </row>
    <row r="970" spans="1:2">
      <c r="A970" s="74" t="s">
        <v>938</v>
      </c>
      <c r="B970" s="74">
        <v>10016</v>
      </c>
    </row>
    <row r="971" spans="1:2">
      <c r="A971" s="74" t="s">
        <v>938</v>
      </c>
      <c r="B971" s="74">
        <v>10016</v>
      </c>
    </row>
    <row r="972" spans="1:2">
      <c r="A972" s="74" t="s">
        <v>938</v>
      </c>
      <c r="B972" s="74">
        <v>10016</v>
      </c>
    </row>
    <row r="973" spans="1:2">
      <c r="A973" s="74" t="s">
        <v>938</v>
      </c>
      <c r="B973" s="74">
        <v>10016</v>
      </c>
    </row>
    <row r="974" spans="1:2">
      <c r="A974" s="74" t="s">
        <v>938</v>
      </c>
      <c r="B974" s="74">
        <v>10016</v>
      </c>
    </row>
    <row r="975" spans="1:2">
      <c r="A975" s="74" t="s">
        <v>938</v>
      </c>
      <c r="B975" s="74">
        <v>10016</v>
      </c>
    </row>
    <row r="976" spans="1:2">
      <c r="A976" s="74" t="s">
        <v>938</v>
      </c>
      <c r="B976" s="74">
        <v>10016</v>
      </c>
    </row>
    <row r="977" spans="1:2">
      <c r="A977" s="74" t="s">
        <v>938</v>
      </c>
      <c r="B977" s="74">
        <v>10016</v>
      </c>
    </row>
    <row r="978" spans="1:2">
      <c r="A978" s="74" t="s">
        <v>938</v>
      </c>
      <c r="B978" s="74">
        <v>10016</v>
      </c>
    </row>
    <row r="979" spans="1:2">
      <c r="A979" s="74" t="s">
        <v>938</v>
      </c>
      <c r="B979" s="74">
        <v>10016</v>
      </c>
    </row>
    <row r="980" spans="1:2">
      <c r="A980" s="74" t="s">
        <v>938</v>
      </c>
      <c r="B980" s="74">
        <v>10016</v>
      </c>
    </row>
    <row r="981" spans="1:2">
      <c r="A981" s="74" t="s">
        <v>938</v>
      </c>
      <c r="B981" s="74">
        <v>10016</v>
      </c>
    </row>
    <row r="982" spans="1:2">
      <c r="A982" s="74" t="s">
        <v>938</v>
      </c>
      <c r="B982" s="74">
        <v>10016</v>
      </c>
    </row>
    <row r="983" spans="1:2">
      <c r="A983" s="74" t="s">
        <v>938</v>
      </c>
      <c r="B983" s="74">
        <v>10016</v>
      </c>
    </row>
    <row r="984" spans="1:2">
      <c r="A984" s="74" t="s">
        <v>938</v>
      </c>
      <c r="B984" s="74">
        <v>10016</v>
      </c>
    </row>
    <row r="985" spans="1:2">
      <c r="A985" s="74" t="s">
        <v>938</v>
      </c>
      <c r="B985" s="74">
        <v>10016</v>
      </c>
    </row>
    <row r="986" spans="1:2">
      <c r="A986" s="74" t="s">
        <v>938</v>
      </c>
      <c r="B986" s="74">
        <v>10016</v>
      </c>
    </row>
    <row r="987" spans="1:2">
      <c r="A987" s="74" t="s">
        <v>938</v>
      </c>
      <c r="B987" s="74">
        <v>10016</v>
      </c>
    </row>
    <row r="988" spans="1:2">
      <c r="A988" s="74" t="s">
        <v>938</v>
      </c>
      <c r="B988" s="74">
        <v>10016</v>
      </c>
    </row>
    <row r="989" spans="1:2">
      <c r="A989" s="74" t="s">
        <v>938</v>
      </c>
      <c r="B989" s="74">
        <v>10016</v>
      </c>
    </row>
    <row r="990" spans="1:2">
      <c r="A990" s="74" t="s">
        <v>938</v>
      </c>
      <c r="B990" s="74">
        <v>10016</v>
      </c>
    </row>
    <row r="991" spans="1:2">
      <c r="A991" s="74" t="s">
        <v>938</v>
      </c>
      <c r="B991" s="74">
        <v>10016</v>
      </c>
    </row>
    <row r="992" spans="1:2">
      <c r="A992" s="74" t="s">
        <v>938</v>
      </c>
      <c r="B992" s="74">
        <v>10016</v>
      </c>
    </row>
    <row r="993" spans="1:2">
      <c r="A993" s="74" t="s">
        <v>938</v>
      </c>
      <c r="B993" s="74">
        <v>10016</v>
      </c>
    </row>
    <row r="994" spans="1:2">
      <c r="A994" s="74" t="s">
        <v>938</v>
      </c>
      <c r="B994" s="74">
        <v>10016</v>
      </c>
    </row>
    <row r="995" spans="1:2">
      <c r="A995" s="74" t="s">
        <v>938</v>
      </c>
      <c r="B995" s="74">
        <v>10016</v>
      </c>
    </row>
    <row r="996" spans="1:2">
      <c r="A996" s="74" t="s">
        <v>938</v>
      </c>
      <c r="B996" s="74">
        <v>10016</v>
      </c>
    </row>
    <row r="997" spans="1:2">
      <c r="A997" s="74" t="s">
        <v>938</v>
      </c>
      <c r="B997" s="74">
        <v>10016</v>
      </c>
    </row>
    <row r="998" spans="1:2">
      <c r="A998" s="74" t="s">
        <v>938</v>
      </c>
      <c r="B998" s="74">
        <v>10016</v>
      </c>
    </row>
    <row r="999" spans="1:2">
      <c r="A999" s="74" t="s">
        <v>938</v>
      </c>
      <c r="B999" s="74">
        <v>10016</v>
      </c>
    </row>
    <row r="1000" spans="1:2">
      <c r="A1000" s="74" t="s">
        <v>938</v>
      </c>
      <c r="B1000" s="74">
        <v>10016</v>
      </c>
    </row>
    <row r="1001" spans="1:2">
      <c r="A1001" s="74" t="s">
        <v>938</v>
      </c>
      <c r="B1001" s="74">
        <v>10016</v>
      </c>
    </row>
    <row r="1002" spans="1:2">
      <c r="A1002" s="74" t="s">
        <v>938</v>
      </c>
      <c r="B1002" s="74">
        <v>10016</v>
      </c>
    </row>
    <row r="1003" spans="1:2">
      <c r="A1003" s="74" t="s">
        <v>938</v>
      </c>
      <c r="B1003" s="74">
        <v>10016</v>
      </c>
    </row>
    <row r="1004" spans="1:2">
      <c r="A1004" s="74" t="s">
        <v>938</v>
      </c>
      <c r="B1004" s="74">
        <v>10016</v>
      </c>
    </row>
    <row r="1005" spans="1:2">
      <c r="A1005" s="74" t="s">
        <v>938</v>
      </c>
      <c r="B1005" s="74">
        <v>10016</v>
      </c>
    </row>
    <row r="1006" spans="1:2">
      <c r="A1006" s="74" t="s">
        <v>938</v>
      </c>
      <c r="B1006" s="74">
        <v>10016</v>
      </c>
    </row>
    <row r="1007" spans="1:2">
      <c r="A1007" s="74" t="s">
        <v>938</v>
      </c>
      <c r="B1007" s="74">
        <v>10016</v>
      </c>
    </row>
    <row r="1008" spans="1:2">
      <c r="A1008" s="74" t="s">
        <v>939</v>
      </c>
      <c r="B1008" s="74">
        <v>10020</v>
      </c>
    </row>
    <row r="1009" spans="1:2">
      <c r="A1009" s="74" t="s">
        <v>940</v>
      </c>
      <c r="B1009" s="74">
        <v>10021</v>
      </c>
    </row>
    <row r="1010" spans="1:2">
      <c r="A1010" s="74" t="s">
        <v>941</v>
      </c>
      <c r="B1010" s="74">
        <v>10022</v>
      </c>
    </row>
    <row r="1011" spans="1:2">
      <c r="A1011" s="74" t="s">
        <v>942</v>
      </c>
      <c r="B1011" s="74">
        <v>10023</v>
      </c>
    </row>
    <row r="1012" spans="1:2">
      <c r="A1012" s="74" t="s">
        <v>942</v>
      </c>
      <c r="B1012" s="74">
        <v>10023</v>
      </c>
    </row>
    <row r="1013" spans="1:2">
      <c r="A1013" s="74" t="s">
        <v>942</v>
      </c>
      <c r="B1013" s="74">
        <v>10023</v>
      </c>
    </row>
    <row r="1014" spans="1:2">
      <c r="A1014" s="74" t="s">
        <v>942</v>
      </c>
      <c r="B1014" s="74">
        <v>10023</v>
      </c>
    </row>
    <row r="1015" spans="1:2">
      <c r="A1015" s="74" t="s">
        <v>942</v>
      </c>
      <c r="B1015" s="74">
        <v>10023</v>
      </c>
    </row>
    <row r="1016" spans="1:2">
      <c r="A1016" s="74" t="s">
        <v>942</v>
      </c>
      <c r="B1016" s="74">
        <v>10023</v>
      </c>
    </row>
    <row r="1017" spans="1:2">
      <c r="A1017" s="74" t="s">
        <v>942</v>
      </c>
      <c r="B1017" s="74">
        <v>10023</v>
      </c>
    </row>
    <row r="1018" spans="1:2">
      <c r="A1018" s="74" t="s">
        <v>942</v>
      </c>
      <c r="B1018" s="74">
        <v>10023</v>
      </c>
    </row>
    <row r="1019" spans="1:2">
      <c r="A1019" s="74" t="s">
        <v>942</v>
      </c>
      <c r="B1019" s="74">
        <v>10023</v>
      </c>
    </row>
    <row r="1020" spans="1:2">
      <c r="A1020" s="74" t="s">
        <v>942</v>
      </c>
      <c r="B1020" s="74">
        <v>10023</v>
      </c>
    </row>
    <row r="1021" spans="1:2">
      <c r="A1021" s="74" t="s">
        <v>942</v>
      </c>
      <c r="B1021" s="74">
        <v>10023</v>
      </c>
    </row>
    <row r="1022" spans="1:2">
      <c r="A1022" s="74" t="s">
        <v>942</v>
      </c>
      <c r="B1022" s="74">
        <v>10023</v>
      </c>
    </row>
    <row r="1023" spans="1:2">
      <c r="A1023" s="74" t="s">
        <v>942</v>
      </c>
      <c r="B1023" s="74">
        <v>10023</v>
      </c>
    </row>
    <row r="1024" spans="1:2">
      <c r="A1024" s="74" t="s">
        <v>942</v>
      </c>
      <c r="B1024" s="74">
        <v>10023</v>
      </c>
    </row>
    <row r="1025" spans="1:2">
      <c r="A1025" s="74" t="s">
        <v>942</v>
      </c>
      <c r="B1025" s="74">
        <v>10023</v>
      </c>
    </row>
    <row r="1026" spans="1:2">
      <c r="A1026" s="74" t="s">
        <v>942</v>
      </c>
      <c r="B1026" s="74">
        <v>10023</v>
      </c>
    </row>
    <row r="1027" spans="1:2">
      <c r="A1027" s="74" t="s">
        <v>942</v>
      </c>
      <c r="B1027" s="74">
        <v>10023</v>
      </c>
    </row>
    <row r="1028" spans="1:2">
      <c r="A1028" s="74" t="s">
        <v>942</v>
      </c>
      <c r="B1028" s="74">
        <v>10023</v>
      </c>
    </row>
    <row r="1029" spans="1:2">
      <c r="A1029" s="74" t="s">
        <v>942</v>
      </c>
      <c r="B1029" s="74">
        <v>10023</v>
      </c>
    </row>
    <row r="1030" spans="1:2">
      <c r="A1030" s="74" t="s">
        <v>942</v>
      </c>
      <c r="B1030" s="74">
        <v>10023</v>
      </c>
    </row>
    <row r="1031" spans="1:2">
      <c r="A1031" s="74" t="s">
        <v>942</v>
      </c>
      <c r="B1031" s="74">
        <v>10023</v>
      </c>
    </row>
    <row r="1032" spans="1:2">
      <c r="A1032" s="74" t="s">
        <v>942</v>
      </c>
      <c r="B1032" s="74">
        <v>10023</v>
      </c>
    </row>
    <row r="1033" spans="1:2">
      <c r="A1033" s="74" t="s">
        <v>942</v>
      </c>
      <c r="B1033" s="74">
        <v>10023</v>
      </c>
    </row>
    <row r="1034" spans="1:2">
      <c r="A1034" s="74" t="s">
        <v>942</v>
      </c>
      <c r="B1034" s="74">
        <v>10023</v>
      </c>
    </row>
    <row r="1035" spans="1:2">
      <c r="A1035" s="74" t="s">
        <v>942</v>
      </c>
      <c r="B1035" s="74">
        <v>10023</v>
      </c>
    </row>
    <row r="1036" spans="1:2">
      <c r="A1036" s="74" t="s">
        <v>942</v>
      </c>
      <c r="B1036" s="74">
        <v>10023</v>
      </c>
    </row>
    <row r="1037" spans="1:2">
      <c r="A1037" s="74" t="s">
        <v>942</v>
      </c>
      <c r="B1037" s="74">
        <v>10023</v>
      </c>
    </row>
    <row r="1038" spans="1:2">
      <c r="A1038" s="74" t="s">
        <v>942</v>
      </c>
      <c r="B1038" s="74">
        <v>10023</v>
      </c>
    </row>
    <row r="1039" spans="1:2">
      <c r="A1039" s="74" t="s">
        <v>942</v>
      </c>
      <c r="B1039" s="74">
        <v>10023</v>
      </c>
    </row>
    <row r="1040" spans="1:2">
      <c r="A1040" s="74" t="s">
        <v>942</v>
      </c>
      <c r="B1040" s="74">
        <v>10023</v>
      </c>
    </row>
    <row r="1041" spans="1:2">
      <c r="A1041" s="74" t="s">
        <v>942</v>
      </c>
      <c r="B1041" s="74">
        <v>10023</v>
      </c>
    </row>
    <row r="1042" spans="1:2">
      <c r="A1042" s="74" t="s">
        <v>942</v>
      </c>
      <c r="B1042" s="74">
        <v>10023</v>
      </c>
    </row>
    <row r="1043" spans="1:2">
      <c r="A1043" s="74" t="s">
        <v>942</v>
      </c>
      <c r="B1043" s="74">
        <v>10023</v>
      </c>
    </row>
    <row r="1044" spans="1:2">
      <c r="A1044" s="74" t="s">
        <v>942</v>
      </c>
      <c r="B1044" s="74">
        <v>10023</v>
      </c>
    </row>
    <row r="1045" spans="1:2">
      <c r="A1045" s="74" t="s">
        <v>942</v>
      </c>
      <c r="B1045" s="74">
        <v>10023</v>
      </c>
    </row>
    <row r="1046" spans="1:2">
      <c r="A1046" s="74" t="s">
        <v>942</v>
      </c>
      <c r="B1046" s="74">
        <v>10023</v>
      </c>
    </row>
    <row r="1047" spans="1:2">
      <c r="A1047" s="74" t="s">
        <v>942</v>
      </c>
      <c r="B1047" s="74">
        <v>10023</v>
      </c>
    </row>
    <row r="1048" spans="1:2">
      <c r="A1048" s="74" t="s">
        <v>942</v>
      </c>
      <c r="B1048" s="74">
        <v>10023</v>
      </c>
    </row>
    <row r="1049" spans="1:2">
      <c r="A1049" s="74" t="s">
        <v>942</v>
      </c>
      <c r="B1049" s="74">
        <v>10023</v>
      </c>
    </row>
    <row r="1050" spans="1:2">
      <c r="A1050" s="74" t="s">
        <v>942</v>
      </c>
      <c r="B1050" s="74">
        <v>10023</v>
      </c>
    </row>
    <row r="1051" spans="1:2">
      <c r="A1051" s="74" t="s">
        <v>942</v>
      </c>
      <c r="B1051" s="74">
        <v>10023</v>
      </c>
    </row>
    <row r="1052" spans="1:2">
      <c r="A1052" s="74" t="s">
        <v>942</v>
      </c>
      <c r="B1052" s="74">
        <v>10023</v>
      </c>
    </row>
    <row r="1053" spans="1:2">
      <c r="A1053" s="74" t="s">
        <v>942</v>
      </c>
      <c r="B1053" s="74">
        <v>10023</v>
      </c>
    </row>
    <row r="1054" spans="1:2">
      <c r="A1054" s="74" t="s">
        <v>942</v>
      </c>
      <c r="B1054" s="74">
        <v>10023</v>
      </c>
    </row>
    <row r="1055" spans="1:2">
      <c r="A1055" s="74" t="s">
        <v>942</v>
      </c>
      <c r="B1055" s="74">
        <v>10023</v>
      </c>
    </row>
    <row r="1056" spans="1:2">
      <c r="A1056" s="74" t="s">
        <v>942</v>
      </c>
      <c r="B1056" s="74">
        <v>10023</v>
      </c>
    </row>
    <row r="1057" spans="1:2">
      <c r="A1057" s="74" t="s">
        <v>942</v>
      </c>
      <c r="B1057" s="74">
        <v>10023</v>
      </c>
    </row>
    <row r="1058" spans="1:2">
      <c r="A1058" s="74" t="s">
        <v>942</v>
      </c>
      <c r="B1058" s="74">
        <v>10023</v>
      </c>
    </row>
    <row r="1059" spans="1:2">
      <c r="A1059" s="74" t="s">
        <v>942</v>
      </c>
      <c r="B1059" s="74">
        <v>10023</v>
      </c>
    </row>
    <row r="1060" spans="1:2">
      <c r="A1060" s="74" t="s">
        <v>942</v>
      </c>
      <c r="B1060" s="74">
        <v>10023</v>
      </c>
    </row>
    <row r="1061" spans="1:2">
      <c r="A1061" s="74" t="s">
        <v>942</v>
      </c>
      <c r="B1061" s="74">
        <v>10023</v>
      </c>
    </row>
    <row r="1062" spans="1:2">
      <c r="A1062" s="74" t="s">
        <v>942</v>
      </c>
      <c r="B1062" s="74">
        <v>10023</v>
      </c>
    </row>
    <row r="1063" spans="1:2">
      <c r="A1063" s="74" t="s">
        <v>942</v>
      </c>
      <c r="B1063" s="74">
        <v>10023</v>
      </c>
    </row>
    <row r="1064" spans="1:2">
      <c r="A1064" s="74" t="s">
        <v>942</v>
      </c>
      <c r="B1064" s="74">
        <v>10023</v>
      </c>
    </row>
    <row r="1065" spans="1:2">
      <c r="A1065" s="74" t="s">
        <v>942</v>
      </c>
      <c r="B1065" s="74">
        <v>10023</v>
      </c>
    </row>
    <row r="1066" spans="1:2">
      <c r="A1066" s="74" t="s">
        <v>942</v>
      </c>
      <c r="B1066" s="74">
        <v>10023</v>
      </c>
    </row>
    <row r="1067" spans="1:2">
      <c r="A1067" s="74" t="s">
        <v>942</v>
      </c>
      <c r="B1067" s="74">
        <v>10023</v>
      </c>
    </row>
    <row r="1068" spans="1:2">
      <c r="A1068" s="74" t="s">
        <v>942</v>
      </c>
      <c r="B1068" s="74">
        <v>10023</v>
      </c>
    </row>
    <row r="1069" spans="1:2">
      <c r="A1069" s="74" t="s">
        <v>942</v>
      </c>
      <c r="B1069" s="74">
        <v>10023</v>
      </c>
    </row>
    <row r="1070" spans="1:2">
      <c r="A1070" s="74" t="s">
        <v>942</v>
      </c>
      <c r="B1070" s="74">
        <v>10023</v>
      </c>
    </row>
    <row r="1071" spans="1:2">
      <c r="A1071" s="74" t="s">
        <v>942</v>
      </c>
      <c r="B1071" s="74">
        <v>10023</v>
      </c>
    </row>
    <row r="1072" spans="1:2">
      <c r="A1072" s="74" t="s">
        <v>942</v>
      </c>
      <c r="B1072" s="74">
        <v>10023</v>
      </c>
    </row>
    <row r="1073" spans="1:2">
      <c r="A1073" s="74" t="s">
        <v>942</v>
      </c>
      <c r="B1073" s="74">
        <v>10023</v>
      </c>
    </row>
    <row r="1074" spans="1:2">
      <c r="A1074" s="74" t="s">
        <v>942</v>
      </c>
      <c r="B1074" s="74">
        <v>10023</v>
      </c>
    </row>
    <row r="1075" spans="1:2">
      <c r="A1075" s="74" t="s">
        <v>942</v>
      </c>
      <c r="B1075" s="74">
        <v>10023</v>
      </c>
    </row>
    <row r="1076" spans="1:2">
      <c r="A1076" s="74" t="s">
        <v>942</v>
      </c>
      <c r="B1076" s="74">
        <v>10023</v>
      </c>
    </row>
    <row r="1077" spans="1:2">
      <c r="A1077" s="74" t="s">
        <v>942</v>
      </c>
      <c r="B1077" s="74">
        <v>10023</v>
      </c>
    </row>
    <row r="1078" spans="1:2">
      <c r="A1078" s="74" t="s">
        <v>942</v>
      </c>
      <c r="B1078" s="74">
        <v>10023</v>
      </c>
    </row>
    <row r="1079" spans="1:2">
      <c r="A1079" s="74" t="s">
        <v>942</v>
      </c>
      <c r="B1079" s="74">
        <v>10023</v>
      </c>
    </row>
    <row r="1080" spans="1:2">
      <c r="A1080" s="74" t="s">
        <v>942</v>
      </c>
      <c r="B1080" s="74">
        <v>10023</v>
      </c>
    </row>
    <row r="1081" spans="1:2">
      <c r="A1081" s="74" t="s">
        <v>942</v>
      </c>
      <c r="B1081" s="74">
        <v>10023</v>
      </c>
    </row>
    <row r="1082" spans="1:2">
      <c r="A1082" s="74" t="s">
        <v>942</v>
      </c>
      <c r="B1082" s="74">
        <v>10023</v>
      </c>
    </row>
    <row r="1083" spans="1:2">
      <c r="A1083" s="74" t="s">
        <v>942</v>
      </c>
      <c r="B1083" s="74">
        <v>10023</v>
      </c>
    </row>
    <row r="1084" spans="1:2">
      <c r="A1084" s="74" t="s">
        <v>942</v>
      </c>
      <c r="B1084" s="74">
        <v>10023</v>
      </c>
    </row>
    <row r="1085" spans="1:2">
      <c r="A1085" s="74" t="s">
        <v>942</v>
      </c>
      <c r="B1085" s="74">
        <v>10023</v>
      </c>
    </row>
    <row r="1086" spans="1:2">
      <c r="A1086" s="74" t="s">
        <v>942</v>
      </c>
      <c r="B1086" s="74">
        <v>10023</v>
      </c>
    </row>
    <row r="1087" spans="1:2">
      <c r="A1087" s="74" t="s">
        <v>942</v>
      </c>
      <c r="B1087" s="74">
        <v>10023</v>
      </c>
    </row>
    <row r="1088" spans="1:2">
      <c r="A1088" s="74" t="s">
        <v>942</v>
      </c>
      <c r="B1088" s="74">
        <v>10023</v>
      </c>
    </row>
    <row r="1089" spans="1:2">
      <c r="A1089" s="74" t="s">
        <v>942</v>
      </c>
      <c r="B1089" s="74">
        <v>10023</v>
      </c>
    </row>
    <row r="1090" spans="1:2">
      <c r="A1090" s="74" t="s">
        <v>942</v>
      </c>
      <c r="B1090" s="74">
        <v>10023</v>
      </c>
    </row>
    <row r="1091" spans="1:2">
      <c r="A1091" s="74" t="s">
        <v>942</v>
      </c>
      <c r="B1091" s="74">
        <v>10023</v>
      </c>
    </row>
    <row r="1092" spans="1:2">
      <c r="A1092" s="74" t="s">
        <v>942</v>
      </c>
      <c r="B1092" s="74">
        <v>10023</v>
      </c>
    </row>
    <row r="1093" spans="1:2">
      <c r="A1093" s="74" t="s">
        <v>942</v>
      </c>
      <c r="B1093" s="74">
        <v>10023</v>
      </c>
    </row>
    <row r="1094" spans="1:2">
      <c r="A1094" s="74" t="s">
        <v>942</v>
      </c>
      <c r="B1094" s="74">
        <v>10023</v>
      </c>
    </row>
    <row r="1095" spans="1:2">
      <c r="A1095" s="74" t="s">
        <v>942</v>
      </c>
      <c r="B1095" s="74">
        <v>10023</v>
      </c>
    </row>
    <row r="1096" spans="1:2">
      <c r="A1096" s="74" t="s">
        <v>942</v>
      </c>
      <c r="B1096" s="74">
        <v>10023</v>
      </c>
    </row>
    <row r="1097" spans="1:2">
      <c r="A1097" s="74" t="s">
        <v>942</v>
      </c>
      <c r="B1097" s="74">
        <v>10023</v>
      </c>
    </row>
    <row r="1098" spans="1:2">
      <c r="A1098" s="74" t="s">
        <v>942</v>
      </c>
      <c r="B1098" s="74">
        <v>10023</v>
      </c>
    </row>
    <row r="1099" spans="1:2">
      <c r="A1099" s="74" t="s">
        <v>942</v>
      </c>
      <c r="B1099" s="74">
        <v>10023</v>
      </c>
    </row>
    <row r="1100" spans="1:2">
      <c r="A1100" s="74" t="s">
        <v>942</v>
      </c>
      <c r="B1100" s="74">
        <v>10023</v>
      </c>
    </row>
    <row r="1101" spans="1:2">
      <c r="A1101" s="74" t="s">
        <v>942</v>
      </c>
      <c r="B1101" s="74">
        <v>10023</v>
      </c>
    </row>
    <row r="1102" spans="1:2">
      <c r="A1102" s="74" t="s">
        <v>942</v>
      </c>
      <c r="B1102" s="74">
        <v>10023</v>
      </c>
    </row>
    <row r="1103" spans="1:2">
      <c r="A1103" s="74" t="s">
        <v>942</v>
      </c>
      <c r="B1103" s="74">
        <v>10023</v>
      </c>
    </row>
    <row r="1104" spans="1:2">
      <c r="A1104" s="74" t="s">
        <v>942</v>
      </c>
      <c r="B1104" s="74">
        <v>10023</v>
      </c>
    </row>
    <row r="1105" spans="1:2">
      <c r="A1105" s="74" t="s">
        <v>942</v>
      </c>
      <c r="B1105" s="74">
        <v>10023</v>
      </c>
    </row>
    <row r="1106" spans="1:2">
      <c r="A1106" s="74" t="s">
        <v>942</v>
      </c>
      <c r="B1106" s="74">
        <v>10023</v>
      </c>
    </row>
    <row r="1107" spans="1:2">
      <c r="A1107" s="74" t="s">
        <v>942</v>
      </c>
      <c r="B1107" s="74">
        <v>10023</v>
      </c>
    </row>
    <row r="1108" spans="1:2">
      <c r="A1108" s="74" t="s">
        <v>942</v>
      </c>
      <c r="B1108" s="74">
        <v>10023</v>
      </c>
    </row>
    <row r="1109" spans="1:2">
      <c r="A1109" s="74" t="s">
        <v>942</v>
      </c>
      <c r="B1109" s="74">
        <v>10023</v>
      </c>
    </row>
    <row r="1110" spans="1:2">
      <c r="A1110" s="74" t="s">
        <v>942</v>
      </c>
      <c r="B1110" s="74">
        <v>10023</v>
      </c>
    </row>
    <row r="1111" spans="1:2">
      <c r="A1111" s="74" t="s">
        <v>943</v>
      </c>
      <c r="B1111" s="74">
        <v>10024</v>
      </c>
    </row>
    <row r="1112" spans="1:2">
      <c r="A1112" s="74" t="s">
        <v>943</v>
      </c>
      <c r="B1112" s="74">
        <v>10024</v>
      </c>
    </row>
    <row r="1113" spans="1:2">
      <c r="A1113" s="74" t="s">
        <v>943</v>
      </c>
      <c r="B1113" s="74">
        <v>10024</v>
      </c>
    </row>
    <row r="1114" spans="1:2">
      <c r="A1114" s="74" t="s">
        <v>943</v>
      </c>
      <c r="B1114" s="74">
        <v>10024</v>
      </c>
    </row>
    <row r="1115" spans="1:2">
      <c r="A1115" s="74" t="s">
        <v>943</v>
      </c>
      <c r="B1115" s="74">
        <v>10024</v>
      </c>
    </row>
    <row r="1116" spans="1:2">
      <c r="A1116" s="74" t="s">
        <v>943</v>
      </c>
      <c r="B1116" s="74">
        <v>10024</v>
      </c>
    </row>
    <row r="1117" spans="1:2">
      <c r="A1117" s="74" t="s">
        <v>943</v>
      </c>
      <c r="B1117" s="74">
        <v>10024</v>
      </c>
    </row>
    <row r="1118" spans="1:2">
      <c r="A1118" s="74" t="s">
        <v>943</v>
      </c>
      <c r="B1118" s="74">
        <v>10024</v>
      </c>
    </row>
    <row r="1119" spans="1:2">
      <c r="A1119" s="74" t="s">
        <v>943</v>
      </c>
      <c r="B1119" s="74">
        <v>10024</v>
      </c>
    </row>
    <row r="1120" spans="1:2">
      <c r="A1120" s="74" t="s">
        <v>943</v>
      </c>
      <c r="B1120" s="74">
        <v>10024</v>
      </c>
    </row>
    <row r="1121" spans="1:2">
      <c r="A1121" s="74" t="s">
        <v>943</v>
      </c>
      <c r="B1121" s="74">
        <v>10024</v>
      </c>
    </row>
    <row r="1122" spans="1:2">
      <c r="A1122" s="74" t="s">
        <v>943</v>
      </c>
      <c r="B1122" s="74">
        <v>10024</v>
      </c>
    </row>
    <row r="1123" spans="1:2">
      <c r="A1123" s="74" t="s">
        <v>943</v>
      </c>
      <c r="B1123" s="74">
        <v>10024</v>
      </c>
    </row>
    <row r="1124" spans="1:2">
      <c r="A1124" s="74" t="s">
        <v>943</v>
      </c>
      <c r="B1124" s="74">
        <v>10024</v>
      </c>
    </row>
    <row r="1125" spans="1:2">
      <c r="A1125" s="74" t="s">
        <v>943</v>
      </c>
      <c r="B1125" s="74">
        <v>10024</v>
      </c>
    </row>
    <row r="1126" spans="1:2">
      <c r="A1126" s="74" t="s">
        <v>943</v>
      </c>
      <c r="B1126" s="74">
        <v>10024</v>
      </c>
    </row>
    <row r="1127" spans="1:2">
      <c r="A1127" s="74" t="s">
        <v>943</v>
      </c>
      <c r="B1127" s="74">
        <v>10024</v>
      </c>
    </row>
    <row r="1128" spans="1:2">
      <c r="A1128" s="74" t="s">
        <v>943</v>
      </c>
      <c r="B1128" s="74">
        <v>10024</v>
      </c>
    </row>
    <row r="1129" spans="1:2">
      <c r="A1129" s="74" t="s">
        <v>943</v>
      </c>
      <c r="B1129" s="74">
        <v>10024</v>
      </c>
    </row>
    <row r="1130" spans="1:2">
      <c r="A1130" s="74" t="s">
        <v>943</v>
      </c>
      <c r="B1130" s="74">
        <v>10024</v>
      </c>
    </row>
    <row r="1131" spans="1:2">
      <c r="A1131" s="74" t="s">
        <v>943</v>
      </c>
      <c r="B1131" s="74">
        <v>10024</v>
      </c>
    </row>
    <row r="1132" spans="1:2">
      <c r="A1132" s="74" t="s">
        <v>943</v>
      </c>
      <c r="B1132" s="74">
        <v>10024</v>
      </c>
    </row>
    <row r="1133" spans="1:2">
      <c r="A1133" s="74" t="s">
        <v>943</v>
      </c>
      <c r="B1133" s="74">
        <v>10024</v>
      </c>
    </row>
    <row r="1134" spans="1:2">
      <c r="A1134" s="74" t="s">
        <v>943</v>
      </c>
      <c r="B1134" s="74">
        <v>10024</v>
      </c>
    </row>
    <row r="1135" spans="1:2">
      <c r="A1135" s="74" t="s">
        <v>943</v>
      </c>
      <c r="B1135" s="74">
        <v>10024</v>
      </c>
    </row>
    <row r="1136" spans="1:2">
      <c r="A1136" s="74" t="s">
        <v>943</v>
      </c>
      <c r="B1136" s="74">
        <v>10024</v>
      </c>
    </row>
    <row r="1137" spans="1:2">
      <c r="A1137" s="74" t="s">
        <v>943</v>
      </c>
      <c r="B1137" s="74">
        <v>10024</v>
      </c>
    </row>
    <row r="1138" spans="1:2">
      <c r="A1138" s="74" t="s">
        <v>943</v>
      </c>
      <c r="B1138" s="74">
        <v>10024</v>
      </c>
    </row>
    <row r="1139" spans="1:2">
      <c r="A1139" s="74" t="s">
        <v>943</v>
      </c>
      <c r="B1139" s="74">
        <v>10024</v>
      </c>
    </row>
    <row r="1140" spans="1:2">
      <c r="A1140" s="74" t="s">
        <v>943</v>
      </c>
      <c r="B1140" s="74">
        <v>10024</v>
      </c>
    </row>
    <row r="1141" spans="1:2">
      <c r="A1141" s="74" t="s">
        <v>943</v>
      </c>
      <c r="B1141" s="74">
        <v>10024</v>
      </c>
    </row>
    <row r="1142" spans="1:2">
      <c r="A1142" s="74" t="s">
        <v>943</v>
      </c>
      <c r="B1142" s="74">
        <v>10024</v>
      </c>
    </row>
    <row r="1143" spans="1:2">
      <c r="A1143" s="74" t="s">
        <v>943</v>
      </c>
      <c r="B1143" s="74">
        <v>10024</v>
      </c>
    </row>
    <row r="1144" spans="1:2">
      <c r="A1144" s="74" t="s">
        <v>943</v>
      </c>
      <c r="B1144" s="74">
        <v>10024</v>
      </c>
    </row>
    <row r="1145" spans="1:2">
      <c r="A1145" s="74" t="s">
        <v>943</v>
      </c>
      <c r="B1145" s="74">
        <v>10024</v>
      </c>
    </row>
    <row r="1146" spans="1:2">
      <c r="A1146" s="74" t="s">
        <v>943</v>
      </c>
      <c r="B1146" s="74">
        <v>10024</v>
      </c>
    </row>
    <row r="1147" spans="1:2">
      <c r="A1147" s="74" t="s">
        <v>943</v>
      </c>
      <c r="B1147" s="74">
        <v>10024</v>
      </c>
    </row>
    <row r="1148" spans="1:2">
      <c r="A1148" s="74" t="s">
        <v>943</v>
      </c>
      <c r="B1148" s="74">
        <v>10024</v>
      </c>
    </row>
    <row r="1149" spans="1:2">
      <c r="A1149" s="74" t="s">
        <v>943</v>
      </c>
      <c r="B1149" s="74">
        <v>10024</v>
      </c>
    </row>
    <row r="1150" spans="1:2">
      <c r="A1150" s="74" t="s">
        <v>943</v>
      </c>
      <c r="B1150" s="74">
        <v>10024</v>
      </c>
    </row>
    <row r="1151" spans="1:2">
      <c r="A1151" s="74" t="s">
        <v>943</v>
      </c>
      <c r="B1151" s="74">
        <v>10024</v>
      </c>
    </row>
    <row r="1152" spans="1:2">
      <c r="A1152" s="74" t="s">
        <v>943</v>
      </c>
      <c r="B1152" s="74">
        <v>10024</v>
      </c>
    </row>
    <row r="1153" spans="1:2">
      <c r="A1153" s="74" t="s">
        <v>943</v>
      </c>
      <c r="B1153" s="74">
        <v>10024</v>
      </c>
    </row>
    <row r="1154" spans="1:2">
      <c r="A1154" s="74" t="s">
        <v>943</v>
      </c>
      <c r="B1154" s="74">
        <v>10024</v>
      </c>
    </row>
    <row r="1155" spans="1:2">
      <c r="A1155" s="74" t="s">
        <v>943</v>
      </c>
      <c r="B1155" s="74">
        <v>10024</v>
      </c>
    </row>
    <row r="1156" spans="1:2">
      <c r="A1156" s="74" t="s">
        <v>943</v>
      </c>
      <c r="B1156" s="74">
        <v>10024</v>
      </c>
    </row>
    <row r="1157" spans="1:2">
      <c r="A1157" s="74" t="s">
        <v>943</v>
      </c>
      <c r="B1157" s="74">
        <v>10024</v>
      </c>
    </row>
    <row r="1158" spans="1:2">
      <c r="A1158" s="74" t="s">
        <v>943</v>
      </c>
      <c r="B1158" s="74">
        <v>10024</v>
      </c>
    </row>
    <row r="1159" spans="1:2">
      <c r="A1159" s="74" t="s">
        <v>943</v>
      </c>
      <c r="B1159" s="74">
        <v>10024</v>
      </c>
    </row>
    <row r="1160" spans="1:2">
      <c r="A1160" s="74" t="s">
        <v>943</v>
      </c>
      <c r="B1160" s="74">
        <v>10024</v>
      </c>
    </row>
    <row r="1161" spans="1:2">
      <c r="A1161" s="74" t="s">
        <v>943</v>
      </c>
      <c r="B1161" s="74">
        <v>10024</v>
      </c>
    </row>
    <row r="1162" spans="1:2">
      <c r="A1162" s="74" t="s">
        <v>943</v>
      </c>
      <c r="B1162" s="74">
        <v>10024</v>
      </c>
    </row>
    <row r="1163" spans="1:2">
      <c r="A1163" s="74" t="s">
        <v>943</v>
      </c>
      <c r="B1163" s="74">
        <v>10024</v>
      </c>
    </row>
    <row r="1164" spans="1:2">
      <c r="A1164" s="74" t="s">
        <v>943</v>
      </c>
      <c r="B1164" s="74">
        <v>10024</v>
      </c>
    </row>
    <row r="1165" spans="1:2">
      <c r="A1165" s="74" t="s">
        <v>943</v>
      </c>
      <c r="B1165" s="74">
        <v>10024</v>
      </c>
    </row>
    <row r="1166" spans="1:2">
      <c r="A1166" s="74" t="s">
        <v>943</v>
      </c>
      <c r="B1166" s="74">
        <v>10024</v>
      </c>
    </row>
    <row r="1167" spans="1:2">
      <c r="A1167" s="74" t="s">
        <v>943</v>
      </c>
      <c r="B1167" s="74">
        <v>10024</v>
      </c>
    </row>
    <row r="1168" spans="1:2">
      <c r="A1168" s="74" t="s">
        <v>943</v>
      </c>
      <c r="B1168" s="74">
        <v>10024</v>
      </c>
    </row>
    <row r="1169" spans="1:2">
      <c r="A1169" s="74" t="s">
        <v>943</v>
      </c>
      <c r="B1169" s="74">
        <v>10024</v>
      </c>
    </row>
    <row r="1170" spans="1:2">
      <c r="A1170" s="74" t="s">
        <v>943</v>
      </c>
      <c r="B1170" s="74">
        <v>10024</v>
      </c>
    </row>
    <row r="1171" spans="1:2">
      <c r="A1171" s="74" t="s">
        <v>943</v>
      </c>
      <c r="B1171" s="74">
        <v>10024</v>
      </c>
    </row>
    <row r="1172" spans="1:2">
      <c r="A1172" s="74" t="s">
        <v>943</v>
      </c>
      <c r="B1172" s="74">
        <v>10024</v>
      </c>
    </row>
    <row r="1173" spans="1:2">
      <c r="A1173" s="74" t="s">
        <v>943</v>
      </c>
      <c r="B1173" s="74">
        <v>10024</v>
      </c>
    </row>
    <row r="1174" spans="1:2">
      <c r="A1174" s="74" t="s">
        <v>943</v>
      </c>
      <c r="B1174" s="74">
        <v>10024</v>
      </c>
    </row>
    <row r="1175" spans="1:2">
      <c r="A1175" s="74" t="s">
        <v>943</v>
      </c>
      <c r="B1175" s="74">
        <v>10024</v>
      </c>
    </row>
    <row r="1176" spans="1:2">
      <c r="A1176" s="74" t="s">
        <v>943</v>
      </c>
      <c r="B1176" s="74">
        <v>10024</v>
      </c>
    </row>
    <row r="1177" spans="1:2">
      <c r="A1177" s="74" t="s">
        <v>943</v>
      </c>
      <c r="B1177" s="74">
        <v>10024</v>
      </c>
    </row>
    <row r="1178" spans="1:2">
      <c r="A1178" s="74" t="s">
        <v>943</v>
      </c>
      <c r="B1178" s="74">
        <v>10024</v>
      </c>
    </row>
    <row r="1179" spans="1:2">
      <c r="A1179" s="74" t="s">
        <v>943</v>
      </c>
      <c r="B1179" s="74">
        <v>10024</v>
      </c>
    </row>
    <row r="1180" spans="1:2">
      <c r="A1180" s="74" t="s">
        <v>943</v>
      </c>
      <c r="B1180" s="74">
        <v>10024</v>
      </c>
    </row>
    <row r="1181" spans="1:2">
      <c r="A1181" s="74" t="s">
        <v>943</v>
      </c>
      <c r="B1181" s="74">
        <v>10024</v>
      </c>
    </row>
    <row r="1182" spans="1:2">
      <c r="A1182" s="74" t="s">
        <v>943</v>
      </c>
      <c r="B1182" s="74">
        <v>10024</v>
      </c>
    </row>
    <row r="1183" spans="1:2">
      <c r="A1183" s="74" t="s">
        <v>943</v>
      </c>
      <c r="B1183" s="74">
        <v>10024</v>
      </c>
    </row>
    <row r="1184" spans="1:2">
      <c r="A1184" s="74" t="s">
        <v>943</v>
      </c>
      <c r="B1184" s="74">
        <v>10024</v>
      </c>
    </row>
    <row r="1185" spans="1:2">
      <c r="A1185" s="74" t="s">
        <v>943</v>
      </c>
      <c r="B1185" s="74">
        <v>10024</v>
      </c>
    </row>
    <row r="1186" spans="1:2">
      <c r="A1186" s="74" t="s">
        <v>943</v>
      </c>
      <c r="B1186" s="74">
        <v>10024</v>
      </c>
    </row>
    <row r="1187" spans="1:2">
      <c r="A1187" s="74" t="s">
        <v>943</v>
      </c>
      <c r="B1187" s="74">
        <v>10024</v>
      </c>
    </row>
    <row r="1188" spans="1:2">
      <c r="A1188" s="74" t="s">
        <v>943</v>
      </c>
      <c r="B1188" s="74">
        <v>10024</v>
      </c>
    </row>
    <row r="1189" spans="1:2">
      <c r="A1189" s="74" t="s">
        <v>943</v>
      </c>
      <c r="B1189" s="74">
        <v>10024</v>
      </c>
    </row>
    <row r="1190" spans="1:2">
      <c r="A1190" s="74" t="s">
        <v>943</v>
      </c>
      <c r="B1190" s="74">
        <v>10024</v>
      </c>
    </row>
    <row r="1191" spans="1:2">
      <c r="A1191" s="74" t="s">
        <v>943</v>
      </c>
      <c r="B1191" s="74">
        <v>10024</v>
      </c>
    </row>
    <row r="1192" spans="1:2">
      <c r="A1192" s="74" t="s">
        <v>943</v>
      </c>
      <c r="B1192" s="74">
        <v>10024</v>
      </c>
    </row>
    <row r="1193" spans="1:2">
      <c r="A1193" s="74" t="s">
        <v>943</v>
      </c>
      <c r="B1193" s="74">
        <v>10024</v>
      </c>
    </row>
    <row r="1194" spans="1:2">
      <c r="A1194" s="74" t="s">
        <v>943</v>
      </c>
      <c r="B1194" s="74">
        <v>10024</v>
      </c>
    </row>
    <row r="1195" spans="1:2">
      <c r="A1195" s="74" t="s">
        <v>943</v>
      </c>
      <c r="B1195" s="74">
        <v>10024</v>
      </c>
    </row>
    <row r="1196" spans="1:2">
      <c r="A1196" s="74" t="s">
        <v>943</v>
      </c>
      <c r="B1196" s="74">
        <v>10024</v>
      </c>
    </row>
    <row r="1197" spans="1:2">
      <c r="A1197" s="74" t="s">
        <v>943</v>
      </c>
      <c r="B1197" s="74">
        <v>10024</v>
      </c>
    </row>
    <row r="1198" spans="1:2">
      <c r="A1198" s="74" t="s">
        <v>943</v>
      </c>
      <c r="B1198" s="74">
        <v>10024</v>
      </c>
    </row>
    <row r="1199" spans="1:2">
      <c r="A1199" s="74" t="s">
        <v>943</v>
      </c>
      <c r="B1199" s="74">
        <v>10024</v>
      </c>
    </row>
    <row r="1200" spans="1:2">
      <c r="A1200" s="74" t="s">
        <v>943</v>
      </c>
      <c r="B1200" s="74">
        <v>10024</v>
      </c>
    </row>
    <row r="1201" spans="1:2">
      <c r="A1201" s="74" t="s">
        <v>943</v>
      </c>
      <c r="B1201" s="74">
        <v>10024</v>
      </c>
    </row>
    <row r="1202" spans="1:2">
      <c r="A1202" s="74" t="s">
        <v>943</v>
      </c>
      <c r="B1202" s="74">
        <v>10024</v>
      </c>
    </row>
    <row r="1203" spans="1:2">
      <c r="A1203" s="74" t="s">
        <v>943</v>
      </c>
      <c r="B1203" s="74">
        <v>10024</v>
      </c>
    </row>
    <row r="1204" spans="1:2">
      <c r="A1204" s="74" t="s">
        <v>943</v>
      </c>
      <c r="B1204" s="74">
        <v>10024</v>
      </c>
    </row>
    <row r="1205" spans="1:2">
      <c r="A1205" s="74" t="s">
        <v>943</v>
      </c>
      <c r="B1205" s="74">
        <v>10024</v>
      </c>
    </row>
    <row r="1206" spans="1:2">
      <c r="A1206" s="74" t="s">
        <v>943</v>
      </c>
      <c r="B1206" s="74">
        <v>10024</v>
      </c>
    </row>
    <row r="1207" spans="1:2">
      <c r="A1207" s="74" t="s">
        <v>943</v>
      </c>
      <c r="B1207" s="74">
        <v>10024</v>
      </c>
    </row>
    <row r="1208" spans="1:2">
      <c r="A1208" s="74" t="s">
        <v>943</v>
      </c>
      <c r="B1208" s="74">
        <v>10024</v>
      </c>
    </row>
    <row r="1209" spans="1:2">
      <c r="A1209" s="74" t="s">
        <v>943</v>
      </c>
      <c r="B1209" s="74">
        <v>10024</v>
      </c>
    </row>
    <row r="1210" spans="1:2">
      <c r="A1210" s="74" t="s">
        <v>943</v>
      </c>
      <c r="B1210" s="74">
        <v>10024</v>
      </c>
    </row>
    <row r="1211" spans="1:2">
      <c r="A1211" s="74" t="s">
        <v>944</v>
      </c>
      <c r="B1211" s="74">
        <v>10025</v>
      </c>
    </row>
    <row r="1212" spans="1:2">
      <c r="A1212" s="74" t="s">
        <v>944</v>
      </c>
      <c r="B1212" s="74">
        <v>10025</v>
      </c>
    </row>
    <row r="1213" spans="1:2">
      <c r="A1213" s="74" t="s">
        <v>944</v>
      </c>
      <c r="B1213" s="74">
        <v>10025</v>
      </c>
    </row>
    <row r="1214" spans="1:2">
      <c r="A1214" s="74" t="s">
        <v>944</v>
      </c>
      <c r="B1214" s="74">
        <v>10025</v>
      </c>
    </row>
    <row r="1215" spans="1:2">
      <c r="A1215" s="74" t="s">
        <v>944</v>
      </c>
      <c r="B1215" s="74">
        <v>10025</v>
      </c>
    </row>
    <row r="1216" spans="1:2">
      <c r="A1216" s="74" t="s">
        <v>944</v>
      </c>
      <c r="B1216" s="74">
        <v>10025</v>
      </c>
    </row>
    <row r="1217" spans="1:2">
      <c r="A1217" s="74" t="s">
        <v>944</v>
      </c>
      <c r="B1217" s="74">
        <v>10025</v>
      </c>
    </row>
    <row r="1218" spans="1:2">
      <c r="A1218" s="74" t="s">
        <v>944</v>
      </c>
      <c r="B1218" s="74">
        <v>10025</v>
      </c>
    </row>
    <row r="1219" spans="1:2">
      <c r="A1219" s="74" t="s">
        <v>944</v>
      </c>
      <c r="B1219" s="74">
        <v>10025</v>
      </c>
    </row>
    <row r="1220" spans="1:2">
      <c r="A1220" s="74" t="s">
        <v>944</v>
      </c>
      <c r="B1220" s="74">
        <v>10025</v>
      </c>
    </row>
    <row r="1221" spans="1:2">
      <c r="A1221" s="74" t="s">
        <v>944</v>
      </c>
      <c r="B1221" s="74">
        <v>10025</v>
      </c>
    </row>
    <row r="1222" spans="1:2">
      <c r="A1222" s="74" t="s">
        <v>944</v>
      </c>
      <c r="B1222" s="74">
        <v>10025</v>
      </c>
    </row>
    <row r="1223" spans="1:2">
      <c r="A1223" s="74" t="s">
        <v>944</v>
      </c>
      <c r="B1223" s="74">
        <v>10025</v>
      </c>
    </row>
    <row r="1224" spans="1:2">
      <c r="A1224" s="74" t="s">
        <v>944</v>
      </c>
      <c r="B1224" s="74">
        <v>10025</v>
      </c>
    </row>
    <row r="1225" spans="1:2">
      <c r="A1225" s="74" t="s">
        <v>944</v>
      </c>
      <c r="B1225" s="74">
        <v>10025</v>
      </c>
    </row>
    <row r="1226" spans="1:2">
      <c r="A1226" s="74" t="s">
        <v>944</v>
      </c>
      <c r="B1226" s="74">
        <v>10025</v>
      </c>
    </row>
    <row r="1227" spans="1:2">
      <c r="A1227" s="74" t="s">
        <v>944</v>
      </c>
      <c r="B1227" s="74">
        <v>10025</v>
      </c>
    </row>
    <row r="1228" spans="1:2">
      <c r="A1228" s="74" t="s">
        <v>944</v>
      </c>
      <c r="B1228" s="74">
        <v>10025</v>
      </c>
    </row>
    <row r="1229" spans="1:2">
      <c r="A1229" s="74" t="s">
        <v>944</v>
      </c>
      <c r="B1229" s="74">
        <v>10025</v>
      </c>
    </row>
    <row r="1230" spans="1:2">
      <c r="A1230" s="74" t="s">
        <v>944</v>
      </c>
      <c r="B1230" s="74">
        <v>10025</v>
      </c>
    </row>
    <row r="1231" spans="1:2">
      <c r="A1231" s="74" t="s">
        <v>944</v>
      </c>
      <c r="B1231" s="74">
        <v>10025</v>
      </c>
    </row>
    <row r="1232" spans="1:2">
      <c r="A1232" s="74" t="s">
        <v>944</v>
      </c>
      <c r="B1232" s="74">
        <v>10025</v>
      </c>
    </row>
    <row r="1233" spans="1:2">
      <c r="A1233" s="74" t="s">
        <v>944</v>
      </c>
      <c r="B1233" s="74">
        <v>10025</v>
      </c>
    </row>
    <row r="1234" spans="1:2">
      <c r="A1234" s="74" t="s">
        <v>944</v>
      </c>
      <c r="B1234" s="74">
        <v>10025</v>
      </c>
    </row>
    <row r="1235" spans="1:2">
      <c r="A1235" s="74" t="s">
        <v>944</v>
      </c>
      <c r="B1235" s="74">
        <v>10025</v>
      </c>
    </row>
    <row r="1236" spans="1:2">
      <c r="A1236" s="74" t="s">
        <v>944</v>
      </c>
      <c r="B1236" s="74">
        <v>10025</v>
      </c>
    </row>
    <row r="1237" spans="1:2">
      <c r="A1237" s="74" t="s">
        <v>944</v>
      </c>
      <c r="B1237" s="74">
        <v>10025</v>
      </c>
    </row>
    <row r="1238" spans="1:2">
      <c r="A1238" s="74" t="s">
        <v>944</v>
      </c>
      <c r="B1238" s="74">
        <v>10025</v>
      </c>
    </row>
    <row r="1239" spans="1:2">
      <c r="A1239" s="74" t="s">
        <v>944</v>
      </c>
      <c r="B1239" s="74">
        <v>10025</v>
      </c>
    </row>
    <row r="1240" spans="1:2">
      <c r="A1240" s="74" t="s">
        <v>944</v>
      </c>
      <c r="B1240" s="74">
        <v>10025</v>
      </c>
    </row>
    <row r="1241" spans="1:2">
      <c r="A1241" s="74" t="s">
        <v>944</v>
      </c>
      <c r="B1241" s="74">
        <v>10025</v>
      </c>
    </row>
    <row r="1242" spans="1:2">
      <c r="A1242" s="74" t="s">
        <v>944</v>
      </c>
      <c r="B1242" s="74">
        <v>10025</v>
      </c>
    </row>
    <row r="1243" spans="1:2">
      <c r="A1243" s="74" t="s">
        <v>944</v>
      </c>
      <c r="B1243" s="74">
        <v>10025</v>
      </c>
    </row>
    <row r="1244" spans="1:2">
      <c r="A1244" s="74" t="s">
        <v>944</v>
      </c>
      <c r="B1244" s="74">
        <v>10025</v>
      </c>
    </row>
    <row r="1245" spans="1:2">
      <c r="A1245" s="74" t="s">
        <v>944</v>
      </c>
      <c r="B1245" s="74">
        <v>10025</v>
      </c>
    </row>
    <row r="1246" spans="1:2">
      <c r="A1246" s="74" t="s">
        <v>944</v>
      </c>
      <c r="B1246" s="74">
        <v>10025</v>
      </c>
    </row>
    <row r="1247" spans="1:2">
      <c r="A1247" s="74" t="s">
        <v>944</v>
      </c>
      <c r="B1247" s="74">
        <v>10025</v>
      </c>
    </row>
    <row r="1248" spans="1:2">
      <c r="A1248" s="74" t="s">
        <v>944</v>
      </c>
      <c r="B1248" s="74">
        <v>10025</v>
      </c>
    </row>
    <row r="1249" spans="1:2">
      <c r="A1249" s="74" t="s">
        <v>944</v>
      </c>
      <c r="B1249" s="74">
        <v>10025</v>
      </c>
    </row>
    <row r="1250" spans="1:2">
      <c r="A1250" s="74" t="s">
        <v>944</v>
      </c>
      <c r="B1250" s="74">
        <v>10025</v>
      </c>
    </row>
    <row r="1251" spans="1:2">
      <c r="A1251" s="74" t="s">
        <v>944</v>
      </c>
      <c r="B1251" s="74">
        <v>10025</v>
      </c>
    </row>
    <row r="1252" spans="1:2">
      <c r="A1252" s="74" t="s">
        <v>944</v>
      </c>
      <c r="B1252" s="74">
        <v>10025</v>
      </c>
    </row>
    <row r="1253" spans="1:2">
      <c r="A1253" s="74" t="s">
        <v>944</v>
      </c>
      <c r="B1253" s="74">
        <v>10025</v>
      </c>
    </row>
    <row r="1254" spans="1:2">
      <c r="A1254" s="74" t="s">
        <v>944</v>
      </c>
      <c r="B1254" s="74">
        <v>10025</v>
      </c>
    </row>
    <row r="1255" spans="1:2">
      <c r="A1255" s="74" t="s">
        <v>944</v>
      </c>
      <c r="B1255" s="74">
        <v>10025</v>
      </c>
    </row>
    <row r="1256" spans="1:2">
      <c r="A1256" s="74" t="s">
        <v>944</v>
      </c>
      <c r="B1256" s="74">
        <v>10025</v>
      </c>
    </row>
    <row r="1257" spans="1:2">
      <c r="A1257" s="74" t="s">
        <v>944</v>
      </c>
      <c r="B1257" s="74">
        <v>10025</v>
      </c>
    </row>
    <row r="1258" spans="1:2">
      <c r="A1258" s="74" t="s">
        <v>944</v>
      </c>
      <c r="B1258" s="74">
        <v>10025</v>
      </c>
    </row>
    <row r="1259" spans="1:2">
      <c r="A1259" s="74" t="s">
        <v>944</v>
      </c>
      <c r="B1259" s="74">
        <v>10025</v>
      </c>
    </row>
    <row r="1260" spans="1:2">
      <c r="A1260" s="74" t="s">
        <v>944</v>
      </c>
      <c r="B1260" s="74">
        <v>10025</v>
      </c>
    </row>
    <row r="1261" spans="1:2">
      <c r="A1261" s="74" t="s">
        <v>944</v>
      </c>
      <c r="B1261" s="74">
        <v>10025</v>
      </c>
    </row>
    <row r="1262" spans="1:2">
      <c r="A1262" s="74" t="s">
        <v>944</v>
      </c>
      <c r="B1262" s="74">
        <v>10025</v>
      </c>
    </row>
    <row r="1263" spans="1:2">
      <c r="A1263" s="74" t="s">
        <v>944</v>
      </c>
      <c r="B1263" s="74">
        <v>10025</v>
      </c>
    </row>
    <row r="1264" spans="1:2">
      <c r="A1264" s="74" t="s">
        <v>944</v>
      </c>
      <c r="B1264" s="74">
        <v>10025</v>
      </c>
    </row>
    <row r="1265" spans="1:2">
      <c r="A1265" s="74" t="s">
        <v>944</v>
      </c>
      <c r="B1265" s="74">
        <v>10025</v>
      </c>
    </row>
    <row r="1266" spans="1:2">
      <c r="A1266" s="74" t="s">
        <v>944</v>
      </c>
      <c r="B1266" s="74">
        <v>10025</v>
      </c>
    </row>
    <row r="1267" spans="1:2">
      <c r="A1267" s="74" t="s">
        <v>944</v>
      </c>
      <c r="B1267" s="74">
        <v>10025</v>
      </c>
    </row>
    <row r="1268" spans="1:2">
      <c r="A1268" s="74" t="s">
        <v>944</v>
      </c>
      <c r="B1268" s="74">
        <v>10025</v>
      </c>
    </row>
    <row r="1269" spans="1:2">
      <c r="A1269" s="74" t="s">
        <v>944</v>
      </c>
      <c r="B1269" s="74">
        <v>10025</v>
      </c>
    </row>
    <row r="1270" spans="1:2">
      <c r="A1270" s="74" t="s">
        <v>944</v>
      </c>
      <c r="B1270" s="74">
        <v>10025</v>
      </c>
    </row>
    <row r="1271" spans="1:2">
      <c r="A1271" s="74" t="s">
        <v>944</v>
      </c>
      <c r="B1271" s="74">
        <v>10025</v>
      </c>
    </row>
    <row r="1272" spans="1:2">
      <c r="A1272" s="74" t="s">
        <v>944</v>
      </c>
      <c r="B1272" s="74">
        <v>10025</v>
      </c>
    </row>
    <row r="1273" spans="1:2">
      <c r="A1273" s="74" t="s">
        <v>944</v>
      </c>
      <c r="B1273" s="74">
        <v>10025</v>
      </c>
    </row>
    <row r="1274" spans="1:2">
      <c r="A1274" s="74" t="s">
        <v>944</v>
      </c>
      <c r="B1274" s="74">
        <v>10025</v>
      </c>
    </row>
    <row r="1275" spans="1:2">
      <c r="A1275" s="74" t="s">
        <v>944</v>
      </c>
      <c r="B1275" s="74">
        <v>10025</v>
      </c>
    </row>
    <row r="1276" spans="1:2">
      <c r="A1276" s="74" t="s">
        <v>944</v>
      </c>
      <c r="B1276" s="74">
        <v>10025</v>
      </c>
    </row>
    <row r="1277" spans="1:2">
      <c r="A1277" s="74" t="s">
        <v>944</v>
      </c>
      <c r="B1277" s="74">
        <v>10025</v>
      </c>
    </row>
    <row r="1278" spans="1:2">
      <c r="A1278" s="74" t="s">
        <v>944</v>
      </c>
      <c r="B1278" s="74">
        <v>10025</v>
      </c>
    </row>
    <row r="1279" spans="1:2">
      <c r="A1279" s="74" t="s">
        <v>944</v>
      </c>
      <c r="B1279" s="74">
        <v>10025</v>
      </c>
    </row>
    <row r="1280" spans="1:2">
      <c r="A1280" s="74" t="s">
        <v>944</v>
      </c>
      <c r="B1280" s="74">
        <v>10025</v>
      </c>
    </row>
    <row r="1281" spans="1:2">
      <c r="A1281" s="74" t="s">
        <v>944</v>
      </c>
      <c r="B1281" s="74">
        <v>10025</v>
      </c>
    </row>
    <row r="1282" spans="1:2">
      <c r="A1282" s="74" t="s">
        <v>944</v>
      </c>
      <c r="B1282" s="74">
        <v>10025</v>
      </c>
    </row>
    <row r="1283" spans="1:2">
      <c r="A1283" s="74" t="s">
        <v>944</v>
      </c>
      <c r="B1283" s="74">
        <v>10025</v>
      </c>
    </row>
    <row r="1284" spans="1:2">
      <c r="A1284" s="74" t="s">
        <v>944</v>
      </c>
      <c r="B1284" s="74">
        <v>10025</v>
      </c>
    </row>
    <row r="1285" spans="1:2">
      <c r="A1285" s="74" t="s">
        <v>944</v>
      </c>
      <c r="B1285" s="74">
        <v>10025</v>
      </c>
    </row>
    <row r="1286" spans="1:2">
      <c r="A1286" s="74" t="s">
        <v>944</v>
      </c>
      <c r="B1286" s="74">
        <v>10025</v>
      </c>
    </row>
    <row r="1287" spans="1:2">
      <c r="A1287" s="74" t="s">
        <v>944</v>
      </c>
      <c r="B1287" s="74">
        <v>10025</v>
      </c>
    </row>
    <row r="1288" spans="1:2">
      <c r="A1288" s="74" t="s">
        <v>944</v>
      </c>
      <c r="B1288" s="74">
        <v>10025</v>
      </c>
    </row>
    <row r="1289" spans="1:2">
      <c r="A1289" s="74" t="s">
        <v>944</v>
      </c>
      <c r="B1289" s="74">
        <v>10025</v>
      </c>
    </row>
    <row r="1290" spans="1:2">
      <c r="A1290" s="74" t="s">
        <v>944</v>
      </c>
      <c r="B1290" s="74">
        <v>10025</v>
      </c>
    </row>
    <row r="1291" spans="1:2">
      <c r="A1291" s="74" t="s">
        <v>944</v>
      </c>
      <c r="B1291" s="74">
        <v>10025</v>
      </c>
    </row>
    <row r="1292" spans="1:2">
      <c r="A1292" s="74" t="s">
        <v>944</v>
      </c>
      <c r="B1292" s="74">
        <v>10025</v>
      </c>
    </row>
    <row r="1293" spans="1:2">
      <c r="A1293" s="74" t="s">
        <v>944</v>
      </c>
      <c r="B1293" s="74">
        <v>10025</v>
      </c>
    </row>
    <row r="1294" spans="1:2">
      <c r="A1294" s="74" t="s">
        <v>944</v>
      </c>
      <c r="B1294" s="74">
        <v>10025</v>
      </c>
    </row>
    <row r="1295" spans="1:2">
      <c r="A1295" s="74" t="s">
        <v>944</v>
      </c>
      <c r="B1295" s="74">
        <v>10025</v>
      </c>
    </row>
    <row r="1296" spans="1:2">
      <c r="A1296" s="74" t="s">
        <v>944</v>
      </c>
      <c r="B1296" s="74">
        <v>10025</v>
      </c>
    </row>
    <row r="1297" spans="1:2">
      <c r="A1297" s="74" t="s">
        <v>944</v>
      </c>
      <c r="B1297" s="74">
        <v>10025</v>
      </c>
    </row>
    <row r="1298" spans="1:2">
      <c r="A1298" s="74" t="s">
        <v>944</v>
      </c>
      <c r="B1298" s="74">
        <v>10025</v>
      </c>
    </row>
    <row r="1299" spans="1:2">
      <c r="A1299" s="74" t="s">
        <v>944</v>
      </c>
      <c r="B1299" s="74">
        <v>10025</v>
      </c>
    </row>
    <row r="1300" spans="1:2">
      <c r="A1300" s="74" t="s">
        <v>944</v>
      </c>
      <c r="B1300" s="74">
        <v>10025</v>
      </c>
    </row>
    <row r="1301" spans="1:2">
      <c r="A1301" s="74" t="s">
        <v>944</v>
      </c>
      <c r="B1301" s="74">
        <v>10025</v>
      </c>
    </row>
    <row r="1302" spans="1:2">
      <c r="A1302" s="74" t="s">
        <v>944</v>
      </c>
      <c r="B1302" s="74">
        <v>10025</v>
      </c>
    </row>
    <row r="1303" spans="1:2">
      <c r="A1303" s="74" t="s">
        <v>944</v>
      </c>
      <c r="B1303" s="74">
        <v>10025</v>
      </c>
    </row>
    <row r="1304" spans="1:2">
      <c r="A1304" s="74" t="s">
        <v>944</v>
      </c>
      <c r="B1304" s="74">
        <v>10025</v>
      </c>
    </row>
    <row r="1305" spans="1:2">
      <c r="A1305" s="74" t="s">
        <v>944</v>
      </c>
      <c r="B1305" s="74">
        <v>10025</v>
      </c>
    </row>
    <row r="1306" spans="1:2">
      <c r="A1306" s="74" t="s">
        <v>944</v>
      </c>
      <c r="B1306" s="74">
        <v>10025</v>
      </c>
    </row>
    <row r="1307" spans="1:2">
      <c r="A1307" s="74" t="s">
        <v>944</v>
      </c>
      <c r="B1307" s="74">
        <v>10025</v>
      </c>
    </row>
    <row r="1308" spans="1:2">
      <c r="A1308" s="74" t="s">
        <v>944</v>
      </c>
      <c r="B1308" s="74">
        <v>10025</v>
      </c>
    </row>
    <row r="1309" spans="1:2">
      <c r="A1309" s="74" t="s">
        <v>944</v>
      </c>
      <c r="B1309" s="74">
        <v>10025</v>
      </c>
    </row>
    <row r="1310" spans="1:2">
      <c r="A1310" s="74" t="s">
        <v>944</v>
      </c>
      <c r="B1310" s="74">
        <v>10025</v>
      </c>
    </row>
    <row r="1311" spans="1:2">
      <c r="A1311" s="74" t="s">
        <v>945</v>
      </c>
      <c r="B1311" s="74">
        <v>10026</v>
      </c>
    </row>
    <row r="1312" spans="1:2">
      <c r="A1312" s="74" t="s">
        <v>945</v>
      </c>
      <c r="B1312" s="74">
        <v>10026</v>
      </c>
    </row>
    <row r="1313" spans="1:2">
      <c r="A1313" s="74" t="s">
        <v>945</v>
      </c>
      <c r="B1313" s="74">
        <v>10026</v>
      </c>
    </row>
    <row r="1314" spans="1:2">
      <c r="A1314" s="74" t="s">
        <v>945</v>
      </c>
      <c r="B1314" s="74">
        <v>10026</v>
      </c>
    </row>
    <row r="1315" spans="1:2">
      <c r="A1315" s="74" t="s">
        <v>945</v>
      </c>
      <c r="B1315" s="74">
        <v>10026</v>
      </c>
    </row>
    <row r="1316" spans="1:2">
      <c r="A1316" s="74" t="s">
        <v>945</v>
      </c>
      <c r="B1316" s="74">
        <v>10026</v>
      </c>
    </row>
    <row r="1317" spans="1:2">
      <c r="A1317" s="74" t="s">
        <v>945</v>
      </c>
      <c r="B1317" s="74">
        <v>10026</v>
      </c>
    </row>
    <row r="1318" spans="1:2">
      <c r="A1318" s="74" t="s">
        <v>945</v>
      </c>
      <c r="B1318" s="74">
        <v>10026</v>
      </c>
    </row>
    <row r="1319" spans="1:2">
      <c r="A1319" s="74" t="s">
        <v>945</v>
      </c>
      <c r="B1319" s="74">
        <v>10026</v>
      </c>
    </row>
    <row r="1320" spans="1:2">
      <c r="A1320" s="74" t="s">
        <v>945</v>
      </c>
      <c r="B1320" s="74">
        <v>10026</v>
      </c>
    </row>
    <row r="1321" spans="1:2">
      <c r="A1321" s="74" t="s">
        <v>945</v>
      </c>
      <c r="B1321" s="74">
        <v>10026</v>
      </c>
    </row>
    <row r="1322" spans="1:2">
      <c r="A1322" s="74" t="s">
        <v>945</v>
      </c>
      <c r="B1322" s="74">
        <v>10026</v>
      </c>
    </row>
    <row r="1323" spans="1:2">
      <c r="A1323" s="74" t="s">
        <v>945</v>
      </c>
      <c r="B1323" s="74">
        <v>10026</v>
      </c>
    </row>
    <row r="1324" spans="1:2">
      <c r="A1324" s="74" t="s">
        <v>945</v>
      </c>
      <c r="B1324" s="74">
        <v>10026</v>
      </c>
    </row>
    <row r="1325" spans="1:2">
      <c r="A1325" s="74" t="s">
        <v>945</v>
      </c>
      <c r="B1325" s="74">
        <v>10026</v>
      </c>
    </row>
    <row r="1326" spans="1:2">
      <c r="A1326" s="74" t="s">
        <v>945</v>
      </c>
      <c r="B1326" s="74">
        <v>10026</v>
      </c>
    </row>
    <row r="1327" spans="1:2">
      <c r="A1327" s="74" t="s">
        <v>945</v>
      </c>
      <c r="B1327" s="74">
        <v>10026</v>
      </c>
    </row>
    <row r="1328" spans="1:2">
      <c r="A1328" s="74" t="s">
        <v>945</v>
      </c>
      <c r="B1328" s="74">
        <v>10026</v>
      </c>
    </row>
    <row r="1329" spans="1:2">
      <c r="A1329" s="74" t="s">
        <v>945</v>
      </c>
      <c r="B1329" s="74">
        <v>10026</v>
      </c>
    </row>
    <row r="1330" spans="1:2">
      <c r="A1330" s="74" t="s">
        <v>945</v>
      </c>
      <c r="B1330" s="74">
        <v>10026</v>
      </c>
    </row>
    <row r="1331" spans="1:2">
      <c r="A1331" s="74" t="s">
        <v>945</v>
      </c>
      <c r="B1331" s="74">
        <v>10026</v>
      </c>
    </row>
    <row r="1332" spans="1:2">
      <c r="A1332" s="74" t="s">
        <v>945</v>
      </c>
      <c r="B1332" s="74">
        <v>10026</v>
      </c>
    </row>
    <row r="1333" spans="1:2">
      <c r="A1333" s="74" t="s">
        <v>945</v>
      </c>
      <c r="B1333" s="74">
        <v>10026</v>
      </c>
    </row>
    <row r="1334" spans="1:2">
      <c r="A1334" s="74" t="s">
        <v>945</v>
      </c>
      <c r="B1334" s="74">
        <v>10026</v>
      </c>
    </row>
    <row r="1335" spans="1:2">
      <c r="A1335" s="74" t="s">
        <v>945</v>
      </c>
      <c r="B1335" s="74">
        <v>10026</v>
      </c>
    </row>
    <row r="1336" spans="1:2">
      <c r="A1336" s="74" t="s">
        <v>945</v>
      </c>
      <c r="B1336" s="74">
        <v>10026</v>
      </c>
    </row>
    <row r="1337" spans="1:2">
      <c r="A1337" s="74" t="s">
        <v>945</v>
      </c>
      <c r="B1337" s="74">
        <v>10026</v>
      </c>
    </row>
    <row r="1338" spans="1:2">
      <c r="A1338" s="74" t="s">
        <v>945</v>
      </c>
      <c r="B1338" s="74">
        <v>10026</v>
      </c>
    </row>
    <row r="1339" spans="1:2">
      <c r="A1339" s="74" t="s">
        <v>945</v>
      </c>
      <c r="B1339" s="74">
        <v>10026</v>
      </c>
    </row>
    <row r="1340" spans="1:2">
      <c r="A1340" s="74" t="s">
        <v>945</v>
      </c>
      <c r="B1340" s="74">
        <v>10026</v>
      </c>
    </row>
    <row r="1341" spans="1:2">
      <c r="A1341" s="74" t="s">
        <v>945</v>
      </c>
      <c r="B1341" s="74">
        <v>10026</v>
      </c>
    </row>
    <row r="1342" spans="1:2">
      <c r="A1342" s="74" t="s">
        <v>945</v>
      </c>
      <c r="B1342" s="74">
        <v>10026</v>
      </c>
    </row>
    <row r="1343" spans="1:2">
      <c r="A1343" s="74" t="s">
        <v>945</v>
      </c>
      <c r="B1343" s="74">
        <v>10026</v>
      </c>
    </row>
    <row r="1344" spans="1:2">
      <c r="A1344" s="74" t="s">
        <v>945</v>
      </c>
      <c r="B1344" s="74">
        <v>10026</v>
      </c>
    </row>
    <row r="1345" spans="1:2">
      <c r="A1345" s="74" t="s">
        <v>945</v>
      </c>
      <c r="B1345" s="74">
        <v>10026</v>
      </c>
    </row>
    <row r="1346" spans="1:2">
      <c r="A1346" s="74" t="s">
        <v>945</v>
      </c>
      <c r="B1346" s="74">
        <v>10026</v>
      </c>
    </row>
    <row r="1347" spans="1:2">
      <c r="A1347" s="74" t="s">
        <v>945</v>
      </c>
      <c r="B1347" s="74">
        <v>10026</v>
      </c>
    </row>
    <row r="1348" spans="1:2">
      <c r="A1348" s="74" t="s">
        <v>945</v>
      </c>
      <c r="B1348" s="74">
        <v>10026</v>
      </c>
    </row>
    <row r="1349" spans="1:2">
      <c r="A1349" s="74" t="s">
        <v>945</v>
      </c>
      <c r="B1349" s="74">
        <v>10026</v>
      </c>
    </row>
    <row r="1350" spans="1:2">
      <c r="A1350" s="74" t="s">
        <v>945</v>
      </c>
      <c r="B1350" s="74">
        <v>10026</v>
      </c>
    </row>
    <row r="1351" spans="1:2">
      <c r="A1351" s="74" t="s">
        <v>945</v>
      </c>
      <c r="B1351" s="74">
        <v>10026</v>
      </c>
    </row>
    <row r="1352" spans="1:2">
      <c r="A1352" s="74" t="s">
        <v>945</v>
      </c>
      <c r="B1352" s="74">
        <v>10026</v>
      </c>
    </row>
    <row r="1353" spans="1:2">
      <c r="A1353" s="74" t="s">
        <v>945</v>
      </c>
      <c r="B1353" s="74">
        <v>10026</v>
      </c>
    </row>
    <row r="1354" spans="1:2">
      <c r="A1354" s="74" t="s">
        <v>945</v>
      </c>
      <c r="B1354" s="74">
        <v>10026</v>
      </c>
    </row>
    <row r="1355" spans="1:2">
      <c r="A1355" s="74" t="s">
        <v>945</v>
      </c>
      <c r="B1355" s="74">
        <v>10026</v>
      </c>
    </row>
    <row r="1356" spans="1:2">
      <c r="A1356" s="74" t="s">
        <v>945</v>
      </c>
      <c r="B1356" s="74">
        <v>10026</v>
      </c>
    </row>
    <row r="1357" spans="1:2">
      <c r="A1357" s="74" t="s">
        <v>945</v>
      </c>
      <c r="B1357" s="74">
        <v>10026</v>
      </c>
    </row>
    <row r="1358" spans="1:2">
      <c r="A1358" s="74" t="s">
        <v>945</v>
      </c>
      <c r="B1358" s="74">
        <v>10026</v>
      </c>
    </row>
    <row r="1359" spans="1:2">
      <c r="A1359" s="74" t="s">
        <v>945</v>
      </c>
      <c r="B1359" s="74">
        <v>10026</v>
      </c>
    </row>
    <row r="1360" spans="1:2">
      <c r="A1360" s="74" t="s">
        <v>945</v>
      </c>
      <c r="B1360" s="74">
        <v>10026</v>
      </c>
    </row>
    <row r="1361" spans="1:2">
      <c r="A1361" s="74" t="s">
        <v>945</v>
      </c>
      <c r="B1361" s="74">
        <v>10026</v>
      </c>
    </row>
    <row r="1362" spans="1:2">
      <c r="A1362" s="74" t="s">
        <v>945</v>
      </c>
      <c r="B1362" s="74">
        <v>10026</v>
      </c>
    </row>
    <row r="1363" spans="1:2">
      <c r="A1363" s="74" t="s">
        <v>945</v>
      </c>
      <c r="B1363" s="74">
        <v>10026</v>
      </c>
    </row>
    <row r="1364" spans="1:2">
      <c r="A1364" s="74" t="s">
        <v>945</v>
      </c>
      <c r="B1364" s="74">
        <v>10026</v>
      </c>
    </row>
    <row r="1365" spans="1:2">
      <c r="A1365" s="74" t="s">
        <v>945</v>
      </c>
      <c r="B1365" s="74">
        <v>10026</v>
      </c>
    </row>
    <row r="1366" spans="1:2">
      <c r="A1366" s="74" t="s">
        <v>945</v>
      </c>
      <c r="B1366" s="74">
        <v>10026</v>
      </c>
    </row>
    <row r="1367" spans="1:2">
      <c r="A1367" s="74" t="s">
        <v>945</v>
      </c>
      <c r="B1367" s="74">
        <v>10026</v>
      </c>
    </row>
    <row r="1368" spans="1:2">
      <c r="A1368" s="74" t="s">
        <v>945</v>
      </c>
      <c r="B1368" s="74">
        <v>10026</v>
      </c>
    </row>
    <row r="1369" spans="1:2">
      <c r="A1369" s="74" t="s">
        <v>945</v>
      </c>
      <c r="B1369" s="74">
        <v>10026</v>
      </c>
    </row>
    <row r="1370" spans="1:2">
      <c r="A1370" s="74" t="s">
        <v>945</v>
      </c>
      <c r="B1370" s="74">
        <v>10026</v>
      </c>
    </row>
    <row r="1371" spans="1:2">
      <c r="A1371" s="74" t="s">
        <v>945</v>
      </c>
      <c r="B1371" s="74">
        <v>10026</v>
      </c>
    </row>
    <row r="1372" spans="1:2">
      <c r="A1372" s="74" t="s">
        <v>945</v>
      </c>
      <c r="B1372" s="74">
        <v>10026</v>
      </c>
    </row>
    <row r="1373" spans="1:2">
      <c r="A1373" s="74" t="s">
        <v>945</v>
      </c>
      <c r="B1373" s="74">
        <v>10026</v>
      </c>
    </row>
    <row r="1374" spans="1:2">
      <c r="A1374" s="74" t="s">
        <v>945</v>
      </c>
      <c r="B1374" s="74">
        <v>10026</v>
      </c>
    </row>
    <row r="1375" spans="1:2">
      <c r="A1375" s="74" t="s">
        <v>945</v>
      </c>
      <c r="B1375" s="74">
        <v>10026</v>
      </c>
    </row>
    <row r="1376" spans="1:2">
      <c r="A1376" s="74" t="s">
        <v>945</v>
      </c>
      <c r="B1376" s="74">
        <v>10026</v>
      </c>
    </row>
    <row r="1377" spans="1:2">
      <c r="A1377" s="74" t="s">
        <v>945</v>
      </c>
      <c r="B1377" s="74">
        <v>10026</v>
      </c>
    </row>
    <row r="1378" spans="1:2">
      <c r="A1378" s="74" t="s">
        <v>945</v>
      </c>
      <c r="B1378" s="74">
        <v>10026</v>
      </c>
    </row>
    <row r="1379" spans="1:2">
      <c r="A1379" s="74" t="s">
        <v>945</v>
      </c>
      <c r="B1379" s="74">
        <v>10026</v>
      </c>
    </row>
    <row r="1380" spans="1:2">
      <c r="A1380" s="74" t="s">
        <v>945</v>
      </c>
      <c r="B1380" s="74">
        <v>10026</v>
      </c>
    </row>
    <row r="1381" spans="1:2">
      <c r="A1381" s="74" t="s">
        <v>945</v>
      </c>
      <c r="B1381" s="74">
        <v>10026</v>
      </c>
    </row>
    <row r="1382" spans="1:2">
      <c r="A1382" s="74" t="s">
        <v>945</v>
      </c>
      <c r="B1382" s="74">
        <v>10026</v>
      </c>
    </row>
    <row r="1383" spans="1:2">
      <c r="A1383" s="74" t="s">
        <v>945</v>
      </c>
      <c r="B1383" s="74">
        <v>10026</v>
      </c>
    </row>
    <row r="1384" spans="1:2">
      <c r="A1384" s="74" t="s">
        <v>945</v>
      </c>
      <c r="B1384" s="74">
        <v>10026</v>
      </c>
    </row>
    <row r="1385" spans="1:2">
      <c r="A1385" s="74" t="s">
        <v>945</v>
      </c>
      <c r="B1385" s="74">
        <v>10026</v>
      </c>
    </row>
    <row r="1386" spans="1:2">
      <c r="A1386" s="74" t="s">
        <v>945</v>
      </c>
      <c r="B1386" s="74">
        <v>10026</v>
      </c>
    </row>
    <row r="1387" spans="1:2">
      <c r="A1387" s="74" t="s">
        <v>945</v>
      </c>
      <c r="B1387" s="74">
        <v>10026</v>
      </c>
    </row>
    <row r="1388" spans="1:2">
      <c r="A1388" s="74" t="s">
        <v>945</v>
      </c>
      <c r="B1388" s="74">
        <v>10026</v>
      </c>
    </row>
    <row r="1389" spans="1:2">
      <c r="A1389" s="74" t="s">
        <v>945</v>
      </c>
      <c r="B1389" s="74">
        <v>10026</v>
      </c>
    </row>
    <row r="1390" spans="1:2">
      <c r="A1390" s="74" t="s">
        <v>945</v>
      </c>
      <c r="B1390" s="74">
        <v>10026</v>
      </c>
    </row>
    <row r="1391" spans="1:2">
      <c r="A1391" s="74" t="s">
        <v>945</v>
      </c>
      <c r="B1391" s="74">
        <v>10026</v>
      </c>
    </row>
    <row r="1392" spans="1:2">
      <c r="A1392" s="74" t="s">
        <v>945</v>
      </c>
      <c r="B1392" s="74">
        <v>10026</v>
      </c>
    </row>
    <row r="1393" spans="1:2">
      <c r="A1393" s="74" t="s">
        <v>945</v>
      </c>
      <c r="B1393" s="74">
        <v>10026</v>
      </c>
    </row>
    <row r="1394" spans="1:2">
      <c r="A1394" s="74" t="s">
        <v>945</v>
      </c>
      <c r="B1394" s="74">
        <v>10026</v>
      </c>
    </row>
    <row r="1395" spans="1:2">
      <c r="A1395" s="74" t="s">
        <v>945</v>
      </c>
      <c r="B1395" s="74">
        <v>10026</v>
      </c>
    </row>
    <row r="1396" spans="1:2">
      <c r="A1396" s="74" t="s">
        <v>945</v>
      </c>
      <c r="B1396" s="74">
        <v>10026</v>
      </c>
    </row>
    <row r="1397" spans="1:2">
      <c r="A1397" s="74" t="s">
        <v>945</v>
      </c>
      <c r="B1397" s="74">
        <v>10026</v>
      </c>
    </row>
    <row r="1398" spans="1:2">
      <c r="A1398" s="74" t="s">
        <v>945</v>
      </c>
      <c r="B1398" s="74">
        <v>10026</v>
      </c>
    </row>
    <row r="1399" spans="1:2">
      <c r="A1399" s="74" t="s">
        <v>945</v>
      </c>
      <c r="B1399" s="74">
        <v>10026</v>
      </c>
    </row>
    <row r="1400" spans="1:2">
      <c r="A1400" s="74" t="s">
        <v>945</v>
      </c>
      <c r="B1400" s="74">
        <v>10026</v>
      </c>
    </row>
    <row r="1401" spans="1:2">
      <c r="A1401" s="74" t="s">
        <v>945</v>
      </c>
      <c r="B1401" s="74">
        <v>10026</v>
      </c>
    </row>
    <row r="1402" spans="1:2">
      <c r="A1402" s="74" t="s">
        <v>945</v>
      </c>
      <c r="B1402" s="74">
        <v>10026</v>
      </c>
    </row>
    <row r="1403" spans="1:2">
      <c r="A1403" s="74" t="s">
        <v>945</v>
      </c>
      <c r="B1403" s="74">
        <v>10026</v>
      </c>
    </row>
    <row r="1404" spans="1:2">
      <c r="A1404" s="74" t="s">
        <v>945</v>
      </c>
      <c r="B1404" s="74">
        <v>10026</v>
      </c>
    </row>
    <row r="1405" spans="1:2">
      <c r="A1405" s="74" t="s">
        <v>945</v>
      </c>
      <c r="B1405" s="74">
        <v>10026</v>
      </c>
    </row>
    <row r="1406" spans="1:2">
      <c r="A1406" s="74" t="s">
        <v>945</v>
      </c>
      <c r="B1406" s="74">
        <v>10026</v>
      </c>
    </row>
    <row r="1407" spans="1:2">
      <c r="A1407" s="74" t="s">
        <v>945</v>
      </c>
      <c r="B1407" s="74">
        <v>10026</v>
      </c>
    </row>
    <row r="1408" spans="1:2">
      <c r="A1408" s="74" t="s">
        <v>945</v>
      </c>
      <c r="B1408" s="74">
        <v>10026</v>
      </c>
    </row>
    <row r="1409" spans="1:2">
      <c r="A1409" s="74" t="s">
        <v>945</v>
      </c>
      <c r="B1409" s="74">
        <v>10026</v>
      </c>
    </row>
    <row r="1410" spans="1:2">
      <c r="A1410" s="74" t="s">
        <v>945</v>
      </c>
      <c r="B1410" s="74">
        <v>10026</v>
      </c>
    </row>
    <row r="1411" spans="1:2">
      <c r="A1411" s="74" t="s">
        <v>946</v>
      </c>
      <c r="B1411" s="74">
        <v>10027</v>
      </c>
    </row>
    <row r="1412" spans="1:2">
      <c r="A1412" s="74" t="s">
        <v>946</v>
      </c>
      <c r="B1412" s="74">
        <v>10027</v>
      </c>
    </row>
    <row r="1413" spans="1:2">
      <c r="A1413" s="74" t="s">
        <v>946</v>
      </c>
      <c r="B1413" s="74">
        <v>10027</v>
      </c>
    </row>
    <row r="1414" spans="1:2">
      <c r="A1414" s="74" t="s">
        <v>946</v>
      </c>
      <c r="B1414" s="74">
        <v>10027</v>
      </c>
    </row>
    <row r="1415" spans="1:2">
      <c r="A1415" s="74" t="s">
        <v>946</v>
      </c>
      <c r="B1415" s="74">
        <v>10027</v>
      </c>
    </row>
    <row r="1416" spans="1:2">
      <c r="A1416" s="74" t="s">
        <v>946</v>
      </c>
      <c r="B1416" s="74">
        <v>10027</v>
      </c>
    </row>
    <row r="1417" spans="1:2">
      <c r="A1417" s="74" t="s">
        <v>946</v>
      </c>
      <c r="B1417" s="74">
        <v>10027</v>
      </c>
    </row>
    <row r="1418" spans="1:2">
      <c r="A1418" s="74" t="s">
        <v>946</v>
      </c>
      <c r="B1418" s="74">
        <v>10027</v>
      </c>
    </row>
    <row r="1419" spans="1:2">
      <c r="A1419" s="74" t="s">
        <v>946</v>
      </c>
      <c r="B1419" s="74">
        <v>10027</v>
      </c>
    </row>
    <row r="1420" spans="1:2">
      <c r="A1420" s="74" t="s">
        <v>946</v>
      </c>
      <c r="B1420" s="74">
        <v>10027</v>
      </c>
    </row>
    <row r="1421" spans="1:2">
      <c r="A1421" s="74" t="s">
        <v>946</v>
      </c>
      <c r="B1421" s="74">
        <v>10027</v>
      </c>
    </row>
    <row r="1422" spans="1:2">
      <c r="A1422" s="74" t="s">
        <v>946</v>
      </c>
      <c r="B1422" s="74">
        <v>10027</v>
      </c>
    </row>
    <row r="1423" spans="1:2">
      <c r="A1423" s="74" t="s">
        <v>946</v>
      </c>
      <c r="B1423" s="74">
        <v>10027</v>
      </c>
    </row>
    <row r="1424" spans="1:2">
      <c r="A1424" s="74" t="s">
        <v>946</v>
      </c>
      <c r="B1424" s="74">
        <v>10027</v>
      </c>
    </row>
    <row r="1425" spans="1:2">
      <c r="A1425" s="74" t="s">
        <v>946</v>
      </c>
      <c r="B1425" s="74">
        <v>10027</v>
      </c>
    </row>
    <row r="1426" spans="1:2">
      <c r="A1426" s="74" t="s">
        <v>946</v>
      </c>
      <c r="B1426" s="74">
        <v>10027</v>
      </c>
    </row>
    <row r="1427" spans="1:2">
      <c r="A1427" s="74" t="s">
        <v>946</v>
      </c>
      <c r="B1427" s="74">
        <v>10027</v>
      </c>
    </row>
    <row r="1428" spans="1:2">
      <c r="A1428" s="74" t="s">
        <v>946</v>
      </c>
      <c r="B1428" s="74">
        <v>10027</v>
      </c>
    </row>
    <row r="1429" spans="1:2">
      <c r="A1429" s="74" t="s">
        <v>946</v>
      </c>
      <c r="B1429" s="74">
        <v>10027</v>
      </c>
    </row>
    <row r="1430" spans="1:2">
      <c r="A1430" s="74" t="s">
        <v>946</v>
      </c>
      <c r="B1430" s="74">
        <v>10027</v>
      </c>
    </row>
    <row r="1431" spans="1:2">
      <c r="A1431" s="74" t="s">
        <v>946</v>
      </c>
      <c r="B1431" s="74">
        <v>10027</v>
      </c>
    </row>
    <row r="1432" spans="1:2">
      <c r="A1432" s="74" t="s">
        <v>946</v>
      </c>
      <c r="B1432" s="74">
        <v>10027</v>
      </c>
    </row>
    <row r="1433" spans="1:2">
      <c r="A1433" s="74" t="s">
        <v>946</v>
      </c>
      <c r="B1433" s="74">
        <v>10027</v>
      </c>
    </row>
    <row r="1434" spans="1:2">
      <c r="A1434" s="74" t="s">
        <v>946</v>
      </c>
      <c r="B1434" s="74">
        <v>10027</v>
      </c>
    </row>
    <row r="1435" spans="1:2">
      <c r="A1435" s="74" t="s">
        <v>946</v>
      </c>
      <c r="B1435" s="74">
        <v>10027</v>
      </c>
    </row>
    <row r="1436" spans="1:2">
      <c r="A1436" s="74" t="s">
        <v>946</v>
      </c>
      <c r="B1436" s="74">
        <v>10027</v>
      </c>
    </row>
    <row r="1437" spans="1:2">
      <c r="A1437" s="74" t="s">
        <v>946</v>
      </c>
      <c r="B1437" s="74">
        <v>10027</v>
      </c>
    </row>
    <row r="1438" spans="1:2">
      <c r="A1438" s="74" t="s">
        <v>946</v>
      </c>
      <c r="B1438" s="74">
        <v>10027</v>
      </c>
    </row>
    <row r="1439" spans="1:2">
      <c r="A1439" s="74" t="s">
        <v>946</v>
      </c>
      <c r="B1439" s="74">
        <v>10027</v>
      </c>
    </row>
    <row r="1440" spans="1:2">
      <c r="A1440" s="74" t="s">
        <v>946</v>
      </c>
      <c r="B1440" s="74">
        <v>10027</v>
      </c>
    </row>
    <row r="1441" spans="1:2">
      <c r="A1441" s="74" t="s">
        <v>946</v>
      </c>
      <c r="B1441" s="74">
        <v>10027</v>
      </c>
    </row>
    <row r="1442" spans="1:2">
      <c r="A1442" s="74" t="s">
        <v>946</v>
      </c>
      <c r="B1442" s="74">
        <v>10027</v>
      </c>
    </row>
    <row r="1443" spans="1:2">
      <c r="A1443" s="74" t="s">
        <v>946</v>
      </c>
      <c r="B1443" s="74">
        <v>10027</v>
      </c>
    </row>
    <row r="1444" spans="1:2">
      <c r="A1444" s="74" t="s">
        <v>946</v>
      </c>
      <c r="B1444" s="74">
        <v>10027</v>
      </c>
    </row>
    <row r="1445" spans="1:2">
      <c r="A1445" s="74" t="s">
        <v>946</v>
      </c>
      <c r="B1445" s="74">
        <v>10027</v>
      </c>
    </row>
    <row r="1446" spans="1:2">
      <c r="A1446" s="74" t="s">
        <v>946</v>
      </c>
      <c r="B1446" s="74">
        <v>10027</v>
      </c>
    </row>
    <row r="1447" spans="1:2">
      <c r="A1447" s="74" t="s">
        <v>946</v>
      </c>
      <c r="B1447" s="74">
        <v>10027</v>
      </c>
    </row>
    <row r="1448" spans="1:2">
      <c r="A1448" s="74" t="s">
        <v>946</v>
      </c>
      <c r="B1448" s="74">
        <v>10027</v>
      </c>
    </row>
    <row r="1449" spans="1:2">
      <c r="A1449" s="74" t="s">
        <v>946</v>
      </c>
      <c r="B1449" s="74">
        <v>10027</v>
      </c>
    </row>
    <row r="1450" spans="1:2">
      <c r="A1450" s="74" t="s">
        <v>946</v>
      </c>
      <c r="B1450" s="74">
        <v>10027</v>
      </c>
    </row>
    <row r="1451" spans="1:2">
      <c r="A1451" s="74" t="s">
        <v>946</v>
      </c>
      <c r="B1451" s="74">
        <v>10027</v>
      </c>
    </row>
    <row r="1452" spans="1:2">
      <c r="A1452" s="74" t="s">
        <v>946</v>
      </c>
      <c r="B1452" s="74">
        <v>10027</v>
      </c>
    </row>
    <row r="1453" spans="1:2">
      <c r="A1453" s="74" t="s">
        <v>946</v>
      </c>
      <c r="B1453" s="74">
        <v>10027</v>
      </c>
    </row>
    <row r="1454" spans="1:2">
      <c r="A1454" s="74" t="s">
        <v>946</v>
      </c>
      <c r="B1454" s="74">
        <v>10027</v>
      </c>
    </row>
    <row r="1455" spans="1:2">
      <c r="A1455" s="74" t="s">
        <v>946</v>
      </c>
      <c r="B1455" s="74">
        <v>10027</v>
      </c>
    </row>
    <row r="1456" spans="1:2">
      <c r="A1456" s="74" t="s">
        <v>946</v>
      </c>
      <c r="B1456" s="74">
        <v>10027</v>
      </c>
    </row>
    <row r="1457" spans="1:2">
      <c r="A1457" s="74" t="s">
        <v>946</v>
      </c>
      <c r="B1457" s="74">
        <v>10027</v>
      </c>
    </row>
    <row r="1458" spans="1:2">
      <c r="A1458" s="74" t="s">
        <v>946</v>
      </c>
      <c r="B1458" s="74">
        <v>10027</v>
      </c>
    </row>
    <row r="1459" spans="1:2">
      <c r="A1459" s="74" t="s">
        <v>946</v>
      </c>
      <c r="B1459" s="74">
        <v>10027</v>
      </c>
    </row>
    <row r="1460" spans="1:2">
      <c r="A1460" s="74" t="s">
        <v>946</v>
      </c>
      <c r="B1460" s="74">
        <v>10027</v>
      </c>
    </row>
    <row r="1461" spans="1:2">
      <c r="A1461" s="74" t="s">
        <v>946</v>
      </c>
      <c r="B1461" s="74">
        <v>10027</v>
      </c>
    </row>
    <row r="1462" spans="1:2">
      <c r="A1462" s="74" t="s">
        <v>946</v>
      </c>
      <c r="B1462" s="74">
        <v>10027</v>
      </c>
    </row>
    <row r="1463" spans="1:2">
      <c r="A1463" s="74" t="s">
        <v>946</v>
      </c>
      <c r="B1463" s="74">
        <v>10027</v>
      </c>
    </row>
    <row r="1464" spans="1:2">
      <c r="A1464" s="74" t="s">
        <v>946</v>
      </c>
      <c r="B1464" s="74">
        <v>10027</v>
      </c>
    </row>
    <row r="1465" spans="1:2">
      <c r="A1465" s="74" t="s">
        <v>946</v>
      </c>
      <c r="B1465" s="74">
        <v>10027</v>
      </c>
    </row>
    <row r="1466" spans="1:2">
      <c r="A1466" s="74" t="s">
        <v>946</v>
      </c>
      <c r="B1466" s="74">
        <v>10027</v>
      </c>
    </row>
    <row r="1467" spans="1:2">
      <c r="A1467" s="74" t="s">
        <v>946</v>
      </c>
      <c r="B1467" s="74">
        <v>10027</v>
      </c>
    </row>
    <row r="1468" spans="1:2">
      <c r="A1468" s="74" t="s">
        <v>946</v>
      </c>
      <c r="B1468" s="74">
        <v>10027</v>
      </c>
    </row>
    <row r="1469" spans="1:2">
      <c r="A1469" s="74" t="s">
        <v>946</v>
      </c>
      <c r="B1469" s="74">
        <v>10027</v>
      </c>
    </row>
    <row r="1470" spans="1:2">
      <c r="A1470" s="74" t="s">
        <v>946</v>
      </c>
      <c r="B1470" s="74">
        <v>10027</v>
      </c>
    </row>
    <row r="1471" spans="1:2">
      <c r="A1471" s="74" t="s">
        <v>946</v>
      </c>
      <c r="B1471" s="74">
        <v>10027</v>
      </c>
    </row>
    <row r="1472" spans="1:2">
      <c r="A1472" s="74" t="s">
        <v>946</v>
      </c>
      <c r="B1472" s="74">
        <v>10027</v>
      </c>
    </row>
    <row r="1473" spans="1:2">
      <c r="A1473" s="74" t="s">
        <v>946</v>
      </c>
      <c r="B1473" s="74">
        <v>10027</v>
      </c>
    </row>
    <row r="1474" spans="1:2">
      <c r="A1474" s="74" t="s">
        <v>946</v>
      </c>
      <c r="B1474" s="74">
        <v>10027</v>
      </c>
    </row>
    <row r="1475" spans="1:2">
      <c r="A1475" s="74" t="s">
        <v>946</v>
      </c>
      <c r="B1475" s="74">
        <v>10027</v>
      </c>
    </row>
    <row r="1476" spans="1:2">
      <c r="A1476" s="74" t="s">
        <v>946</v>
      </c>
      <c r="B1476" s="74">
        <v>10027</v>
      </c>
    </row>
    <row r="1477" spans="1:2">
      <c r="A1477" s="74" t="s">
        <v>946</v>
      </c>
      <c r="B1477" s="74">
        <v>10027</v>
      </c>
    </row>
    <row r="1478" spans="1:2">
      <c r="A1478" s="74" t="s">
        <v>946</v>
      </c>
      <c r="B1478" s="74">
        <v>10027</v>
      </c>
    </row>
    <row r="1479" spans="1:2">
      <c r="A1479" s="74" t="s">
        <v>946</v>
      </c>
      <c r="B1479" s="74">
        <v>10027</v>
      </c>
    </row>
    <row r="1480" spans="1:2">
      <c r="A1480" s="74" t="s">
        <v>946</v>
      </c>
      <c r="B1480" s="74">
        <v>10027</v>
      </c>
    </row>
    <row r="1481" spans="1:2">
      <c r="A1481" s="74" t="s">
        <v>946</v>
      </c>
      <c r="B1481" s="74">
        <v>10027</v>
      </c>
    </row>
    <row r="1482" spans="1:2">
      <c r="A1482" s="74" t="s">
        <v>946</v>
      </c>
      <c r="B1482" s="74">
        <v>10027</v>
      </c>
    </row>
    <row r="1483" spans="1:2">
      <c r="A1483" s="74" t="s">
        <v>946</v>
      </c>
      <c r="B1483" s="74">
        <v>10027</v>
      </c>
    </row>
    <row r="1484" spans="1:2">
      <c r="A1484" s="74" t="s">
        <v>946</v>
      </c>
      <c r="B1484" s="74">
        <v>10027</v>
      </c>
    </row>
    <row r="1485" spans="1:2">
      <c r="A1485" s="74" t="s">
        <v>946</v>
      </c>
      <c r="B1485" s="74">
        <v>10027</v>
      </c>
    </row>
    <row r="1486" spans="1:2">
      <c r="A1486" s="74" t="s">
        <v>946</v>
      </c>
      <c r="B1486" s="74">
        <v>10027</v>
      </c>
    </row>
    <row r="1487" spans="1:2">
      <c r="A1487" s="74" t="s">
        <v>946</v>
      </c>
      <c r="B1487" s="74">
        <v>10027</v>
      </c>
    </row>
    <row r="1488" spans="1:2">
      <c r="A1488" s="74" t="s">
        <v>946</v>
      </c>
      <c r="B1488" s="74">
        <v>10027</v>
      </c>
    </row>
    <row r="1489" spans="1:2">
      <c r="A1489" s="74" t="s">
        <v>946</v>
      </c>
      <c r="B1489" s="74">
        <v>10027</v>
      </c>
    </row>
    <row r="1490" spans="1:2">
      <c r="A1490" s="74" t="s">
        <v>946</v>
      </c>
      <c r="B1490" s="74">
        <v>10027</v>
      </c>
    </row>
    <row r="1491" spans="1:2">
      <c r="A1491" s="74" t="s">
        <v>946</v>
      </c>
      <c r="B1491" s="74">
        <v>10027</v>
      </c>
    </row>
    <row r="1492" spans="1:2">
      <c r="A1492" s="74" t="s">
        <v>946</v>
      </c>
      <c r="B1492" s="74">
        <v>10027</v>
      </c>
    </row>
    <row r="1493" spans="1:2">
      <c r="A1493" s="74" t="s">
        <v>946</v>
      </c>
      <c r="B1493" s="74">
        <v>10027</v>
      </c>
    </row>
    <row r="1494" spans="1:2">
      <c r="A1494" s="74" t="s">
        <v>946</v>
      </c>
      <c r="B1494" s="74">
        <v>10027</v>
      </c>
    </row>
    <row r="1495" spans="1:2">
      <c r="A1495" s="74" t="s">
        <v>946</v>
      </c>
      <c r="B1495" s="74">
        <v>10027</v>
      </c>
    </row>
    <row r="1496" spans="1:2">
      <c r="A1496" s="74" t="s">
        <v>946</v>
      </c>
      <c r="B1496" s="74">
        <v>10027</v>
      </c>
    </row>
    <row r="1497" spans="1:2">
      <c r="A1497" s="74" t="s">
        <v>946</v>
      </c>
      <c r="B1497" s="74">
        <v>10027</v>
      </c>
    </row>
    <row r="1498" spans="1:2">
      <c r="A1498" s="74" t="s">
        <v>946</v>
      </c>
      <c r="B1498" s="74">
        <v>10027</v>
      </c>
    </row>
    <row r="1499" spans="1:2">
      <c r="A1499" s="74" t="s">
        <v>946</v>
      </c>
      <c r="B1499" s="74">
        <v>10027</v>
      </c>
    </row>
    <row r="1500" spans="1:2">
      <c r="A1500" s="74" t="s">
        <v>946</v>
      </c>
      <c r="B1500" s="74">
        <v>10027</v>
      </c>
    </row>
    <row r="1501" spans="1:2">
      <c r="A1501" s="74" t="s">
        <v>946</v>
      </c>
      <c r="B1501" s="74">
        <v>10027</v>
      </c>
    </row>
    <row r="1502" spans="1:2">
      <c r="A1502" s="74" t="s">
        <v>946</v>
      </c>
      <c r="B1502" s="74">
        <v>10027</v>
      </c>
    </row>
    <row r="1503" spans="1:2">
      <c r="A1503" s="74" t="s">
        <v>946</v>
      </c>
      <c r="B1503" s="74">
        <v>10027</v>
      </c>
    </row>
    <row r="1504" spans="1:2">
      <c r="A1504" s="74" t="s">
        <v>946</v>
      </c>
      <c r="B1504" s="74">
        <v>10027</v>
      </c>
    </row>
    <row r="1505" spans="1:2">
      <c r="A1505" s="74" t="s">
        <v>946</v>
      </c>
      <c r="B1505" s="74">
        <v>10027</v>
      </c>
    </row>
    <row r="1506" spans="1:2">
      <c r="A1506" s="74" t="s">
        <v>946</v>
      </c>
      <c r="B1506" s="74">
        <v>10027</v>
      </c>
    </row>
    <row r="1507" spans="1:2">
      <c r="A1507" s="74" t="s">
        <v>946</v>
      </c>
      <c r="B1507" s="74">
        <v>10027</v>
      </c>
    </row>
    <row r="1508" spans="1:2">
      <c r="A1508" s="74" t="s">
        <v>946</v>
      </c>
      <c r="B1508" s="74">
        <v>10027</v>
      </c>
    </row>
    <row r="1509" spans="1:2">
      <c r="A1509" s="74" t="s">
        <v>946</v>
      </c>
      <c r="B1509" s="74">
        <v>10027</v>
      </c>
    </row>
    <row r="1510" spans="1:2">
      <c r="A1510" s="74" t="s">
        <v>946</v>
      </c>
      <c r="B1510" s="74">
        <v>10027</v>
      </c>
    </row>
    <row r="1511" spans="1:2">
      <c r="A1511" s="74" t="s">
        <v>947</v>
      </c>
      <c r="B1511" s="74">
        <v>10028</v>
      </c>
    </row>
    <row r="1512" spans="1:2">
      <c r="A1512" s="74" t="s">
        <v>947</v>
      </c>
      <c r="B1512" s="74">
        <v>10028</v>
      </c>
    </row>
    <row r="1513" spans="1:2">
      <c r="A1513" s="74" t="s">
        <v>947</v>
      </c>
      <c r="B1513" s="74">
        <v>10028</v>
      </c>
    </row>
    <row r="1514" spans="1:2">
      <c r="A1514" s="74" t="s">
        <v>947</v>
      </c>
      <c r="B1514" s="74">
        <v>10028</v>
      </c>
    </row>
    <row r="1515" spans="1:2">
      <c r="A1515" s="74" t="s">
        <v>947</v>
      </c>
      <c r="B1515" s="74">
        <v>10028</v>
      </c>
    </row>
    <row r="1516" spans="1:2">
      <c r="A1516" s="74" t="s">
        <v>947</v>
      </c>
      <c r="B1516" s="74">
        <v>10028</v>
      </c>
    </row>
    <row r="1517" spans="1:2">
      <c r="A1517" s="74" t="s">
        <v>947</v>
      </c>
      <c r="B1517" s="74">
        <v>10028</v>
      </c>
    </row>
    <row r="1518" spans="1:2">
      <c r="A1518" s="74" t="s">
        <v>947</v>
      </c>
      <c r="B1518" s="74">
        <v>10028</v>
      </c>
    </row>
    <row r="1519" spans="1:2">
      <c r="A1519" s="74" t="s">
        <v>947</v>
      </c>
      <c r="B1519" s="74">
        <v>10028</v>
      </c>
    </row>
    <row r="1520" spans="1:2">
      <c r="A1520" s="74" t="s">
        <v>947</v>
      </c>
      <c r="B1520" s="74">
        <v>10028</v>
      </c>
    </row>
    <row r="1521" spans="1:2">
      <c r="A1521" s="74" t="s">
        <v>947</v>
      </c>
      <c r="B1521" s="74">
        <v>10028</v>
      </c>
    </row>
    <row r="1522" spans="1:2">
      <c r="A1522" s="74" t="s">
        <v>947</v>
      </c>
      <c r="B1522" s="74">
        <v>10028</v>
      </c>
    </row>
    <row r="1523" spans="1:2">
      <c r="A1523" s="74" t="s">
        <v>947</v>
      </c>
      <c r="B1523" s="74">
        <v>10028</v>
      </c>
    </row>
    <row r="1524" spans="1:2">
      <c r="A1524" s="74" t="s">
        <v>947</v>
      </c>
      <c r="B1524" s="74">
        <v>10028</v>
      </c>
    </row>
    <row r="1525" spans="1:2">
      <c r="A1525" s="74" t="s">
        <v>947</v>
      </c>
      <c r="B1525" s="74">
        <v>10028</v>
      </c>
    </row>
    <row r="1526" spans="1:2">
      <c r="A1526" s="74" t="s">
        <v>947</v>
      </c>
      <c r="B1526" s="74">
        <v>10028</v>
      </c>
    </row>
    <row r="1527" spans="1:2">
      <c r="A1527" s="74" t="s">
        <v>947</v>
      </c>
      <c r="B1527" s="74">
        <v>10028</v>
      </c>
    </row>
    <row r="1528" spans="1:2">
      <c r="A1528" s="74" t="s">
        <v>947</v>
      </c>
      <c r="B1528" s="74">
        <v>10028</v>
      </c>
    </row>
    <row r="1529" spans="1:2">
      <c r="A1529" s="74" t="s">
        <v>947</v>
      </c>
      <c r="B1529" s="74">
        <v>10028</v>
      </c>
    </row>
    <row r="1530" spans="1:2">
      <c r="A1530" s="74" t="s">
        <v>947</v>
      </c>
      <c r="B1530" s="74">
        <v>10028</v>
      </c>
    </row>
    <row r="1531" spans="1:2">
      <c r="A1531" s="74" t="s">
        <v>947</v>
      </c>
      <c r="B1531" s="74">
        <v>10028</v>
      </c>
    </row>
    <row r="1532" spans="1:2">
      <c r="A1532" s="74" t="s">
        <v>947</v>
      </c>
      <c r="B1532" s="74">
        <v>10028</v>
      </c>
    </row>
    <row r="1533" spans="1:2">
      <c r="A1533" s="74" t="s">
        <v>947</v>
      </c>
      <c r="B1533" s="74">
        <v>10028</v>
      </c>
    </row>
    <row r="1534" spans="1:2">
      <c r="A1534" s="74" t="s">
        <v>947</v>
      </c>
      <c r="B1534" s="74">
        <v>10028</v>
      </c>
    </row>
    <row r="1535" spans="1:2">
      <c r="A1535" s="74" t="s">
        <v>947</v>
      </c>
      <c r="B1535" s="74">
        <v>10028</v>
      </c>
    </row>
    <row r="1536" spans="1:2">
      <c r="A1536" s="74" t="s">
        <v>947</v>
      </c>
      <c r="B1536" s="74">
        <v>10028</v>
      </c>
    </row>
    <row r="1537" spans="1:2">
      <c r="A1537" s="74" t="s">
        <v>947</v>
      </c>
      <c r="B1537" s="74">
        <v>10028</v>
      </c>
    </row>
    <row r="1538" spans="1:2">
      <c r="A1538" s="74" t="s">
        <v>947</v>
      </c>
      <c r="B1538" s="74">
        <v>10028</v>
      </c>
    </row>
    <row r="1539" spans="1:2">
      <c r="A1539" s="74" t="s">
        <v>947</v>
      </c>
      <c r="B1539" s="74">
        <v>10028</v>
      </c>
    </row>
    <row r="1540" spans="1:2">
      <c r="A1540" s="74" t="s">
        <v>947</v>
      </c>
      <c r="B1540" s="74">
        <v>10028</v>
      </c>
    </row>
    <row r="1541" spans="1:2">
      <c r="A1541" s="74" t="s">
        <v>947</v>
      </c>
      <c r="B1541" s="74">
        <v>10028</v>
      </c>
    </row>
    <row r="1542" spans="1:2">
      <c r="A1542" s="74" t="s">
        <v>947</v>
      </c>
      <c r="B1542" s="74">
        <v>10028</v>
      </c>
    </row>
    <row r="1543" spans="1:2">
      <c r="A1543" s="74" t="s">
        <v>947</v>
      </c>
      <c r="B1543" s="74">
        <v>10028</v>
      </c>
    </row>
    <row r="1544" spans="1:2">
      <c r="A1544" s="74" t="s">
        <v>947</v>
      </c>
      <c r="B1544" s="74">
        <v>10028</v>
      </c>
    </row>
    <row r="1545" spans="1:2">
      <c r="A1545" s="74" t="s">
        <v>947</v>
      </c>
      <c r="B1545" s="74">
        <v>10028</v>
      </c>
    </row>
    <row r="1546" spans="1:2">
      <c r="A1546" s="74" t="s">
        <v>947</v>
      </c>
      <c r="B1546" s="74">
        <v>10028</v>
      </c>
    </row>
    <row r="1547" spans="1:2">
      <c r="A1547" s="74" t="s">
        <v>947</v>
      </c>
      <c r="B1547" s="74">
        <v>10028</v>
      </c>
    </row>
    <row r="1548" spans="1:2">
      <c r="A1548" s="74" t="s">
        <v>947</v>
      </c>
      <c r="B1548" s="74">
        <v>10028</v>
      </c>
    </row>
    <row r="1549" spans="1:2">
      <c r="A1549" s="74" t="s">
        <v>947</v>
      </c>
      <c r="B1549" s="74">
        <v>10028</v>
      </c>
    </row>
    <row r="1550" spans="1:2">
      <c r="A1550" s="74" t="s">
        <v>947</v>
      </c>
      <c r="B1550" s="74">
        <v>10028</v>
      </c>
    </row>
    <row r="1551" spans="1:2">
      <c r="A1551" s="74" t="s">
        <v>947</v>
      </c>
      <c r="B1551" s="74">
        <v>10028</v>
      </c>
    </row>
    <row r="1552" spans="1:2">
      <c r="A1552" s="74" t="s">
        <v>947</v>
      </c>
      <c r="B1552" s="74">
        <v>10028</v>
      </c>
    </row>
    <row r="1553" spans="1:2">
      <c r="A1553" s="74" t="s">
        <v>947</v>
      </c>
      <c r="B1553" s="74">
        <v>10028</v>
      </c>
    </row>
    <row r="1554" spans="1:2">
      <c r="A1554" s="74" t="s">
        <v>947</v>
      </c>
      <c r="B1554" s="74">
        <v>10028</v>
      </c>
    </row>
    <row r="1555" spans="1:2">
      <c r="A1555" s="74" t="s">
        <v>947</v>
      </c>
      <c r="B1555" s="74">
        <v>10028</v>
      </c>
    </row>
    <row r="1556" spans="1:2">
      <c r="A1556" s="74" t="s">
        <v>947</v>
      </c>
      <c r="B1556" s="74">
        <v>10028</v>
      </c>
    </row>
    <row r="1557" spans="1:2">
      <c r="A1557" s="74" t="s">
        <v>947</v>
      </c>
      <c r="B1557" s="74">
        <v>10028</v>
      </c>
    </row>
    <row r="1558" spans="1:2">
      <c r="A1558" s="74" t="s">
        <v>947</v>
      </c>
      <c r="B1558" s="74">
        <v>10028</v>
      </c>
    </row>
    <row r="1559" spans="1:2">
      <c r="A1559" s="74" t="s">
        <v>947</v>
      </c>
      <c r="B1559" s="74">
        <v>10028</v>
      </c>
    </row>
    <row r="1560" spans="1:2">
      <c r="A1560" s="74" t="s">
        <v>947</v>
      </c>
      <c r="B1560" s="74">
        <v>10028</v>
      </c>
    </row>
    <row r="1561" spans="1:2">
      <c r="A1561" s="74" t="s">
        <v>947</v>
      </c>
      <c r="B1561" s="74">
        <v>10028</v>
      </c>
    </row>
    <row r="1562" spans="1:2">
      <c r="A1562" s="74" t="s">
        <v>947</v>
      </c>
      <c r="B1562" s="74">
        <v>10028</v>
      </c>
    </row>
    <row r="1563" spans="1:2">
      <c r="A1563" s="74" t="s">
        <v>947</v>
      </c>
      <c r="B1563" s="74">
        <v>10028</v>
      </c>
    </row>
    <row r="1564" spans="1:2">
      <c r="A1564" s="74" t="s">
        <v>947</v>
      </c>
      <c r="B1564" s="74">
        <v>10028</v>
      </c>
    </row>
    <row r="1565" spans="1:2">
      <c r="A1565" s="74" t="s">
        <v>947</v>
      </c>
      <c r="B1565" s="74">
        <v>10028</v>
      </c>
    </row>
    <row r="1566" spans="1:2">
      <c r="A1566" s="74" t="s">
        <v>947</v>
      </c>
      <c r="B1566" s="74">
        <v>10028</v>
      </c>
    </row>
    <row r="1567" spans="1:2">
      <c r="A1567" s="74" t="s">
        <v>947</v>
      </c>
      <c r="B1567" s="74">
        <v>10028</v>
      </c>
    </row>
    <row r="1568" spans="1:2">
      <c r="A1568" s="74" t="s">
        <v>947</v>
      </c>
      <c r="B1568" s="74">
        <v>10028</v>
      </c>
    </row>
    <row r="1569" spans="1:2">
      <c r="A1569" s="74" t="s">
        <v>947</v>
      </c>
      <c r="B1569" s="74">
        <v>10028</v>
      </c>
    </row>
    <row r="1570" spans="1:2">
      <c r="A1570" s="74" t="s">
        <v>947</v>
      </c>
      <c r="B1570" s="74">
        <v>10028</v>
      </c>
    </row>
    <row r="1571" spans="1:2">
      <c r="A1571" s="74" t="s">
        <v>947</v>
      </c>
      <c r="B1571" s="74">
        <v>10028</v>
      </c>
    </row>
    <row r="1572" spans="1:2">
      <c r="A1572" s="74" t="s">
        <v>947</v>
      </c>
      <c r="B1572" s="74">
        <v>10028</v>
      </c>
    </row>
    <row r="1573" spans="1:2">
      <c r="A1573" s="74" t="s">
        <v>947</v>
      </c>
      <c r="B1573" s="74">
        <v>10028</v>
      </c>
    </row>
    <row r="1574" spans="1:2">
      <c r="A1574" s="74" t="s">
        <v>947</v>
      </c>
      <c r="B1574" s="74">
        <v>10028</v>
      </c>
    </row>
    <row r="1575" spans="1:2">
      <c r="A1575" s="74" t="s">
        <v>947</v>
      </c>
      <c r="B1575" s="74">
        <v>10028</v>
      </c>
    </row>
    <row r="1576" spans="1:2">
      <c r="A1576" s="74" t="s">
        <v>947</v>
      </c>
      <c r="B1576" s="74">
        <v>10028</v>
      </c>
    </row>
    <row r="1577" spans="1:2">
      <c r="A1577" s="74" t="s">
        <v>947</v>
      </c>
      <c r="B1577" s="74">
        <v>10028</v>
      </c>
    </row>
    <row r="1578" spans="1:2">
      <c r="A1578" s="74" t="s">
        <v>947</v>
      </c>
      <c r="B1578" s="74">
        <v>10028</v>
      </c>
    </row>
    <row r="1579" spans="1:2">
      <c r="A1579" s="74" t="s">
        <v>947</v>
      </c>
      <c r="B1579" s="74">
        <v>10028</v>
      </c>
    </row>
    <row r="1580" spans="1:2">
      <c r="A1580" s="74" t="s">
        <v>947</v>
      </c>
      <c r="B1580" s="74">
        <v>10028</v>
      </c>
    </row>
    <row r="1581" spans="1:2">
      <c r="A1581" s="74" t="s">
        <v>947</v>
      </c>
      <c r="B1581" s="74">
        <v>10028</v>
      </c>
    </row>
    <row r="1582" spans="1:2">
      <c r="A1582" s="74" t="s">
        <v>947</v>
      </c>
      <c r="B1582" s="74">
        <v>10028</v>
      </c>
    </row>
    <row r="1583" spans="1:2">
      <c r="A1583" s="74" t="s">
        <v>947</v>
      </c>
      <c r="B1583" s="74">
        <v>10028</v>
      </c>
    </row>
    <row r="1584" spans="1:2">
      <c r="A1584" s="74" t="s">
        <v>947</v>
      </c>
      <c r="B1584" s="74">
        <v>10028</v>
      </c>
    </row>
    <row r="1585" spans="1:2">
      <c r="A1585" s="74" t="s">
        <v>947</v>
      </c>
      <c r="B1585" s="74">
        <v>10028</v>
      </c>
    </row>
    <row r="1586" spans="1:2">
      <c r="A1586" s="74" t="s">
        <v>947</v>
      </c>
      <c r="B1586" s="74">
        <v>10028</v>
      </c>
    </row>
    <row r="1587" spans="1:2">
      <c r="A1587" s="74" t="s">
        <v>947</v>
      </c>
      <c r="B1587" s="74">
        <v>10028</v>
      </c>
    </row>
    <row r="1588" spans="1:2">
      <c r="A1588" s="74" t="s">
        <v>947</v>
      </c>
      <c r="B1588" s="74">
        <v>10028</v>
      </c>
    </row>
    <row r="1589" spans="1:2">
      <c r="A1589" s="74" t="s">
        <v>947</v>
      </c>
      <c r="B1589" s="74">
        <v>10028</v>
      </c>
    </row>
    <row r="1590" spans="1:2">
      <c r="A1590" s="74" t="s">
        <v>947</v>
      </c>
      <c r="B1590" s="74">
        <v>10028</v>
      </c>
    </row>
    <row r="1591" spans="1:2">
      <c r="A1591" s="74" t="s">
        <v>947</v>
      </c>
      <c r="B1591" s="74">
        <v>10028</v>
      </c>
    </row>
    <row r="1592" spans="1:2">
      <c r="A1592" s="74" t="s">
        <v>947</v>
      </c>
      <c r="B1592" s="74">
        <v>10028</v>
      </c>
    </row>
    <row r="1593" spans="1:2">
      <c r="A1593" s="74" t="s">
        <v>947</v>
      </c>
      <c r="B1593" s="74">
        <v>10028</v>
      </c>
    </row>
    <row r="1594" spans="1:2">
      <c r="A1594" s="74" t="s">
        <v>947</v>
      </c>
      <c r="B1594" s="74">
        <v>10028</v>
      </c>
    </row>
    <row r="1595" spans="1:2">
      <c r="A1595" s="74" t="s">
        <v>947</v>
      </c>
      <c r="B1595" s="74">
        <v>10028</v>
      </c>
    </row>
    <row r="1596" spans="1:2">
      <c r="A1596" s="74" t="s">
        <v>947</v>
      </c>
      <c r="B1596" s="74">
        <v>10028</v>
      </c>
    </row>
    <row r="1597" spans="1:2">
      <c r="A1597" s="74" t="s">
        <v>947</v>
      </c>
      <c r="B1597" s="74">
        <v>10028</v>
      </c>
    </row>
    <row r="1598" spans="1:2">
      <c r="A1598" s="74" t="s">
        <v>947</v>
      </c>
      <c r="B1598" s="74">
        <v>10028</v>
      </c>
    </row>
    <row r="1599" spans="1:2">
      <c r="A1599" s="74" t="s">
        <v>947</v>
      </c>
      <c r="B1599" s="74">
        <v>10028</v>
      </c>
    </row>
    <row r="1600" spans="1:2">
      <c r="A1600" s="74" t="s">
        <v>947</v>
      </c>
      <c r="B1600" s="74">
        <v>10028</v>
      </c>
    </row>
    <row r="1601" spans="1:2">
      <c r="A1601" s="74" t="s">
        <v>947</v>
      </c>
      <c r="B1601" s="74">
        <v>10028</v>
      </c>
    </row>
    <row r="1602" spans="1:2">
      <c r="A1602" s="74" t="s">
        <v>947</v>
      </c>
      <c r="B1602" s="74">
        <v>10028</v>
      </c>
    </row>
    <row r="1603" spans="1:2">
      <c r="A1603" s="74" t="s">
        <v>947</v>
      </c>
      <c r="B1603" s="74">
        <v>10028</v>
      </c>
    </row>
    <row r="1604" spans="1:2">
      <c r="A1604" s="74" t="s">
        <v>947</v>
      </c>
      <c r="B1604" s="74">
        <v>10028</v>
      </c>
    </row>
    <row r="1605" spans="1:2">
      <c r="A1605" s="74" t="s">
        <v>947</v>
      </c>
      <c r="B1605" s="74">
        <v>10028</v>
      </c>
    </row>
    <row r="1606" spans="1:2">
      <c r="A1606" s="74" t="s">
        <v>947</v>
      </c>
      <c r="B1606" s="74">
        <v>10028</v>
      </c>
    </row>
    <row r="1607" spans="1:2">
      <c r="A1607" s="74" t="s">
        <v>947</v>
      </c>
      <c r="B1607" s="74">
        <v>10028</v>
      </c>
    </row>
    <row r="1608" spans="1:2">
      <c r="A1608" s="74" t="s">
        <v>947</v>
      </c>
      <c r="B1608" s="74">
        <v>10028</v>
      </c>
    </row>
    <row r="1609" spans="1:2">
      <c r="A1609" s="74" t="s">
        <v>947</v>
      </c>
      <c r="B1609" s="74">
        <v>10028</v>
      </c>
    </row>
    <row r="1610" spans="1:2">
      <c r="A1610" s="74" t="s">
        <v>947</v>
      </c>
      <c r="B1610" s="74">
        <v>10028</v>
      </c>
    </row>
    <row r="1611" spans="1:2">
      <c r="A1611" s="74" t="s">
        <v>948</v>
      </c>
      <c r="B1611" s="74">
        <v>10029</v>
      </c>
    </row>
    <row r="1612" spans="1:2">
      <c r="A1612" s="74" t="s">
        <v>948</v>
      </c>
      <c r="B1612" s="74">
        <v>10029</v>
      </c>
    </row>
    <row r="1613" spans="1:2">
      <c r="A1613" s="74" t="s">
        <v>948</v>
      </c>
      <c r="B1613" s="74">
        <v>10029</v>
      </c>
    </row>
    <row r="1614" spans="1:2">
      <c r="A1614" s="74" t="s">
        <v>948</v>
      </c>
      <c r="B1614" s="74">
        <v>10029</v>
      </c>
    </row>
    <row r="1615" spans="1:2">
      <c r="A1615" s="74" t="s">
        <v>948</v>
      </c>
      <c r="B1615" s="74">
        <v>10029</v>
      </c>
    </row>
    <row r="1616" spans="1:2">
      <c r="A1616" s="74" t="s">
        <v>948</v>
      </c>
      <c r="B1616" s="74">
        <v>10029</v>
      </c>
    </row>
    <row r="1617" spans="1:2">
      <c r="A1617" s="74" t="s">
        <v>948</v>
      </c>
      <c r="B1617" s="74">
        <v>10029</v>
      </c>
    </row>
    <row r="1618" spans="1:2">
      <c r="A1618" s="74" t="s">
        <v>948</v>
      </c>
      <c r="B1618" s="74">
        <v>10029</v>
      </c>
    </row>
    <row r="1619" spans="1:2">
      <c r="A1619" s="74" t="s">
        <v>948</v>
      </c>
      <c r="B1619" s="74">
        <v>10029</v>
      </c>
    </row>
    <row r="1620" spans="1:2">
      <c r="A1620" s="74" t="s">
        <v>948</v>
      </c>
      <c r="B1620" s="74">
        <v>10029</v>
      </c>
    </row>
    <row r="1621" spans="1:2">
      <c r="A1621" s="74" t="s">
        <v>948</v>
      </c>
      <c r="B1621" s="74">
        <v>10029</v>
      </c>
    </row>
    <row r="1622" spans="1:2">
      <c r="A1622" s="74" t="s">
        <v>948</v>
      </c>
      <c r="B1622" s="74">
        <v>10029</v>
      </c>
    </row>
    <row r="1623" spans="1:2">
      <c r="A1623" s="74" t="s">
        <v>948</v>
      </c>
      <c r="B1623" s="74">
        <v>10029</v>
      </c>
    </row>
    <row r="1624" spans="1:2">
      <c r="A1624" s="74" t="s">
        <v>948</v>
      </c>
      <c r="B1624" s="74">
        <v>10029</v>
      </c>
    </row>
    <row r="1625" spans="1:2">
      <c r="A1625" s="74" t="s">
        <v>948</v>
      </c>
      <c r="B1625" s="74">
        <v>10029</v>
      </c>
    </row>
    <row r="1626" spans="1:2">
      <c r="A1626" s="74" t="s">
        <v>948</v>
      </c>
      <c r="B1626" s="74">
        <v>10029</v>
      </c>
    </row>
    <row r="1627" spans="1:2">
      <c r="A1627" s="74" t="s">
        <v>948</v>
      </c>
      <c r="B1627" s="74">
        <v>10029</v>
      </c>
    </row>
    <row r="1628" spans="1:2">
      <c r="A1628" s="74" t="s">
        <v>948</v>
      </c>
      <c r="B1628" s="74">
        <v>10029</v>
      </c>
    </row>
    <row r="1629" spans="1:2">
      <c r="A1629" s="74" t="s">
        <v>948</v>
      </c>
      <c r="B1629" s="74">
        <v>10029</v>
      </c>
    </row>
    <row r="1630" spans="1:2">
      <c r="A1630" s="74" t="s">
        <v>948</v>
      </c>
      <c r="B1630" s="74">
        <v>10029</v>
      </c>
    </row>
    <row r="1631" spans="1:2">
      <c r="A1631" s="74" t="s">
        <v>948</v>
      </c>
      <c r="B1631" s="74">
        <v>10029</v>
      </c>
    </row>
    <row r="1632" spans="1:2">
      <c r="A1632" s="74" t="s">
        <v>948</v>
      </c>
      <c r="B1632" s="74">
        <v>10029</v>
      </c>
    </row>
    <row r="1633" spans="1:2">
      <c r="A1633" s="74" t="s">
        <v>948</v>
      </c>
      <c r="B1633" s="74">
        <v>10029</v>
      </c>
    </row>
    <row r="1634" spans="1:2">
      <c r="A1634" s="74" t="s">
        <v>948</v>
      </c>
      <c r="B1634" s="74">
        <v>10029</v>
      </c>
    </row>
    <row r="1635" spans="1:2">
      <c r="A1635" s="74" t="s">
        <v>948</v>
      </c>
      <c r="B1635" s="74">
        <v>10029</v>
      </c>
    </row>
    <row r="1636" spans="1:2">
      <c r="A1636" s="74" t="s">
        <v>948</v>
      </c>
      <c r="B1636" s="74">
        <v>10029</v>
      </c>
    </row>
    <row r="1637" spans="1:2">
      <c r="A1637" s="74" t="s">
        <v>948</v>
      </c>
      <c r="B1637" s="74">
        <v>10029</v>
      </c>
    </row>
    <row r="1638" spans="1:2">
      <c r="A1638" s="74" t="s">
        <v>948</v>
      </c>
      <c r="B1638" s="74">
        <v>10029</v>
      </c>
    </row>
    <row r="1639" spans="1:2">
      <c r="A1639" s="74" t="s">
        <v>948</v>
      </c>
      <c r="B1639" s="74">
        <v>10029</v>
      </c>
    </row>
    <row r="1640" spans="1:2">
      <c r="A1640" s="74" t="s">
        <v>948</v>
      </c>
      <c r="B1640" s="74">
        <v>10029</v>
      </c>
    </row>
    <row r="1641" spans="1:2">
      <c r="A1641" s="74" t="s">
        <v>948</v>
      </c>
      <c r="B1641" s="74">
        <v>10029</v>
      </c>
    </row>
    <row r="1642" spans="1:2">
      <c r="A1642" s="74" t="s">
        <v>948</v>
      </c>
      <c r="B1642" s="74">
        <v>10029</v>
      </c>
    </row>
    <row r="1643" spans="1:2">
      <c r="A1643" s="74" t="s">
        <v>948</v>
      </c>
      <c r="B1643" s="74">
        <v>10029</v>
      </c>
    </row>
    <row r="1644" spans="1:2">
      <c r="A1644" s="74" t="s">
        <v>948</v>
      </c>
      <c r="B1644" s="74">
        <v>10029</v>
      </c>
    </row>
    <row r="1645" spans="1:2">
      <c r="A1645" s="74" t="s">
        <v>948</v>
      </c>
      <c r="B1645" s="74">
        <v>10029</v>
      </c>
    </row>
    <row r="1646" spans="1:2">
      <c r="A1646" s="74" t="s">
        <v>948</v>
      </c>
      <c r="B1646" s="74">
        <v>10029</v>
      </c>
    </row>
    <row r="1647" spans="1:2">
      <c r="A1647" s="74" t="s">
        <v>948</v>
      </c>
      <c r="B1647" s="74">
        <v>10029</v>
      </c>
    </row>
    <row r="1648" spans="1:2">
      <c r="A1648" s="74" t="s">
        <v>948</v>
      </c>
      <c r="B1648" s="74">
        <v>10029</v>
      </c>
    </row>
    <row r="1649" spans="1:2">
      <c r="A1649" s="74" t="s">
        <v>948</v>
      </c>
      <c r="B1649" s="74">
        <v>10029</v>
      </c>
    </row>
    <row r="1650" spans="1:2">
      <c r="A1650" s="74" t="s">
        <v>948</v>
      </c>
      <c r="B1650" s="74">
        <v>10029</v>
      </c>
    </row>
    <row r="1651" spans="1:2">
      <c r="A1651" s="74" t="s">
        <v>948</v>
      </c>
      <c r="B1651" s="74">
        <v>10029</v>
      </c>
    </row>
    <row r="1652" spans="1:2">
      <c r="A1652" s="74" t="s">
        <v>948</v>
      </c>
      <c r="B1652" s="74">
        <v>10029</v>
      </c>
    </row>
    <row r="1653" spans="1:2">
      <c r="A1653" s="74" t="s">
        <v>948</v>
      </c>
      <c r="B1653" s="74">
        <v>10029</v>
      </c>
    </row>
    <row r="1654" spans="1:2">
      <c r="A1654" s="74" t="s">
        <v>948</v>
      </c>
      <c r="B1654" s="74">
        <v>10029</v>
      </c>
    </row>
    <row r="1655" spans="1:2">
      <c r="A1655" s="74" t="s">
        <v>948</v>
      </c>
      <c r="B1655" s="74">
        <v>10029</v>
      </c>
    </row>
    <row r="1656" spans="1:2">
      <c r="A1656" s="74" t="s">
        <v>948</v>
      </c>
      <c r="B1656" s="74">
        <v>10029</v>
      </c>
    </row>
    <row r="1657" spans="1:2">
      <c r="A1657" s="74" t="s">
        <v>948</v>
      </c>
      <c r="B1657" s="74">
        <v>10029</v>
      </c>
    </row>
    <row r="1658" spans="1:2">
      <c r="A1658" s="74" t="s">
        <v>948</v>
      </c>
      <c r="B1658" s="74">
        <v>10029</v>
      </c>
    </row>
    <row r="1659" spans="1:2">
      <c r="A1659" s="74" t="s">
        <v>948</v>
      </c>
      <c r="B1659" s="74">
        <v>10029</v>
      </c>
    </row>
    <row r="1660" spans="1:2">
      <c r="A1660" s="74" t="s">
        <v>948</v>
      </c>
      <c r="B1660" s="74">
        <v>10029</v>
      </c>
    </row>
    <row r="1661" spans="1:2">
      <c r="A1661" s="74" t="s">
        <v>948</v>
      </c>
      <c r="B1661" s="74">
        <v>10029</v>
      </c>
    </row>
    <row r="1662" spans="1:2">
      <c r="A1662" s="74" t="s">
        <v>948</v>
      </c>
      <c r="B1662" s="74">
        <v>10029</v>
      </c>
    </row>
    <row r="1663" spans="1:2">
      <c r="A1663" s="74" t="s">
        <v>948</v>
      </c>
      <c r="B1663" s="74">
        <v>10029</v>
      </c>
    </row>
    <row r="1664" spans="1:2">
      <c r="A1664" s="74" t="s">
        <v>948</v>
      </c>
      <c r="B1664" s="74">
        <v>10029</v>
      </c>
    </row>
    <row r="1665" spans="1:2">
      <c r="A1665" s="74" t="s">
        <v>948</v>
      </c>
      <c r="B1665" s="74">
        <v>10029</v>
      </c>
    </row>
    <row r="1666" spans="1:2">
      <c r="A1666" s="74" t="s">
        <v>948</v>
      </c>
      <c r="B1666" s="74">
        <v>10029</v>
      </c>
    </row>
    <row r="1667" spans="1:2">
      <c r="A1667" s="74" t="s">
        <v>948</v>
      </c>
      <c r="B1667" s="74">
        <v>10029</v>
      </c>
    </row>
    <row r="1668" spans="1:2">
      <c r="A1668" s="74" t="s">
        <v>948</v>
      </c>
      <c r="B1668" s="74">
        <v>10029</v>
      </c>
    </row>
    <row r="1669" spans="1:2">
      <c r="A1669" s="74" t="s">
        <v>948</v>
      </c>
      <c r="B1669" s="74">
        <v>10029</v>
      </c>
    </row>
    <row r="1670" spans="1:2">
      <c r="A1670" s="74" t="s">
        <v>948</v>
      </c>
      <c r="B1670" s="74">
        <v>10029</v>
      </c>
    </row>
    <row r="1671" spans="1:2">
      <c r="A1671" s="74" t="s">
        <v>948</v>
      </c>
      <c r="B1671" s="74">
        <v>10029</v>
      </c>
    </row>
    <row r="1672" spans="1:2">
      <c r="A1672" s="74" t="s">
        <v>948</v>
      </c>
      <c r="B1672" s="74">
        <v>10029</v>
      </c>
    </row>
    <row r="1673" spans="1:2">
      <c r="A1673" s="74" t="s">
        <v>948</v>
      </c>
      <c r="B1673" s="74">
        <v>10029</v>
      </c>
    </row>
    <row r="1674" spans="1:2">
      <c r="A1674" s="74" t="s">
        <v>948</v>
      </c>
      <c r="B1674" s="74">
        <v>10029</v>
      </c>
    </row>
    <row r="1675" spans="1:2">
      <c r="A1675" s="74" t="s">
        <v>948</v>
      </c>
      <c r="B1675" s="74">
        <v>10029</v>
      </c>
    </row>
    <row r="1676" spans="1:2">
      <c r="A1676" s="74" t="s">
        <v>948</v>
      </c>
      <c r="B1676" s="74">
        <v>10029</v>
      </c>
    </row>
    <row r="1677" spans="1:2">
      <c r="A1677" s="74" t="s">
        <v>948</v>
      </c>
      <c r="B1677" s="74">
        <v>10029</v>
      </c>
    </row>
    <row r="1678" spans="1:2">
      <c r="A1678" s="74" t="s">
        <v>948</v>
      </c>
      <c r="B1678" s="74">
        <v>10029</v>
      </c>
    </row>
    <row r="1679" spans="1:2">
      <c r="A1679" s="74" t="s">
        <v>948</v>
      </c>
      <c r="B1679" s="74">
        <v>10029</v>
      </c>
    </row>
    <row r="1680" spans="1:2">
      <c r="A1680" s="74" t="s">
        <v>948</v>
      </c>
      <c r="B1680" s="74">
        <v>10029</v>
      </c>
    </row>
    <row r="1681" spans="1:2">
      <c r="A1681" s="74" t="s">
        <v>948</v>
      </c>
      <c r="B1681" s="74">
        <v>10029</v>
      </c>
    </row>
    <row r="1682" spans="1:2">
      <c r="A1682" s="74" t="s">
        <v>948</v>
      </c>
      <c r="B1682" s="74">
        <v>10029</v>
      </c>
    </row>
    <row r="1683" spans="1:2">
      <c r="A1683" s="74" t="s">
        <v>948</v>
      </c>
      <c r="B1683" s="74">
        <v>10029</v>
      </c>
    </row>
    <row r="1684" spans="1:2">
      <c r="A1684" s="74" t="s">
        <v>948</v>
      </c>
      <c r="B1684" s="74">
        <v>10029</v>
      </c>
    </row>
    <row r="1685" spans="1:2">
      <c r="A1685" s="74" t="s">
        <v>948</v>
      </c>
      <c r="B1685" s="74">
        <v>10029</v>
      </c>
    </row>
    <row r="1686" spans="1:2">
      <c r="A1686" s="74" t="s">
        <v>948</v>
      </c>
      <c r="B1686" s="74">
        <v>10029</v>
      </c>
    </row>
    <row r="1687" spans="1:2">
      <c r="A1687" s="74" t="s">
        <v>948</v>
      </c>
      <c r="B1687" s="74">
        <v>10029</v>
      </c>
    </row>
    <row r="1688" spans="1:2">
      <c r="A1688" s="74" t="s">
        <v>948</v>
      </c>
      <c r="B1688" s="74">
        <v>10029</v>
      </c>
    </row>
    <row r="1689" spans="1:2">
      <c r="A1689" s="74" t="s">
        <v>948</v>
      </c>
      <c r="B1689" s="74">
        <v>10029</v>
      </c>
    </row>
    <row r="1690" spans="1:2">
      <c r="A1690" s="74" t="s">
        <v>948</v>
      </c>
      <c r="B1690" s="74">
        <v>10029</v>
      </c>
    </row>
    <row r="1691" spans="1:2">
      <c r="A1691" s="74" t="s">
        <v>948</v>
      </c>
      <c r="B1691" s="74">
        <v>10029</v>
      </c>
    </row>
    <row r="1692" spans="1:2">
      <c r="A1692" s="74" t="s">
        <v>948</v>
      </c>
      <c r="B1692" s="74">
        <v>10029</v>
      </c>
    </row>
    <row r="1693" spans="1:2">
      <c r="A1693" s="74" t="s">
        <v>948</v>
      </c>
      <c r="B1693" s="74">
        <v>10029</v>
      </c>
    </row>
    <row r="1694" spans="1:2">
      <c r="A1694" s="74" t="s">
        <v>948</v>
      </c>
      <c r="B1694" s="74">
        <v>10029</v>
      </c>
    </row>
    <row r="1695" spans="1:2">
      <c r="A1695" s="74" t="s">
        <v>948</v>
      </c>
      <c r="B1695" s="74">
        <v>10029</v>
      </c>
    </row>
    <row r="1696" spans="1:2">
      <c r="A1696" s="74" t="s">
        <v>948</v>
      </c>
      <c r="B1696" s="74">
        <v>10029</v>
      </c>
    </row>
    <row r="1697" spans="1:2">
      <c r="A1697" s="74" t="s">
        <v>948</v>
      </c>
      <c r="B1697" s="74">
        <v>10029</v>
      </c>
    </row>
    <row r="1698" spans="1:2">
      <c r="A1698" s="74" t="s">
        <v>948</v>
      </c>
      <c r="B1698" s="74">
        <v>10029</v>
      </c>
    </row>
    <row r="1699" spans="1:2">
      <c r="A1699" s="74" t="s">
        <v>948</v>
      </c>
      <c r="B1699" s="74">
        <v>10029</v>
      </c>
    </row>
    <row r="1700" spans="1:2">
      <c r="A1700" s="74" t="s">
        <v>948</v>
      </c>
      <c r="B1700" s="74">
        <v>10029</v>
      </c>
    </row>
    <row r="1701" spans="1:2">
      <c r="A1701" s="74" t="s">
        <v>948</v>
      </c>
      <c r="B1701" s="74">
        <v>10029</v>
      </c>
    </row>
    <row r="1702" spans="1:2">
      <c r="A1702" s="74" t="s">
        <v>948</v>
      </c>
      <c r="B1702" s="74">
        <v>10029</v>
      </c>
    </row>
    <row r="1703" spans="1:2">
      <c r="A1703" s="74" t="s">
        <v>948</v>
      </c>
      <c r="B1703" s="74">
        <v>10029</v>
      </c>
    </row>
    <row r="1704" spans="1:2">
      <c r="A1704" s="74" t="s">
        <v>948</v>
      </c>
      <c r="B1704" s="74">
        <v>10029</v>
      </c>
    </row>
    <row r="1705" spans="1:2">
      <c r="A1705" s="74" t="s">
        <v>948</v>
      </c>
      <c r="B1705" s="74">
        <v>10029</v>
      </c>
    </row>
    <row r="1706" spans="1:2">
      <c r="A1706" s="74" t="s">
        <v>948</v>
      </c>
      <c r="B1706" s="74">
        <v>10029</v>
      </c>
    </row>
    <row r="1707" spans="1:2">
      <c r="A1707" s="74" t="s">
        <v>948</v>
      </c>
      <c r="B1707" s="74">
        <v>10029</v>
      </c>
    </row>
    <row r="1708" spans="1:2">
      <c r="A1708" s="74" t="s">
        <v>948</v>
      </c>
      <c r="B1708" s="74">
        <v>10029</v>
      </c>
    </row>
    <row r="1709" spans="1:2">
      <c r="A1709" s="74" t="s">
        <v>948</v>
      </c>
      <c r="B1709" s="74">
        <v>10029</v>
      </c>
    </row>
    <row r="1710" spans="1:2">
      <c r="A1710" s="74" t="s">
        <v>948</v>
      </c>
      <c r="B1710" s="74">
        <v>10029</v>
      </c>
    </row>
    <row r="1711" spans="1:2">
      <c r="A1711" s="74" t="s">
        <v>949</v>
      </c>
      <c r="B1711" s="74">
        <v>54001</v>
      </c>
    </row>
    <row r="1712" spans="1:2">
      <c r="A1712" s="74" t="s">
        <v>950</v>
      </c>
      <c r="B1712" s="74">
        <v>54002</v>
      </c>
    </row>
    <row r="1713" spans="1:2">
      <c r="A1713" s="74" t="s">
        <v>951</v>
      </c>
      <c r="B1713" s="74">
        <v>54003</v>
      </c>
    </row>
    <row r="1714" spans="1:2">
      <c r="A1714" s="74" t="s">
        <v>952</v>
      </c>
      <c r="B1714" s="74">
        <v>54004</v>
      </c>
    </row>
    <row r="1715" spans="1:2">
      <c r="A1715" s="74" t="s">
        <v>953</v>
      </c>
      <c r="B1715" s="74">
        <v>54005</v>
      </c>
    </row>
    <row r="1716" spans="1:2">
      <c r="A1716" s="74" t="s">
        <v>954</v>
      </c>
      <c r="B1716" s="74">
        <v>54006</v>
      </c>
    </row>
    <row r="1717" spans="1:2">
      <c r="A1717" s="74" t="s">
        <v>955</v>
      </c>
      <c r="B1717" s="74">
        <v>54007</v>
      </c>
    </row>
    <row r="1718" spans="1:2">
      <c r="A1718" s="74" t="s">
        <v>956</v>
      </c>
      <c r="B1718" s="74">
        <v>54008</v>
      </c>
    </row>
    <row r="1719" spans="1:2">
      <c r="A1719" s="74" t="s">
        <v>957</v>
      </c>
      <c r="B1719" s="74">
        <v>54009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343"/>
  <sheetViews>
    <sheetView tabSelected="1" workbookViewId="0">
      <pane xSplit="3" ySplit="5" topLeftCell="V174" activePane="bottomRight" state="frozen"/>
      <selection pane="topRight" activeCell="D1" sqref="D1"/>
      <selection pane="bottomLeft" activeCell="A6" sqref="A6"/>
      <selection pane="bottomRight" activeCell="AF182" sqref="AF182"/>
    </sheetView>
  </sheetViews>
  <sheetFormatPr defaultRowHeight="13.5"/>
  <cols>
    <col min="2" max="2" width="9" style="73"/>
    <col min="4" max="4" width="31.75" bestFit="1" customWidth="1"/>
    <col min="30" max="30" width="25.625" customWidth="1"/>
    <col min="31" max="31" width="13.125" customWidth="1"/>
    <col min="32" max="32" width="15.375" customWidth="1"/>
    <col min="37" max="37" width="15.625" customWidth="1"/>
    <col min="40" max="40" width="9" style="73"/>
    <col min="46" max="46" width="9" style="73"/>
    <col min="50" max="50" width="28.875" style="73" bestFit="1" customWidth="1"/>
    <col min="53" max="56" width="9" style="73"/>
  </cols>
  <sheetData>
    <row r="1" spans="1:56">
      <c r="A1">
        <v>1</v>
      </c>
    </row>
    <row r="2" spans="1:56">
      <c r="A2" t="s">
        <v>157</v>
      </c>
      <c r="B2" s="73" t="s">
        <v>158</v>
      </c>
      <c r="C2" t="s">
        <v>159</v>
      </c>
      <c r="F2" t="s">
        <v>170</v>
      </c>
      <c r="G2" t="s">
        <v>160</v>
      </c>
      <c r="H2" t="s">
        <v>161</v>
      </c>
      <c r="I2" t="s">
        <v>162</v>
      </c>
      <c r="J2" t="s">
        <v>163</v>
      </c>
      <c r="K2" t="s">
        <v>164</v>
      </c>
      <c r="L2" t="s">
        <v>165</v>
      </c>
      <c r="M2" t="s">
        <v>166</v>
      </c>
      <c r="N2" t="s">
        <v>167</v>
      </c>
      <c r="O2" t="s">
        <v>168</v>
      </c>
      <c r="P2" t="s">
        <v>169</v>
      </c>
      <c r="Q2" t="s">
        <v>171</v>
      </c>
      <c r="R2" t="s">
        <v>172</v>
      </c>
      <c r="S2" t="s">
        <v>173</v>
      </c>
      <c r="T2" t="s">
        <v>174</v>
      </c>
      <c r="U2" t="s">
        <v>175</v>
      </c>
      <c r="V2" t="s">
        <v>176</v>
      </c>
      <c r="W2" t="s">
        <v>177</v>
      </c>
      <c r="X2" t="s">
        <v>178</v>
      </c>
      <c r="Y2" t="s">
        <v>179</v>
      </c>
      <c r="Z2" t="s">
        <v>180</v>
      </c>
      <c r="AA2" t="s">
        <v>181</v>
      </c>
      <c r="AB2" t="s">
        <v>182</v>
      </c>
      <c r="AC2" t="s">
        <v>183</v>
      </c>
      <c r="AF2" t="s">
        <v>184</v>
      </c>
      <c r="AG2" t="s">
        <v>185</v>
      </c>
      <c r="AH2" t="s">
        <v>1008</v>
      </c>
      <c r="AI2" t="s">
        <v>186</v>
      </c>
      <c r="AL2" t="s">
        <v>187</v>
      </c>
      <c r="AM2" t="s">
        <v>188</v>
      </c>
      <c r="AN2" s="73" t="s">
        <v>189</v>
      </c>
      <c r="AO2" t="s">
        <v>190</v>
      </c>
      <c r="AP2" t="s">
        <v>191</v>
      </c>
      <c r="AQ2" t="s">
        <v>192</v>
      </c>
      <c r="AR2" t="s">
        <v>193</v>
      </c>
      <c r="AS2" t="s">
        <v>194</v>
      </c>
      <c r="AT2" s="73" t="s">
        <v>195</v>
      </c>
      <c r="AU2" t="s">
        <v>196</v>
      </c>
      <c r="AV2" t="s">
        <v>197</v>
      </c>
      <c r="AW2" t="s">
        <v>1009</v>
      </c>
      <c r="AX2" s="73" t="s">
        <v>1010</v>
      </c>
      <c r="AY2" t="s">
        <v>1011</v>
      </c>
      <c r="AZ2" t="s">
        <v>1012</v>
      </c>
      <c r="BA2" s="73" t="s">
        <v>1013</v>
      </c>
      <c r="BB2" s="73" t="s">
        <v>1014</v>
      </c>
      <c r="BC2" s="73" t="s">
        <v>1015</v>
      </c>
      <c r="BD2" s="73" t="s">
        <v>1016</v>
      </c>
    </row>
    <row r="3" spans="1:56">
      <c r="B3" s="73" t="s">
        <v>1017</v>
      </c>
      <c r="AN3" s="73" t="s">
        <v>1018</v>
      </c>
      <c r="AT3" s="73" t="s">
        <v>1018</v>
      </c>
      <c r="AX3" s="73" t="s">
        <v>1017</v>
      </c>
      <c r="AY3" t="s">
        <v>1019</v>
      </c>
      <c r="BA3" s="73" t="s">
        <v>1017</v>
      </c>
      <c r="BB3" s="73" t="s">
        <v>1017</v>
      </c>
      <c r="BC3" s="73" t="s">
        <v>1017</v>
      </c>
      <c r="BD3" s="73" t="s">
        <v>1017</v>
      </c>
    </row>
    <row r="4" spans="1:56">
      <c r="A4" t="s">
        <v>1020</v>
      </c>
      <c r="C4" t="s">
        <v>1021</v>
      </c>
    </row>
    <row r="5" spans="1:56">
      <c r="A5" t="s">
        <v>1022</v>
      </c>
      <c r="B5" s="73" t="s">
        <v>1023</v>
      </c>
      <c r="C5" t="s">
        <v>1024</v>
      </c>
      <c r="D5" t="s">
        <v>128</v>
      </c>
      <c r="E5" t="s">
        <v>514</v>
      </c>
      <c r="F5" t="s">
        <v>1025</v>
      </c>
      <c r="G5" t="s">
        <v>1026</v>
      </c>
      <c r="H5" t="s">
        <v>1027</v>
      </c>
      <c r="I5" t="s">
        <v>1028</v>
      </c>
      <c r="J5" t="s">
        <v>1029</v>
      </c>
      <c r="K5" t="s">
        <v>1030</v>
      </c>
      <c r="L5" t="s">
        <v>1031</v>
      </c>
      <c r="M5" t="s">
        <v>1032</v>
      </c>
      <c r="N5" t="s">
        <v>1033</v>
      </c>
      <c r="O5" t="s">
        <v>1034</v>
      </c>
      <c r="P5" t="s">
        <v>1035</v>
      </c>
      <c r="Q5" t="s">
        <v>1036</v>
      </c>
      <c r="R5" t="s">
        <v>1037</v>
      </c>
      <c r="S5" t="s">
        <v>1038</v>
      </c>
      <c r="T5" t="s">
        <v>1039</v>
      </c>
      <c r="U5" t="s">
        <v>1040</v>
      </c>
      <c r="V5" t="s">
        <v>1041</v>
      </c>
      <c r="W5" t="s">
        <v>1042</v>
      </c>
      <c r="X5" t="s">
        <v>1043</v>
      </c>
      <c r="Y5" t="s">
        <v>1044</v>
      </c>
      <c r="Z5" t="s">
        <v>1045</v>
      </c>
      <c r="AA5" t="s">
        <v>1046</v>
      </c>
      <c r="AB5" t="s">
        <v>1047</v>
      </c>
      <c r="AC5" t="s">
        <v>1048</v>
      </c>
      <c r="AD5" t="s">
        <v>676</v>
      </c>
      <c r="AE5" t="s">
        <v>1049</v>
      </c>
      <c r="AF5" t="s">
        <v>1050</v>
      </c>
      <c r="AG5" t="s">
        <v>1051</v>
      </c>
      <c r="AH5" t="s">
        <v>1052</v>
      </c>
      <c r="AI5" t="s">
        <v>1053</v>
      </c>
      <c r="AJ5" t="s">
        <v>1054</v>
      </c>
      <c r="AK5" t="s">
        <v>1055</v>
      </c>
      <c r="AL5" t="s">
        <v>1056</v>
      </c>
      <c r="AM5" t="s">
        <v>1057</v>
      </c>
      <c r="AN5" s="73" t="s">
        <v>1058</v>
      </c>
      <c r="AO5" t="s">
        <v>1059</v>
      </c>
      <c r="AP5" t="s">
        <v>1060</v>
      </c>
      <c r="AQ5" t="s">
        <v>1061</v>
      </c>
      <c r="AR5" t="s">
        <v>1062</v>
      </c>
      <c r="AS5" t="s">
        <v>1063</v>
      </c>
      <c r="AT5" s="73" t="s">
        <v>1064</v>
      </c>
      <c r="AU5" t="s">
        <v>1065</v>
      </c>
      <c r="AV5" t="s">
        <v>1066</v>
      </c>
      <c r="AW5" t="s">
        <v>1067</v>
      </c>
      <c r="AX5" s="73" t="s">
        <v>1068</v>
      </c>
      <c r="AY5" t="s">
        <v>1069</v>
      </c>
      <c r="AZ5" t="s">
        <v>1070</v>
      </c>
      <c r="BA5" s="73" t="s">
        <v>1071</v>
      </c>
      <c r="BB5" s="73" t="s">
        <v>1072</v>
      </c>
      <c r="BC5" s="73" t="s">
        <v>1073</v>
      </c>
      <c r="BD5" s="73" t="s">
        <v>1074</v>
      </c>
    </row>
    <row r="6" spans="1:56">
      <c r="A6">
        <v>101101</v>
      </c>
      <c r="B6" s="73" t="s">
        <v>1075</v>
      </c>
      <c r="C6">
        <v>1</v>
      </c>
      <c r="D6" t="s">
        <v>84</v>
      </c>
      <c r="E6">
        <v>1</v>
      </c>
      <c r="F6">
        <v>0</v>
      </c>
      <c r="G6">
        <v>0</v>
      </c>
      <c r="H6">
        <v>1</v>
      </c>
      <c r="I6">
        <v>150</v>
      </c>
      <c r="J6">
        <v>1</v>
      </c>
      <c r="K6">
        <v>50</v>
      </c>
      <c r="L6">
        <v>1</v>
      </c>
      <c r="M6">
        <v>1</v>
      </c>
      <c r="N6">
        <v>1</v>
      </c>
      <c r="O6">
        <v>0</v>
      </c>
      <c r="P6">
        <v>1</v>
      </c>
      <c r="Q6">
        <v>1</v>
      </c>
      <c r="R6">
        <v>10</v>
      </c>
      <c r="S6">
        <v>5</v>
      </c>
      <c r="T6">
        <v>35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4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U6">
        <v>0</v>
      </c>
      <c r="AV6">
        <v>1</v>
      </c>
      <c r="AY6" t="s">
        <v>1076</v>
      </c>
      <c r="AZ6">
        <v>101101</v>
      </c>
    </row>
    <row r="7" spans="1:56">
      <c r="A7">
        <v>101201</v>
      </c>
      <c r="B7" s="73" t="s">
        <v>1077</v>
      </c>
      <c r="C7">
        <v>1</v>
      </c>
      <c r="D7" t="s">
        <v>84</v>
      </c>
      <c r="E7">
        <v>2</v>
      </c>
      <c r="F7">
        <v>0</v>
      </c>
      <c r="G7">
        <v>0</v>
      </c>
      <c r="H7">
        <v>1</v>
      </c>
      <c r="I7">
        <v>500</v>
      </c>
      <c r="J7">
        <v>1</v>
      </c>
      <c r="K7">
        <v>167</v>
      </c>
      <c r="L7">
        <v>1</v>
      </c>
      <c r="M7">
        <v>1</v>
      </c>
      <c r="N7">
        <v>1</v>
      </c>
      <c r="O7">
        <v>0</v>
      </c>
      <c r="P7">
        <v>1</v>
      </c>
      <c r="Q7">
        <v>10</v>
      </c>
      <c r="R7">
        <v>10</v>
      </c>
      <c r="S7">
        <v>5</v>
      </c>
      <c r="T7">
        <v>95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U7">
        <v>1</v>
      </c>
      <c r="AV7">
        <v>1</v>
      </c>
      <c r="AY7" t="s">
        <v>1076</v>
      </c>
      <c r="AZ7">
        <v>101201</v>
      </c>
    </row>
    <row r="8" spans="1:56">
      <c r="A8">
        <v>101301</v>
      </c>
      <c r="B8" s="73" t="s">
        <v>1078</v>
      </c>
      <c r="C8">
        <v>1</v>
      </c>
      <c r="D8" t="s">
        <v>84</v>
      </c>
      <c r="E8">
        <v>3</v>
      </c>
      <c r="F8">
        <v>0</v>
      </c>
      <c r="G8">
        <v>0</v>
      </c>
      <c r="H8">
        <v>1</v>
      </c>
      <c r="I8">
        <v>3000</v>
      </c>
      <c r="J8">
        <v>1</v>
      </c>
      <c r="K8">
        <v>1000</v>
      </c>
      <c r="L8">
        <v>1</v>
      </c>
      <c r="M8">
        <v>1</v>
      </c>
      <c r="N8">
        <v>1</v>
      </c>
      <c r="O8">
        <v>0</v>
      </c>
      <c r="P8">
        <v>1</v>
      </c>
      <c r="Q8">
        <v>20</v>
      </c>
      <c r="R8">
        <v>10</v>
      </c>
      <c r="S8">
        <v>5</v>
      </c>
      <c r="T8">
        <v>185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22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U8">
        <v>2</v>
      </c>
      <c r="AV8">
        <v>1</v>
      </c>
      <c r="AY8" t="s">
        <v>1076</v>
      </c>
      <c r="AZ8">
        <v>101301</v>
      </c>
    </row>
    <row r="9" spans="1:56">
      <c r="A9">
        <v>101401</v>
      </c>
      <c r="B9" s="73" t="s">
        <v>1079</v>
      </c>
      <c r="C9">
        <v>1</v>
      </c>
      <c r="D9" t="s">
        <v>84</v>
      </c>
      <c r="E9">
        <v>4</v>
      </c>
      <c r="F9">
        <v>0</v>
      </c>
      <c r="G9">
        <v>0</v>
      </c>
      <c r="H9">
        <v>1</v>
      </c>
      <c r="I9">
        <v>5000</v>
      </c>
      <c r="J9">
        <v>1</v>
      </c>
      <c r="K9">
        <v>1667</v>
      </c>
      <c r="L9">
        <v>1</v>
      </c>
      <c r="M9">
        <v>1</v>
      </c>
      <c r="N9">
        <v>1</v>
      </c>
      <c r="O9">
        <v>0</v>
      </c>
      <c r="P9">
        <v>1</v>
      </c>
      <c r="Q9">
        <v>40</v>
      </c>
      <c r="R9">
        <v>10</v>
      </c>
      <c r="S9">
        <v>5</v>
      </c>
      <c r="T9">
        <v>330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39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U9">
        <v>3</v>
      </c>
      <c r="AV9">
        <v>1</v>
      </c>
      <c r="AY9" t="s">
        <v>1076</v>
      </c>
      <c r="AZ9">
        <v>101401</v>
      </c>
    </row>
    <row r="10" spans="1:56">
      <c r="A10">
        <v>101501</v>
      </c>
      <c r="B10" s="73" t="s">
        <v>1080</v>
      </c>
      <c r="C10">
        <v>1</v>
      </c>
      <c r="D10" t="s">
        <v>84</v>
      </c>
      <c r="E10">
        <v>5</v>
      </c>
      <c r="F10">
        <v>0</v>
      </c>
      <c r="G10">
        <v>0</v>
      </c>
      <c r="H10">
        <v>1</v>
      </c>
      <c r="I10">
        <v>15000</v>
      </c>
      <c r="J10">
        <v>1</v>
      </c>
      <c r="K10">
        <v>5000</v>
      </c>
      <c r="L10">
        <v>1</v>
      </c>
      <c r="M10">
        <v>1</v>
      </c>
      <c r="N10">
        <v>1</v>
      </c>
      <c r="O10">
        <v>0</v>
      </c>
      <c r="P10">
        <v>1</v>
      </c>
      <c r="Q10">
        <v>60</v>
      </c>
      <c r="R10">
        <v>10</v>
      </c>
      <c r="S10">
        <v>5</v>
      </c>
      <c r="T10">
        <v>505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60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U10">
        <v>4</v>
      </c>
      <c r="AV10">
        <v>1</v>
      </c>
      <c r="AY10" t="s">
        <v>1076</v>
      </c>
      <c r="AZ10">
        <v>101501</v>
      </c>
    </row>
    <row r="11" spans="1:56">
      <c r="A11">
        <v>101601</v>
      </c>
      <c r="B11" s="73" t="s">
        <v>1081</v>
      </c>
      <c r="C11">
        <v>1</v>
      </c>
      <c r="D11" t="s">
        <v>84</v>
      </c>
      <c r="E11">
        <v>6</v>
      </c>
      <c r="F11">
        <v>0</v>
      </c>
      <c r="G11">
        <v>0</v>
      </c>
      <c r="H11">
        <v>1</v>
      </c>
      <c r="I11">
        <v>30000</v>
      </c>
      <c r="J11">
        <v>1</v>
      </c>
      <c r="K11">
        <v>10000</v>
      </c>
      <c r="L11">
        <v>1</v>
      </c>
      <c r="M11">
        <v>1</v>
      </c>
      <c r="N11">
        <v>1</v>
      </c>
      <c r="O11">
        <v>0</v>
      </c>
      <c r="P11">
        <v>1</v>
      </c>
      <c r="Q11">
        <v>80</v>
      </c>
      <c r="R11">
        <v>10</v>
      </c>
      <c r="S11">
        <v>5</v>
      </c>
      <c r="T11">
        <v>860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103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U11">
        <v>0</v>
      </c>
      <c r="AV11">
        <v>1</v>
      </c>
      <c r="AY11" t="s">
        <v>1076</v>
      </c>
      <c r="AZ11">
        <v>101601</v>
      </c>
    </row>
    <row r="12" spans="1:56">
      <c r="A12">
        <v>101701</v>
      </c>
      <c r="B12" s="73" t="s">
        <v>1082</v>
      </c>
      <c r="C12">
        <v>1</v>
      </c>
      <c r="D12" t="s">
        <v>84</v>
      </c>
      <c r="E12">
        <v>7</v>
      </c>
      <c r="F12">
        <v>0</v>
      </c>
      <c r="G12">
        <v>0</v>
      </c>
      <c r="H12">
        <v>1</v>
      </c>
      <c r="I12">
        <v>50000</v>
      </c>
      <c r="J12">
        <v>1</v>
      </c>
      <c r="K12">
        <v>16667</v>
      </c>
      <c r="L12">
        <v>1</v>
      </c>
      <c r="M12">
        <v>1</v>
      </c>
      <c r="N12">
        <v>1</v>
      </c>
      <c r="O12">
        <v>0</v>
      </c>
      <c r="P12">
        <v>1</v>
      </c>
      <c r="Q12">
        <v>100</v>
      </c>
      <c r="R12">
        <v>10</v>
      </c>
      <c r="S12">
        <v>5</v>
      </c>
      <c r="T12">
        <v>1250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150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U12">
        <v>1</v>
      </c>
      <c r="AV12">
        <v>1</v>
      </c>
      <c r="AY12" t="s">
        <v>1076</v>
      </c>
      <c r="AZ12">
        <v>101701</v>
      </c>
    </row>
    <row r="13" spans="1:56">
      <c r="A13">
        <v>102101</v>
      </c>
      <c r="B13" s="73" t="s">
        <v>1083</v>
      </c>
      <c r="C13">
        <v>13</v>
      </c>
      <c r="D13" t="s">
        <v>1084</v>
      </c>
      <c r="E13">
        <v>1</v>
      </c>
      <c r="F13">
        <v>0</v>
      </c>
      <c r="G13">
        <v>0</v>
      </c>
      <c r="H13">
        <v>1</v>
      </c>
      <c r="I13">
        <v>150</v>
      </c>
      <c r="J13">
        <v>1</v>
      </c>
      <c r="K13">
        <v>50</v>
      </c>
      <c r="L13">
        <v>1</v>
      </c>
      <c r="M13">
        <v>1</v>
      </c>
      <c r="N13">
        <v>1</v>
      </c>
      <c r="O13">
        <v>0</v>
      </c>
      <c r="P13">
        <v>1</v>
      </c>
      <c r="Q13">
        <v>1</v>
      </c>
      <c r="R13">
        <v>10</v>
      </c>
      <c r="S13">
        <v>5</v>
      </c>
      <c r="T13">
        <v>24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U13">
        <v>2</v>
      </c>
      <c r="AV13">
        <v>1</v>
      </c>
      <c r="AY13" t="s">
        <v>1076</v>
      </c>
      <c r="AZ13">
        <v>102101</v>
      </c>
    </row>
    <row r="14" spans="1:56">
      <c r="A14">
        <v>102102</v>
      </c>
      <c r="B14" s="73" t="s">
        <v>1085</v>
      </c>
      <c r="C14">
        <v>13</v>
      </c>
      <c r="D14" t="s">
        <v>1084</v>
      </c>
      <c r="E14">
        <v>1</v>
      </c>
      <c r="F14">
        <v>0</v>
      </c>
      <c r="G14">
        <v>0</v>
      </c>
      <c r="H14">
        <v>1</v>
      </c>
      <c r="I14">
        <v>150</v>
      </c>
      <c r="J14">
        <v>1</v>
      </c>
      <c r="K14">
        <v>50</v>
      </c>
      <c r="L14">
        <v>1</v>
      </c>
      <c r="M14">
        <v>1</v>
      </c>
      <c r="N14">
        <v>1</v>
      </c>
      <c r="O14">
        <v>0</v>
      </c>
      <c r="P14">
        <v>1</v>
      </c>
      <c r="Q14">
        <v>1</v>
      </c>
      <c r="R14">
        <v>10</v>
      </c>
      <c r="S14">
        <v>5</v>
      </c>
      <c r="T14">
        <v>24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U14">
        <v>3</v>
      </c>
      <c r="AV14">
        <v>1</v>
      </c>
      <c r="AY14" t="s">
        <v>1076</v>
      </c>
      <c r="AZ14">
        <v>102102</v>
      </c>
    </row>
    <row r="15" spans="1:56">
      <c r="A15">
        <v>102103</v>
      </c>
      <c r="B15" s="73" t="s">
        <v>1086</v>
      </c>
      <c r="C15">
        <v>13</v>
      </c>
      <c r="D15" t="s">
        <v>1084</v>
      </c>
      <c r="E15">
        <v>1</v>
      </c>
      <c r="F15">
        <v>0</v>
      </c>
      <c r="G15">
        <v>0</v>
      </c>
      <c r="H15">
        <v>1</v>
      </c>
      <c r="I15">
        <v>150</v>
      </c>
      <c r="J15">
        <v>1</v>
      </c>
      <c r="K15">
        <v>50</v>
      </c>
      <c r="L15">
        <v>1</v>
      </c>
      <c r="M15">
        <v>1</v>
      </c>
      <c r="N15">
        <v>1</v>
      </c>
      <c r="O15">
        <v>0</v>
      </c>
      <c r="P15">
        <v>1</v>
      </c>
      <c r="Q15">
        <v>1</v>
      </c>
      <c r="R15">
        <v>10</v>
      </c>
      <c r="S15">
        <v>5</v>
      </c>
      <c r="T15">
        <v>24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U15">
        <v>4</v>
      </c>
      <c r="AV15">
        <v>1</v>
      </c>
      <c r="AY15" t="s">
        <v>1076</v>
      </c>
      <c r="AZ15">
        <v>102103</v>
      </c>
    </row>
    <row r="16" spans="1:56">
      <c r="A16">
        <v>102201</v>
      </c>
      <c r="B16" s="73" t="s">
        <v>1087</v>
      </c>
      <c r="C16">
        <v>13</v>
      </c>
      <c r="D16" t="s">
        <v>1084</v>
      </c>
      <c r="E16">
        <v>2</v>
      </c>
      <c r="F16">
        <v>0</v>
      </c>
      <c r="G16">
        <v>0</v>
      </c>
      <c r="H16">
        <v>1</v>
      </c>
      <c r="I16">
        <v>500</v>
      </c>
      <c r="J16">
        <v>1</v>
      </c>
      <c r="K16">
        <v>167</v>
      </c>
      <c r="L16">
        <v>1</v>
      </c>
      <c r="M16">
        <v>1</v>
      </c>
      <c r="N16">
        <v>1</v>
      </c>
      <c r="O16">
        <v>0</v>
      </c>
      <c r="P16">
        <v>1</v>
      </c>
      <c r="Q16">
        <v>10</v>
      </c>
      <c r="R16">
        <v>10</v>
      </c>
      <c r="S16">
        <v>5</v>
      </c>
      <c r="T16">
        <v>66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U16">
        <v>0</v>
      </c>
      <c r="AV16">
        <v>1</v>
      </c>
      <c r="AY16" t="s">
        <v>1076</v>
      </c>
      <c r="AZ16">
        <v>102201</v>
      </c>
    </row>
    <row r="17" spans="1:52">
      <c r="A17">
        <v>102202</v>
      </c>
      <c r="B17" s="73" t="s">
        <v>1088</v>
      </c>
      <c r="C17">
        <v>13</v>
      </c>
      <c r="D17" t="s">
        <v>1084</v>
      </c>
      <c r="E17">
        <v>2</v>
      </c>
      <c r="F17">
        <v>0</v>
      </c>
      <c r="G17">
        <v>0</v>
      </c>
      <c r="H17">
        <v>1</v>
      </c>
      <c r="I17">
        <v>500</v>
      </c>
      <c r="J17">
        <v>1</v>
      </c>
      <c r="K17">
        <v>167</v>
      </c>
      <c r="L17">
        <v>1</v>
      </c>
      <c r="M17">
        <v>1</v>
      </c>
      <c r="N17">
        <v>1</v>
      </c>
      <c r="O17">
        <v>0</v>
      </c>
      <c r="P17">
        <v>1</v>
      </c>
      <c r="Q17">
        <v>10</v>
      </c>
      <c r="R17">
        <v>10</v>
      </c>
      <c r="S17">
        <v>5</v>
      </c>
      <c r="T17">
        <v>66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U17">
        <v>1</v>
      </c>
      <c r="AV17">
        <v>1</v>
      </c>
      <c r="AY17" t="s">
        <v>1076</v>
      </c>
      <c r="AZ17">
        <v>102202</v>
      </c>
    </row>
    <row r="18" spans="1:52">
      <c r="A18">
        <v>102203</v>
      </c>
      <c r="B18" s="73" t="s">
        <v>1089</v>
      </c>
      <c r="C18">
        <v>13</v>
      </c>
      <c r="D18" t="s">
        <v>1084</v>
      </c>
      <c r="E18">
        <v>2</v>
      </c>
      <c r="F18">
        <v>0</v>
      </c>
      <c r="G18">
        <v>0</v>
      </c>
      <c r="H18">
        <v>1</v>
      </c>
      <c r="I18">
        <v>500</v>
      </c>
      <c r="J18">
        <v>1</v>
      </c>
      <c r="K18">
        <v>167</v>
      </c>
      <c r="L18">
        <v>1</v>
      </c>
      <c r="M18">
        <v>1</v>
      </c>
      <c r="N18">
        <v>1</v>
      </c>
      <c r="O18">
        <v>0</v>
      </c>
      <c r="P18">
        <v>1</v>
      </c>
      <c r="Q18">
        <v>10</v>
      </c>
      <c r="R18">
        <v>10</v>
      </c>
      <c r="S18">
        <v>5</v>
      </c>
      <c r="T18">
        <v>66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U18">
        <v>2</v>
      </c>
      <c r="AV18">
        <v>1</v>
      </c>
      <c r="AY18" t="s">
        <v>1076</v>
      </c>
      <c r="AZ18">
        <v>102203</v>
      </c>
    </row>
    <row r="19" spans="1:52">
      <c r="A19">
        <v>102301</v>
      </c>
      <c r="B19" s="73" t="s">
        <v>1090</v>
      </c>
      <c r="C19">
        <v>13</v>
      </c>
      <c r="D19" t="s">
        <v>1084</v>
      </c>
      <c r="E19">
        <v>3</v>
      </c>
      <c r="F19">
        <v>0</v>
      </c>
      <c r="G19">
        <v>0</v>
      </c>
      <c r="H19">
        <v>1</v>
      </c>
      <c r="I19">
        <v>3000</v>
      </c>
      <c r="J19">
        <v>1</v>
      </c>
      <c r="K19">
        <v>1000</v>
      </c>
      <c r="L19">
        <v>1</v>
      </c>
      <c r="M19">
        <v>1</v>
      </c>
      <c r="N19">
        <v>1</v>
      </c>
      <c r="O19">
        <v>0</v>
      </c>
      <c r="P19">
        <v>1</v>
      </c>
      <c r="Q19">
        <v>20</v>
      </c>
      <c r="R19">
        <v>10</v>
      </c>
      <c r="S19">
        <v>5</v>
      </c>
      <c r="T19">
        <v>129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U19">
        <v>3</v>
      </c>
      <c r="AV19">
        <v>1</v>
      </c>
      <c r="AY19" t="s">
        <v>1076</v>
      </c>
      <c r="AZ19">
        <v>102301</v>
      </c>
    </row>
    <row r="20" spans="1:52">
      <c r="A20">
        <v>102302</v>
      </c>
      <c r="B20" s="73" t="s">
        <v>1091</v>
      </c>
      <c r="C20">
        <v>13</v>
      </c>
      <c r="D20" t="s">
        <v>1084</v>
      </c>
      <c r="E20">
        <v>3</v>
      </c>
      <c r="F20">
        <v>0</v>
      </c>
      <c r="G20">
        <v>0</v>
      </c>
      <c r="H20">
        <v>1</v>
      </c>
      <c r="I20">
        <v>3000</v>
      </c>
      <c r="J20">
        <v>1</v>
      </c>
      <c r="K20">
        <v>1000</v>
      </c>
      <c r="L20">
        <v>1</v>
      </c>
      <c r="M20">
        <v>1</v>
      </c>
      <c r="N20">
        <v>1</v>
      </c>
      <c r="O20">
        <v>0</v>
      </c>
      <c r="P20">
        <v>1</v>
      </c>
      <c r="Q20">
        <v>20</v>
      </c>
      <c r="R20">
        <v>10</v>
      </c>
      <c r="S20">
        <v>5</v>
      </c>
      <c r="T20">
        <v>129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U20">
        <v>4</v>
      </c>
      <c r="AV20">
        <v>1</v>
      </c>
      <c r="AY20" t="s">
        <v>1076</v>
      </c>
      <c r="AZ20">
        <v>102302</v>
      </c>
    </row>
    <row r="21" spans="1:52">
      <c r="A21">
        <v>102303</v>
      </c>
      <c r="B21" s="73" t="s">
        <v>1092</v>
      </c>
      <c r="C21">
        <v>13</v>
      </c>
      <c r="D21" t="s">
        <v>1084</v>
      </c>
      <c r="E21">
        <v>3</v>
      </c>
      <c r="F21">
        <v>0</v>
      </c>
      <c r="G21">
        <v>0</v>
      </c>
      <c r="H21">
        <v>1</v>
      </c>
      <c r="I21">
        <v>3000</v>
      </c>
      <c r="J21">
        <v>1</v>
      </c>
      <c r="K21">
        <v>1000</v>
      </c>
      <c r="L21">
        <v>1</v>
      </c>
      <c r="M21">
        <v>1</v>
      </c>
      <c r="N21">
        <v>1</v>
      </c>
      <c r="O21">
        <v>0</v>
      </c>
      <c r="P21">
        <v>1</v>
      </c>
      <c r="Q21">
        <v>20</v>
      </c>
      <c r="R21">
        <v>10</v>
      </c>
      <c r="S21">
        <v>5</v>
      </c>
      <c r="T21">
        <v>129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U21">
        <v>0</v>
      </c>
      <c r="AV21">
        <v>1</v>
      </c>
      <c r="AY21" t="s">
        <v>1076</v>
      </c>
      <c r="AZ21">
        <v>102303</v>
      </c>
    </row>
    <row r="22" spans="1:52">
      <c r="A22">
        <v>102401</v>
      </c>
      <c r="B22" s="73" t="s">
        <v>1093</v>
      </c>
      <c r="C22">
        <v>13</v>
      </c>
      <c r="D22" t="s">
        <v>1084</v>
      </c>
      <c r="E22">
        <v>4</v>
      </c>
      <c r="F22">
        <v>0</v>
      </c>
      <c r="G22">
        <v>0</v>
      </c>
      <c r="H22">
        <v>1</v>
      </c>
      <c r="I22">
        <v>5000</v>
      </c>
      <c r="J22">
        <v>1</v>
      </c>
      <c r="K22">
        <v>1667</v>
      </c>
      <c r="L22">
        <v>1</v>
      </c>
      <c r="M22">
        <v>1</v>
      </c>
      <c r="N22">
        <v>1</v>
      </c>
      <c r="O22">
        <v>0</v>
      </c>
      <c r="P22">
        <v>1</v>
      </c>
      <c r="Q22">
        <v>40</v>
      </c>
      <c r="R22">
        <v>10</v>
      </c>
      <c r="S22">
        <v>5</v>
      </c>
      <c r="T22">
        <v>231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U22">
        <v>1</v>
      </c>
      <c r="AV22">
        <v>1</v>
      </c>
      <c r="AY22" t="s">
        <v>1076</v>
      </c>
      <c r="AZ22">
        <v>102401</v>
      </c>
    </row>
    <row r="23" spans="1:52">
      <c r="A23">
        <v>102402</v>
      </c>
      <c r="B23" s="73" t="s">
        <v>1094</v>
      </c>
      <c r="C23">
        <v>13</v>
      </c>
      <c r="D23" t="s">
        <v>1084</v>
      </c>
      <c r="E23">
        <v>4</v>
      </c>
      <c r="F23">
        <v>0</v>
      </c>
      <c r="G23">
        <v>0</v>
      </c>
      <c r="H23">
        <v>1</v>
      </c>
      <c r="I23">
        <v>5000</v>
      </c>
      <c r="J23">
        <v>1</v>
      </c>
      <c r="K23">
        <v>1667</v>
      </c>
      <c r="L23">
        <v>1</v>
      </c>
      <c r="M23">
        <v>1</v>
      </c>
      <c r="N23">
        <v>1</v>
      </c>
      <c r="O23">
        <v>0</v>
      </c>
      <c r="P23">
        <v>1</v>
      </c>
      <c r="Q23">
        <v>40</v>
      </c>
      <c r="R23">
        <v>10</v>
      </c>
      <c r="S23">
        <v>5</v>
      </c>
      <c r="T23">
        <v>231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U23">
        <v>2</v>
      </c>
      <c r="AV23">
        <v>1</v>
      </c>
      <c r="AY23" t="s">
        <v>1076</v>
      </c>
      <c r="AZ23">
        <v>102402</v>
      </c>
    </row>
    <row r="24" spans="1:52">
      <c r="A24">
        <v>102403</v>
      </c>
      <c r="B24" s="73" t="s">
        <v>1095</v>
      </c>
      <c r="C24">
        <v>13</v>
      </c>
      <c r="D24" t="s">
        <v>1084</v>
      </c>
      <c r="E24">
        <v>4</v>
      </c>
      <c r="F24">
        <v>0</v>
      </c>
      <c r="G24">
        <v>0</v>
      </c>
      <c r="H24">
        <v>1</v>
      </c>
      <c r="I24">
        <v>5000</v>
      </c>
      <c r="J24">
        <v>1</v>
      </c>
      <c r="K24">
        <v>1667</v>
      </c>
      <c r="L24">
        <v>1</v>
      </c>
      <c r="M24">
        <v>1</v>
      </c>
      <c r="N24">
        <v>1</v>
      </c>
      <c r="O24">
        <v>0</v>
      </c>
      <c r="P24">
        <v>1</v>
      </c>
      <c r="Q24">
        <v>40</v>
      </c>
      <c r="R24">
        <v>10</v>
      </c>
      <c r="S24">
        <v>5</v>
      </c>
      <c r="T24">
        <v>231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U24">
        <v>3</v>
      </c>
      <c r="AV24">
        <v>1</v>
      </c>
      <c r="AY24" t="s">
        <v>1076</v>
      </c>
      <c r="AZ24">
        <v>102403</v>
      </c>
    </row>
    <row r="25" spans="1:52">
      <c r="A25">
        <v>102501</v>
      </c>
      <c r="B25" s="73" t="s">
        <v>1096</v>
      </c>
      <c r="C25">
        <v>13</v>
      </c>
      <c r="D25" t="s">
        <v>1084</v>
      </c>
      <c r="E25">
        <v>5</v>
      </c>
      <c r="F25">
        <v>0</v>
      </c>
      <c r="G25">
        <v>0</v>
      </c>
      <c r="H25">
        <v>1</v>
      </c>
      <c r="I25">
        <v>15000</v>
      </c>
      <c r="J25">
        <v>1</v>
      </c>
      <c r="K25">
        <v>5000</v>
      </c>
      <c r="L25">
        <v>1</v>
      </c>
      <c r="M25">
        <v>1</v>
      </c>
      <c r="N25">
        <v>1</v>
      </c>
      <c r="O25">
        <v>0</v>
      </c>
      <c r="P25">
        <v>1</v>
      </c>
      <c r="Q25">
        <v>60</v>
      </c>
      <c r="R25">
        <v>10</v>
      </c>
      <c r="S25">
        <v>5</v>
      </c>
      <c r="T25">
        <v>353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U25">
        <v>4</v>
      </c>
      <c r="AV25">
        <v>1</v>
      </c>
      <c r="AY25" t="s">
        <v>1076</v>
      </c>
      <c r="AZ25">
        <v>102501</v>
      </c>
    </row>
    <row r="26" spans="1:52">
      <c r="A26">
        <v>102502</v>
      </c>
      <c r="B26" s="73" t="s">
        <v>1097</v>
      </c>
      <c r="C26">
        <v>13</v>
      </c>
      <c r="D26" t="s">
        <v>1084</v>
      </c>
      <c r="E26">
        <v>5</v>
      </c>
      <c r="F26">
        <v>0</v>
      </c>
      <c r="G26">
        <v>0</v>
      </c>
      <c r="H26">
        <v>1</v>
      </c>
      <c r="I26">
        <v>15000</v>
      </c>
      <c r="J26">
        <v>1</v>
      </c>
      <c r="K26">
        <v>5000</v>
      </c>
      <c r="L26">
        <v>1</v>
      </c>
      <c r="M26">
        <v>1</v>
      </c>
      <c r="N26">
        <v>1</v>
      </c>
      <c r="O26">
        <v>0</v>
      </c>
      <c r="P26">
        <v>1</v>
      </c>
      <c r="Q26">
        <v>60</v>
      </c>
      <c r="R26">
        <v>10</v>
      </c>
      <c r="S26">
        <v>5</v>
      </c>
      <c r="T26">
        <v>353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U26">
        <v>0</v>
      </c>
      <c r="AV26">
        <v>1</v>
      </c>
      <c r="AY26" t="s">
        <v>1076</v>
      </c>
      <c r="AZ26">
        <v>102502</v>
      </c>
    </row>
    <row r="27" spans="1:52">
      <c r="A27">
        <v>102503</v>
      </c>
      <c r="B27" s="73" t="s">
        <v>1098</v>
      </c>
      <c r="C27">
        <v>13</v>
      </c>
      <c r="D27" t="s">
        <v>1084</v>
      </c>
      <c r="E27">
        <v>5</v>
      </c>
      <c r="F27">
        <v>0</v>
      </c>
      <c r="G27">
        <v>0</v>
      </c>
      <c r="H27">
        <v>1</v>
      </c>
      <c r="I27">
        <v>15000</v>
      </c>
      <c r="J27">
        <v>1</v>
      </c>
      <c r="K27">
        <v>5000</v>
      </c>
      <c r="L27">
        <v>1</v>
      </c>
      <c r="M27">
        <v>1</v>
      </c>
      <c r="N27">
        <v>1</v>
      </c>
      <c r="O27">
        <v>0</v>
      </c>
      <c r="P27">
        <v>1</v>
      </c>
      <c r="Q27">
        <v>60</v>
      </c>
      <c r="R27">
        <v>10</v>
      </c>
      <c r="S27">
        <v>5</v>
      </c>
      <c r="T27">
        <v>353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U27">
        <v>1</v>
      </c>
      <c r="AV27">
        <v>1</v>
      </c>
      <c r="AY27" t="s">
        <v>1076</v>
      </c>
      <c r="AZ27">
        <v>102503</v>
      </c>
    </row>
    <row r="28" spans="1:52">
      <c r="A28">
        <v>102601</v>
      </c>
      <c r="B28" s="73" t="s">
        <v>1099</v>
      </c>
      <c r="C28">
        <v>13</v>
      </c>
      <c r="D28" t="s">
        <v>1084</v>
      </c>
      <c r="E28">
        <v>6</v>
      </c>
      <c r="F28">
        <v>0</v>
      </c>
      <c r="G28">
        <v>0</v>
      </c>
      <c r="H28">
        <v>1</v>
      </c>
      <c r="I28">
        <v>30000</v>
      </c>
      <c r="J28">
        <v>1</v>
      </c>
      <c r="K28">
        <v>10000</v>
      </c>
      <c r="L28">
        <v>1</v>
      </c>
      <c r="M28">
        <v>1</v>
      </c>
      <c r="N28">
        <v>1</v>
      </c>
      <c r="O28">
        <v>0</v>
      </c>
      <c r="P28">
        <v>1</v>
      </c>
      <c r="Q28">
        <v>80</v>
      </c>
      <c r="R28">
        <v>10</v>
      </c>
      <c r="S28">
        <v>5</v>
      </c>
      <c r="T28">
        <v>602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U28">
        <v>2</v>
      </c>
      <c r="AV28">
        <v>1</v>
      </c>
      <c r="AY28" t="s">
        <v>1076</v>
      </c>
      <c r="AZ28">
        <v>102601</v>
      </c>
    </row>
    <row r="29" spans="1:52">
      <c r="A29">
        <v>102602</v>
      </c>
      <c r="B29" s="73" t="s">
        <v>1100</v>
      </c>
      <c r="C29">
        <v>13</v>
      </c>
      <c r="D29" t="s">
        <v>1084</v>
      </c>
      <c r="E29">
        <v>6</v>
      </c>
      <c r="F29">
        <v>0</v>
      </c>
      <c r="G29">
        <v>0</v>
      </c>
      <c r="H29">
        <v>1</v>
      </c>
      <c r="I29">
        <v>30000</v>
      </c>
      <c r="J29">
        <v>1</v>
      </c>
      <c r="K29">
        <v>10000</v>
      </c>
      <c r="L29">
        <v>1</v>
      </c>
      <c r="M29">
        <v>1</v>
      </c>
      <c r="N29">
        <v>1</v>
      </c>
      <c r="O29">
        <v>0</v>
      </c>
      <c r="P29">
        <v>1</v>
      </c>
      <c r="Q29">
        <v>80</v>
      </c>
      <c r="R29">
        <v>10</v>
      </c>
      <c r="S29">
        <v>5</v>
      </c>
      <c r="T29">
        <v>602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U29">
        <v>3</v>
      </c>
      <c r="AV29">
        <v>1</v>
      </c>
      <c r="AY29" t="s">
        <v>1076</v>
      </c>
      <c r="AZ29">
        <v>102602</v>
      </c>
    </row>
    <row r="30" spans="1:52">
      <c r="A30">
        <v>102603</v>
      </c>
      <c r="B30" s="73" t="s">
        <v>1101</v>
      </c>
      <c r="C30">
        <v>13</v>
      </c>
      <c r="D30" t="s">
        <v>1084</v>
      </c>
      <c r="E30">
        <v>6</v>
      </c>
      <c r="F30">
        <v>0</v>
      </c>
      <c r="G30">
        <v>0</v>
      </c>
      <c r="H30">
        <v>1</v>
      </c>
      <c r="I30">
        <v>30000</v>
      </c>
      <c r="J30">
        <v>1</v>
      </c>
      <c r="K30">
        <v>10000</v>
      </c>
      <c r="L30">
        <v>1</v>
      </c>
      <c r="M30">
        <v>1</v>
      </c>
      <c r="N30">
        <v>1</v>
      </c>
      <c r="O30">
        <v>0</v>
      </c>
      <c r="P30">
        <v>1</v>
      </c>
      <c r="Q30">
        <v>80</v>
      </c>
      <c r="R30">
        <v>10</v>
      </c>
      <c r="S30">
        <v>5</v>
      </c>
      <c r="T30">
        <v>602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U30">
        <v>4</v>
      </c>
      <c r="AV30">
        <v>1</v>
      </c>
      <c r="AY30" t="s">
        <v>1076</v>
      </c>
      <c r="AZ30">
        <v>102603</v>
      </c>
    </row>
    <row r="31" spans="1:52">
      <c r="A31">
        <v>102701</v>
      </c>
      <c r="B31" s="73" t="s">
        <v>1102</v>
      </c>
      <c r="C31">
        <v>13</v>
      </c>
      <c r="D31" t="s">
        <v>1084</v>
      </c>
      <c r="E31">
        <v>7</v>
      </c>
      <c r="F31">
        <v>0</v>
      </c>
      <c r="G31">
        <v>0</v>
      </c>
      <c r="H31">
        <v>1</v>
      </c>
      <c r="I31">
        <v>50000</v>
      </c>
      <c r="J31">
        <v>1</v>
      </c>
      <c r="K31">
        <v>16667</v>
      </c>
      <c r="L31">
        <v>1</v>
      </c>
      <c r="M31">
        <v>1</v>
      </c>
      <c r="N31">
        <v>1</v>
      </c>
      <c r="O31">
        <v>0</v>
      </c>
      <c r="P31">
        <v>1</v>
      </c>
      <c r="Q31">
        <v>100</v>
      </c>
      <c r="R31">
        <v>10</v>
      </c>
      <c r="S31">
        <v>5</v>
      </c>
      <c r="T31">
        <v>875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U31">
        <v>0</v>
      </c>
      <c r="AV31">
        <v>1</v>
      </c>
      <c r="AY31" t="s">
        <v>1076</v>
      </c>
      <c r="AZ31">
        <v>102701</v>
      </c>
    </row>
    <row r="32" spans="1:52">
      <c r="A32">
        <v>102702</v>
      </c>
      <c r="B32" s="73" t="s">
        <v>1103</v>
      </c>
      <c r="C32">
        <v>13</v>
      </c>
      <c r="D32" t="s">
        <v>1084</v>
      </c>
      <c r="E32">
        <v>7</v>
      </c>
      <c r="F32">
        <v>0</v>
      </c>
      <c r="G32">
        <v>0</v>
      </c>
      <c r="H32">
        <v>1</v>
      </c>
      <c r="I32">
        <v>50000</v>
      </c>
      <c r="J32">
        <v>1</v>
      </c>
      <c r="K32">
        <v>16667</v>
      </c>
      <c r="L32">
        <v>1</v>
      </c>
      <c r="M32">
        <v>1</v>
      </c>
      <c r="N32">
        <v>1</v>
      </c>
      <c r="O32">
        <v>0</v>
      </c>
      <c r="P32">
        <v>1</v>
      </c>
      <c r="Q32">
        <v>100</v>
      </c>
      <c r="R32">
        <v>10</v>
      </c>
      <c r="S32">
        <v>5</v>
      </c>
      <c r="T32">
        <v>875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U32">
        <v>1</v>
      </c>
      <c r="AV32">
        <v>1</v>
      </c>
      <c r="AY32" t="s">
        <v>1076</v>
      </c>
      <c r="AZ32">
        <v>102702</v>
      </c>
    </row>
    <row r="33" spans="1:52">
      <c r="A33">
        <v>102703</v>
      </c>
      <c r="B33" s="73" t="s">
        <v>1104</v>
      </c>
      <c r="C33">
        <v>13</v>
      </c>
      <c r="D33" t="s">
        <v>1084</v>
      </c>
      <c r="E33">
        <v>7</v>
      </c>
      <c r="F33">
        <v>0</v>
      </c>
      <c r="G33">
        <v>0</v>
      </c>
      <c r="H33">
        <v>1</v>
      </c>
      <c r="I33">
        <v>50000</v>
      </c>
      <c r="J33">
        <v>1</v>
      </c>
      <c r="K33">
        <v>16667</v>
      </c>
      <c r="L33">
        <v>1</v>
      </c>
      <c r="M33">
        <v>1</v>
      </c>
      <c r="N33">
        <v>1</v>
      </c>
      <c r="O33">
        <v>0</v>
      </c>
      <c r="P33">
        <v>1</v>
      </c>
      <c r="Q33">
        <v>100</v>
      </c>
      <c r="R33">
        <v>10</v>
      </c>
      <c r="S33">
        <v>5</v>
      </c>
      <c r="T33">
        <v>875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U33">
        <v>2</v>
      </c>
      <c r="AV33">
        <v>1</v>
      </c>
      <c r="AY33" t="s">
        <v>1076</v>
      </c>
      <c r="AZ33">
        <v>102703</v>
      </c>
    </row>
    <row r="34" spans="1:52">
      <c r="A34">
        <v>102111</v>
      </c>
      <c r="B34" s="73" t="s">
        <v>1105</v>
      </c>
      <c r="C34">
        <v>1</v>
      </c>
      <c r="D34" t="s">
        <v>85</v>
      </c>
      <c r="E34">
        <v>1</v>
      </c>
      <c r="F34">
        <v>1</v>
      </c>
      <c r="G34">
        <v>0</v>
      </c>
      <c r="H34">
        <v>1</v>
      </c>
      <c r="I34">
        <v>150</v>
      </c>
      <c r="J34">
        <v>1</v>
      </c>
      <c r="K34">
        <v>50</v>
      </c>
      <c r="L34">
        <v>1</v>
      </c>
      <c r="M34">
        <v>1</v>
      </c>
      <c r="N34">
        <v>1</v>
      </c>
      <c r="O34">
        <v>0</v>
      </c>
      <c r="P34">
        <v>2</v>
      </c>
      <c r="Q34">
        <v>1</v>
      </c>
      <c r="R34">
        <v>10</v>
      </c>
      <c r="S34">
        <v>5</v>
      </c>
      <c r="T34">
        <v>0</v>
      </c>
      <c r="U34">
        <v>28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U34">
        <v>3</v>
      </c>
      <c r="AV34">
        <v>1</v>
      </c>
      <c r="AY34" t="s">
        <v>1076</v>
      </c>
      <c r="AZ34">
        <v>102111</v>
      </c>
    </row>
    <row r="35" spans="1:52">
      <c r="A35">
        <v>102211</v>
      </c>
      <c r="B35" s="73" t="s">
        <v>1106</v>
      </c>
      <c r="C35">
        <v>1</v>
      </c>
      <c r="D35" t="s">
        <v>85</v>
      </c>
      <c r="E35">
        <v>2</v>
      </c>
      <c r="F35">
        <v>1</v>
      </c>
      <c r="G35">
        <v>0</v>
      </c>
      <c r="H35">
        <v>1</v>
      </c>
      <c r="I35">
        <v>500</v>
      </c>
      <c r="J35">
        <v>1</v>
      </c>
      <c r="K35">
        <v>167</v>
      </c>
      <c r="L35">
        <v>1</v>
      </c>
      <c r="M35">
        <v>1</v>
      </c>
      <c r="N35">
        <v>1</v>
      </c>
      <c r="O35">
        <v>0</v>
      </c>
      <c r="P35">
        <v>2</v>
      </c>
      <c r="Q35">
        <v>10</v>
      </c>
      <c r="R35">
        <v>10</v>
      </c>
      <c r="S35">
        <v>5</v>
      </c>
      <c r="T35">
        <v>0</v>
      </c>
      <c r="U35">
        <v>76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U35">
        <v>4</v>
      </c>
      <c r="AV35">
        <v>1</v>
      </c>
      <c r="AY35" t="s">
        <v>1076</v>
      </c>
      <c r="AZ35">
        <v>102211</v>
      </c>
    </row>
    <row r="36" spans="1:52">
      <c r="A36">
        <v>102311</v>
      </c>
      <c r="B36" s="73" t="s">
        <v>1107</v>
      </c>
      <c r="C36">
        <v>1</v>
      </c>
      <c r="D36" t="s">
        <v>85</v>
      </c>
      <c r="E36">
        <v>3</v>
      </c>
      <c r="F36">
        <v>1</v>
      </c>
      <c r="G36">
        <v>0</v>
      </c>
      <c r="H36">
        <v>1</v>
      </c>
      <c r="I36">
        <v>3000</v>
      </c>
      <c r="J36">
        <v>1</v>
      </c>
      <c r="K36">
        <v>1000</v>
      </c>
      <c r="L36">
        <v>1</v>
      </c>
      <c r="M36">
        <v>1</v>
      </c>
      <c r="N36">
        <v>1</v>
      </c>
      <c r="O36">
        <v>0</v>
      </c>
      <c r="P36">
        <v>2</v>
      </c>
      <c r="Q36">
        <v>20</v>
      </c>
      <c r="R36">
        <v>10</v>
      </c>
      <c r="S36">
        <v>5</v>
      </c>
      <c r="T36">
        <v>0</v>
      </c>
      <c r="U36">
        <v>148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U36">
        <v>0</v>
      </c>
      <c r="AV36">
        <v>1</v>
      </c>
      <c r="AY36" t="s">
        <v>1076</v>
      </c>
      <c r="AZ36">
        <v>102311</v>
      </c>
    </row>
    <row r="37" spans="1:52">
      <c r="A37">
        <v>102411</v>
      </c>
      <c r="B37" s="73" t="s">
        <v>1108</v>
      </c>
      <c r="C37">
        <v>1</v>
      </c>
      <c r="D37" t="s">
        <v>85</v>
      </c>
      <c r="E37">
        <v>4</v>
      </c>
      <c r="F37">
        <v>1</v>
      </c>
      <c r="G37">
        <v>0</v>
      </c>
      <c r="H37">
        <v>1</v>
      </c>
      <c r="I37">
        <v>5000</v>
      </c>
      <c r="J37">
        <v>1</v>
      </c>
      <c r="K37">
        <v>1667</v>
      </c>
      <c r="L37">
        <v>1</v>
      </c>
      <c r="M37">
        <v>1</v>
      </c>
      <c r="N37">
        <v>1</v>
      </c>
      <c r="O37">
        <v>0</v>
      </c>
      <c r="P37">
        <v>2</v>
      </c>
      <c r="Q37">
        <v>40</v>
      </c>
      <c r="R37">
        <v>10</v>
      </c>
      <c r="S37">
        <v>5</v>
      </c>
      <c r="T37">
        <v>0</v>
      </c>
      <c r="U37">
        <v>264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U37">
        <v>1</v>
      </c>
      <c r="AV37">
        <v>1</v>
      </c>
      <c r="AY37" t="s">
        <v>1076</v>
      </c>
      <c r="AZ37">
        <v>102411</v>
      </c>
    </row>
    <row r="38" spans="1:52">
      <c r="A38">
        <v>102511</v>
      </c>
      <c r="B38" s="73" t="s">
        <v>1109</v>
      </c>
      <c r="C38">
        <v>1</v>
      </c>
      <c r="D38" t="s">
        <v>85</v>
      </c>
      <c r="E38">
        <v>5</v>
      </c>
      <c r="F38">
        <v>1</v>
      </c>
      <c r="G38">
        <v>0</v>
      </c>
      <c r="H38">
        <v>1</v>
      </c>
      <c r="I38">
        <v>15000</v>
      </c>
      <c r="J38">
        <v>1</v>
      </c>
      <c r="K38">
        <v>5000</v>
      </c>
      <c r="L38">
        <v>1</v>
      </c>
      <c r="M38">
        <v>1</v>
      </c>
      <c r="N38">
        <v>1</v>
      </c>
      <c r="O38">
        <v>0</v>
      </c>
      <c r="P38">
        <v>2</v>
      </c>
      <c r="Q38">
        <v>60</v>
      </c>
      <c r="R38">
        <v>10</v>
      </c>
      <c r="S38">
        <v>5</v>
      </c>
      <c r="T38">
        <v>0</v>
      </c>
      <c r="U38">
        <v>404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U38">
        <v>2</v>
      </c>
      <c r="AV38">
        <v>1</v>
      </c>
      <c r="AY38" t="s">
        <v>1076</v>
      </c>
      <c r="AZ38">
        <v>102511</v>
      </c>
    </row>
    <row r="39" spans="1:52">
      <c r="A39">
        <v>102611</v>
      </c>
      <c r="B39" s="73" t="s">
        <v>1110</v>
      </c>
      <c r="C39">
        <v>1</v>
      </c>
      <c r="D39" t="s">
        <v>85</v>
      </c>
      <c r="E39">
        <v>6</v>
      </c>
      <c r="F39">
        <v>1</v>
      </c>
      <c r="G39">
        <v>0</v>
      </c>
      <c r="H39">
        <v>1</v>
      </c>
      <c r="I39">
        <v>30000</v>
      </c>
      <c r="J39">
        <v>1</v>
      </c>
      <c r="K39">
        <v>10000</v>
      </c>
      <c r="L39">
        <v>1</v>
      </c>
      <c r="M39">
        <v>1</v>
      </c>
      <c r="N39">
        <v>1</v>
      </c>
      <c r="O39">
        <v>0</v>
      </c>
      <c r="P39">
        <v>2</v>
      </c>
      <c r="Q39">
        <v>80</v>
      </c>
      <c r="R39">
        <v>10</v>
      </c>
      <c r="S39">
        <v>5</v>
      </c>
      <c r="T39">
        <v>0</v>
      </c>
      <c r="U39">
        <v>688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U39">
        <v>3</v>
      </c>
      <c r="AV39">
        <v>1</v>
      </c>
      <c r="AY39" t="s">
        <v>1076</v>
      </c>
      <c r="AZ39">
        <v>102611</v>
      </c>
    </row>
    <row r="40" spans="1:52">
      <c r="A40">
        <v>102711</v>
      </c>
      <c r="B40" s="73" t="s">
        <v>1111</v>
      </c>
      <c r="C40">
        <v>1</v>
      </c>
      <c r="D40" t="s">
        <v>85</v>
      </c>
      <c r="E40">
        <v>7</v>
      </c>
      <c r="F40">
        <v>1</v>
      </c>
      <c r="G40">
        <v>0</v>
      </c>
      <c r="H40">
        <v>1</v>
      </c>
      <c r="I40">
        <v>50000</v>
      </c>
      <c r="J40">
        <v>1</v>
      </c>
      <c r="K40">
        <v>16667</v>
      </c>
      <c r="L40">
        <v>1</v>
      </c>
      <c r="M40">
        <v>1</v>
      </c>
      <c r="N40">
        <v>1</v>
      </c>
      <c r="O40">
        <v>0</v>
      </c>
      <c r="P40">
        <v>2</v>
      </c>
      <c r="Q40">
        <v>100</v>
      </c>
      <c r="R40">
        <v>10</v>
      </c>
      <c r="S40">
        <v>5</v>
      </c>
      <c r="T40">
        <v>0</v>
      </c>
      <c r="U40">
        <v>1000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U40">
        <v>4</v>
      </c>
      <c r="AV40">
        <v>1</v>
      </c>
      <c r="AY40" t="s">
        <v>1076</v>
      </c>
      <c r="AZ40">
        <v>102711</v>
      </c>
    </row>
    <row r="41" spans="1:52">
      <c r="A41">
        <v>105111</v>
      </c>
      <c r="B41" s="73" t="s">
        <v>1112</v>
      </c>
      <c r="C41">
        <v>1</v>
      </c>
      <c r="D41" t="s">
        <v>1113</v>
      </c>
      <c r="E41">
        <v>1</v>
      </c>
      <c r="F41">
        <v>1</v>
      </c>
      <c r="G41">
        <v>0</v>
      </c>
      <c r="H41">
        <v>1</v>
      </c>
      <c r="I41">
        <v>150</v>
      </c>
      <c r="J41">
        <v>1</v>
      </c>
      <c r="K41">
        <v>50</v>
      </c>
      <c r="L41">
        <v>1</v>
      </c>
      <c r="M41">
        <v>1</v>
      </c>
      <c r="N41">
        <v>1</v>
      </c>
      <c r="O41">
        <v>0</v>
      </c>
      <c r="P41">
        <v>5</v>
      </c>
      <c r="Q41">
        <v>1</v>
      </c>
      <c r="R41">
        <v>10</v>
      </c>
      <c r="S41">
        <v>5</v>
      </c>
      <c r="T41">
        <v>0</v>
      </c>
      <c r="U41">
        <v>14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U41">
        <v>0</v>
      </c>
      <c r="AV41">
        <v>1</v>
      </c>
      <c r="AY41" t="s">
        <v>1076</v>
      </c>
      <c r="AZ41">
        <v>105111</v>
      </c>
    </row>
    <row r="42" spans="1:52">
      <c r="A42">
        <v>105211</v>
      </c>
      <c r="B42" s="73" t="s">
        <v>1114</v>
      </c>
      <c r="C42">
        <v>1</v>
      </c>
      <c r="D42" t="s">
        <v>1113</v>
      </c>
      <c r="E42">
        <v>2</v>
      </c>
      <c r="F42">
        <v>1</v>
      </c>
      <c r="G42">
        <v>0</v>
      </c>
      <c r="H42">
        <v>1</v>
      </c>
      <c r="I42">
        <v>500</v>
      </c>
      <c r="J42">
        <v>1</v>
      </c>
      <c r="K42">
        <v>167</v>
      </c>
      <c r="L42">
        <v>1</v>
      </c>
      <c r="M42">
        <v>1</v>
      </c>
      <c r="N42">
        <v>1</v>
      </c>
      <c r="O42">
        <v>0</v>
      </c>
      <c r="P42">
        <v>5</v>
      </c>
      <c r="Q42">
        <v>10</v>
      </c>
      <c r="R42">
        <v>10</v>
      </c>
      <c r="S42">
        <v>5</v>
      </c>
      <c r="T42">
        <v>0</v>
      </c>
      <c r="U42">
        <v>38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U42">
        <v>1</v>
      </c>
      <c r="AV42">
        <v>1</v>
      </c>
      <c r="AY42" t="s">
        <v>1076</v>
      </c>
      <c r="AZ42">
        <v>105211</v>
      </c>
    </row>
    <row r="43" spans="1:52">
      <c r="A43">
        <v>105311</v>
      </c>
      <c r="B43" s="73" t="s">
        <v>1115</v>
      </c>
      <c r="C43">
        <v>1</v>
      </c>
      <c r="D43" t="s">
        <v>1113</v>
      </c>
      <c r="E43">
        <v>3</v>
      </c>
      <c r="F43">
        <v>1</v>
      </c>
      <c r="G43">
        <v>0</v>
      </c>
      <c r="H43">
        <v>1</v>
      </c>
      <c r="I43">
        <v>3000</v>
      </c>
      <c r="J43">
        <v>1</v>
      </c>
      <c r="K43">
        <v>1000</v>
      </c>
      <c r="L43">
        <v>1</v>
      </c>
      <c r="M43">
        <v>1</v>
      </c>
      <c r="N43">
        <v>1</v>
      </c>
      <c r="O43">
        <v>0</v>
      </c>
      <c r="P43">
        <v>5</v>
      </c>
      <c r="Q43">
        <v>20</v>
      </c>
      <c r="R43">
        <v>10</v>
      </c>
      <c r="S43">
        <v>5</v>
      </c>
      <c r="T43">
        <v>0</v>
      </c>
      <c r="U43">
        <v>74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U43">
        <v>2</v>
      </c>
      <c r="AV43">
        <v>1</v>
      </c>
      <c r="AY43" t="s">
        <v>1076</v>
      </c>
      <c r="AZ43">
        <v>105311</v>
      </c>
    </row>
    <row r="44" spans="1:52">
      <c r="A44">
        <v>105411</v>
      </c>
      <c r="B44" s="73" t="s">
        <v>1116</v>
      </c>
      <c r="C44">
        <v>1</v>
      </c>
      <c r="D44" t="s">
        <v>1113</v>
      </c>
      <c r="E44">
        <v>4</v>
      </c>
      <c r="F44">
        <v>1</v>
      </c>
      <c r="G44">
        <v>0</v>
      </c>
      <c r="H44">
        <v>1</v>
      </c>
      <c r="I44">
        <v>5000</v>
      </c>
      <c r="J44">
        <v>1</v>
      </c>
      <c r="K44">
        <v>1667</v>
      </c>
      <c r="L44">
        <v>1</v>
      </c>
      <c r="M44">
        <v>1</v>
      </c>
      <c r="N44">
        <v>1</v>
      </c>
      <c r="O44">
        <v>0</v>
      </c>
      <c r="P44">
        <v>5</v>
      </c>
      <c r="Q44">
        <v>40</v>
      </c>
      <c r="R44">
        <v>10</v>
      </c>
      <c r="S44">
        <v>5</v>
      </c>
      <c r="T44">
        <v>0</v>
      </c>
      <c r="U44">
        <v>132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U44">
        <v>3</v>
      </c>
      <c r="AV44">
        <v>1</v>
      </c>
      <c r="AY44" t="s">
        <v>1076</v>
      </c>
      <c r="AZ44">
        <v>105411</v>
      </c>
    </row>
    <row r="45" spans="1:52">
      <c r="A45">
        <v>105511</v>
      </c>
      <c r="B45" s="73" t="s">
        <v>1117</v>
      </c>
      <c r="C45">
        <v>1</v>
      </c>
      <c r="D45" t="s">
        <v>1113</v>
      </c>
      <c r="E45">
        <v>5</v>
      </c>
      <c r="F45">
        <v>1</v>
      </c>
      <c r="G45">
        <v>0</v>
      </c>
      <c r="H45">
        <v>1</v>
      </c>
      <c r="I45">
        <v>15000</v>
      </c>
      <c r="J45">
        <v>1</v>
      </c>
      <c r="K45">
        <v>5000</v>
      </c>
      <c r="L45">
        <v>1</v>
      </c>
      <c r="M45">
        <v>1</v>
      </c>
      <c r="N45">
        <v>1</v>
      </c>
      <c r="O45">
        <v>0</v>
      </c>
      <c r="P45">
        <v>5</v>
      </c>
      <c r="Q45">
        <v>60</v>
      </c>
      <c r="R45">
        <v>10</v>
      </c>
      <c r="S45">
        <v>5</v>
      </c>
      <c r="T45">
        <v>0</v>
      </c>
      <c r="U45">
        <v>202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U45">
        <v>4</v>
      </c>
      <c r="AV45">
        <v>1</v>
      </c>
      <c r="AY45" t="s">
        <v>1076</v>
      </c>
      <c r="AZ45">
        <v>105511</v>
      </c>
    </row>
    <row r="46" spans="1:52">
      <c r="A46">
        <v>105611</v>
      </c>
      <c r="B46" s="73" t="s">
        <v>1118</v>
      </c>
      <c r="C46">
        <v>1</v>
      </c>
      <c r="D46" t="s">
        <v>1113</v>
      </c>
      <c r="E46">
        <v>6</v>
      </c>
      <c r="F46">
        <v>1</v>
      </c>
      <c r="G46">
        <v>0</v>
      </c>
      <c r="H46">
        <v>1</v>
      </c>
      <c r="I46">
        <v>30000</v>
      </c>
      <c r="J46">
        <v>1</v>
      </c>
      <c r="K46">
        <v>10000</v>
      </c>
      <c r="L46">
        <v>1</v>
      </c>
      <c r="M46">
        <v>1</v>
      </c>
      <c r="N46">
        <v>1</v>
      </c>
      <c r="O46">
        <v>0</v>
      </c>
      <c r="P46">
        <v>5</v>
      </c>
      <c r="Q46">
        <v>80</v>
      </c>
      <c r="R46">
        <v>10</v>
      </c>
      <c r="S46">
        <v>5</v>
      </c>
      <c r="T46">
        <v>0</v>
      </c>
      <c r="U46">
        <v>344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U46">
        <v>0</v>
      </c>
      <c r="AV46">
        <v>1</v>
      </c>
      <c r="AY46" t="s">
        <v>1076</v>
      </c>
      <c r="AZ46">
        <v>105611</v>
      </c>
    </row>
    <row r="47" spans="1:52">
      <c r="A47">
        <v>105711</v>
      </c>
      <c r="B47" s="73" t="s">
        <v>1119</v>
      </c>
      <c r="C47">
        <v>1</v>
      </c>
      <c r="D47" t="s">
        <v>1113</v>
      </c>
      <c r="E47">
        <v>7</v>
      </c>
      <c r="F47">
        <v>1</v>
      </c>
      <c r="G47">
        <v>0</v>
      </c>
      <c r="H47">
        <v>1</v>
      </c>
      <c r="I47">
        <v>50000</v>
      </c>
      <c r="J47">
        <v>1</v>
      </c>
      <c r="K47">
        <v>16667</v>
      </c>
      <c r="L47">
        <v>1</v>
      </c>
      <c r="M47">
        <v>1</v>
      </c>
      <c r="N47">
        <v>1</v>
      </c>
      <c r="O47">
        <v>0</v>
      </c>
      <c r="P47">
        <v>5</v>
      </c>
      <c r="Q47">
        <v>100</v>
      </c>
      <c r="R47">
        <v>10</v>
      </c>
      <c r="S47">
        <v>5</v>
      </c>
      <c r="T47">
        <v>0</v>
      </c>
      <c r="U47">
        <v>500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U47">
        <v>1</v>
      </c>
      <c r="AV47">
        <v>1</v>
      </c>
      <c r="AY47" t="s">
        <v>1076</v>
      </c>
      <c r="AZ47">
        <v>105711</v>
      </c>
    </row>
    <row r="48" spans="1:52">
      <c r="A48">
        <v>106111</v>
      </c>
      <c r="B48" s="73" t="s">
        <v>1120</v>
      </c>
      <c r="C48">
        <v>1</v>
      </c>
      <c r="D48" t="s">
        <v>1121</v>
      </c>
      <c r="E48">
        <v>1</v>
      </c>
      <c r="F48">
        <v>1</v>
      </c>
      <c r="G48">
        <v>0</v>
      </c>
      <c r="H48">
        <v>1</v>
      </c>
      <c r="I48">
        <v>150</v>
      </c>
      <c r="J48">
        <v>1</v>
      </c>
      <c r="K48">
        <v>50</v>
      </c>
      <c r="L48">
        <v>1</v>
      </c>
      <c r="M48">
        <v>1</v>
      </c>
      <c r="N48">
        <v>1</v>
      </c>
      <c r="O48">
        <v>0</v>
      </c>
      <c r="P48">
        <v>6</v>
      </c>
      <c r="Q48">
        <v>1</v>
      </c>
      <c r="R48">
        <v>10</v>
      </c>
      <c r="S48">
        <v>5</v>
      </c>
      <c r="T48">
        <v>0</v>
      </c>
      <c r="U48">
        <v>14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U48">
        <v>2</v>
      </c>
      <c r="AV48">
        <v>1</v>
      </c>
      <c r="AY48" t="s">
        <v>1076</v>
      </c>
      <c r="AZ48">
        <v>106111</v>
      </c>
    </row>
    <row r="49" spans="1:52">
      <c r="A49">
        <v>106211</v>
      </c>
      <c r="B49" s="73" t="s">
        <v>1122</v>
      </c>
      <c r="C49">
        <v>1</v>
      </c>
      <c r="D49" t="s">
        <v>1121</v>
      </c>
      <c r="E49">
        <v>2</v>
      </c>
      <c r="F49">
        <v>1</v>
      </c>
      <c r="G49">
        <v>0</v>
      </c>
      <c r="H49">
        <v>1</v>
      </c>
      <c r="I49">
        <v>500</v>
      </c>
      <c r="J49">
        <v>1</v>
      </c>
      <c r="K49">
        <v>167</v>
      </c>
      <c r="L49">
        <v>1</v>
      </c>
      <c r="M49">
        <v>1</v>
      </c>
      <c r="N49">
        <v>1</v>
      </c>
      <c r="O49">
        <v>0</v>
      </c>
      <c r="P49">
        <v>6</v>
      </c>
      <c r="Q49">
        <v>10</v>
      </c>
      <c r="R49">
        <v>10</v>
      </c>
      <c r="S49">
        <v>5</v>
      </c>
      <c r="T49">
        <v>0</v>
      </c>
      <c r="U49">
        <v>38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U49">
        <v>3</v>
      </c>
      <c r="AV49">
        <v>1</v>
      </c>
      <c r="AY49" t="s">
        <v>1076</v>
      </c>
      <c r="AZ49">
        <v>106211</v>
      </c>
    </row>
    <row r="50" spans="1:52">
      <c r="A50">
        <v>106311</v>
      </c>
      <c r="B50" s="73" t="s">
        <v>1123</v>
      </c>
      <c r="C50">
        <v>1</v>
      </c>
      <c r="D50" t="s">
        <v>1121</v>
      </c>
      <c r="E50">
        <v>3</v>
      </c>
      <c r="F50">
        <v>1</v>
      </c>
      <c r="G50">
        <v>0</v>
      </c>
      <c r="H50">
        <v>1</v>
      </c>
      <c r="I50">
        <v>3000</v>
      </c>
      <c r="J50">
        <v>1</v>
      </c>
      <c r="K50">
        <v>1000</v>
      </c>
      <c r="L50">
        <v>1</v>
      </c>
      <c r="M50">
        <v>1</v>
      </c>
      <c r="N50">
        <v>1</v>
      </c>
      <c r="O50">
        <v>0</v>
      </c>
      <c r="P50">
        <v>6</v>
      </c>
      <c r="Q50">
        <v>20</v>
      </c>
      <c r="R50">
        <v>10</v>
      </c>
      <c r="S50">
        <v>5</v>
      </c>
      <c r="T50">
        <v>0</v>
      </c>
      <c r="U50">
        <v>74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U50">
        <v>4</v>
      </c>
      <c r="AV50">
        <v>1</v>
      </c>
      <c r="AY50" t="s">
        <v>1076</v>
      </c>
      <c r="AZ50">
        <v>106311</v>
      </c>
    </row>
    <row r="51" spans="1:52">
      <c r="A51">
        <v>106411</v>
      </c>
      <c r="B51" s="73" t="s">
        <v>1124</v>
      </c>
      <c r="C51">
        <v>1</v>
      </c>
      <c r="D51" t="s">
        <v>1121</v>
      </c>
      <c r="E51">
        <v>4</v>
      </c>
      <c r="F51">
        <v>1</v>
      </c>
      <c r="G51">
        <v>0</v>
      </c>
      <c r="H51">
        <v>1</v>
      </c>
      <c r="I51">
        <v>5000</v>
      </c>
      <c r="J51">
        <v>1</v>
      </c>
      <c r="K51">
        <v>1667</v>
      </c>
      <c r="L51">
        <v>1</v>
      </c>
      <c r="M51">
        <v>1</v>
      </c>
      <c r="N51">
        <v>1</v>
      </c>
      <c r="O51">
        <v>0</v>
      </c>
      <c r="P51">
        <v>6</v>
      </c>
      <c r="Q51">
        <v>40</v>
      </c>
      <c r="R51">
        <v>10</v>
      </c>
      <c r="S51">
        <v>5</v>
      </c>
      <c r="T51">
        <v>0</v>
      </c>
      <c r="U51">
        <v>132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U51">
        <v>0</v>
      </c>
      <c r="AV51">
        <v>1</v>
      </c>
      <c r="AY51" t="s">
        <v>1076</v>
      </c>
      <c r="AZ51">
        <v>106411</v>
      </c>
    </row>
    <row r="52" spans="1:52">
      <c r="A52">
        <v>106511</v>
      </c>
      <c r="B52" s="73" t="s">
        <v>1125</v>
      </c>
      <c r="C52">
        <v>1</v>
      </c>
      <c r="D52" t="s">
        <v>1121</v>
      </c>
      <c r="E52">
        <v>5</v>
      </c>
      <c r="F52">
        <v>1</v>
      </c>
      <c r="G52">
        <v>0</v>
      </c>
      <c r="H52">
        <v>1</v>
      </c>
      <c r="I52">
        <v>15000</v>
      </c>
      <c r="J52">
        <v>1</v>
      </c>
      <c r="K52">
        <v>5000</v>
      </c>
      <c r="L52">
        <v>1</v>
      </c>
      <c r="M52">
        <v>1</v>
      </c>
      <c r="N52">
        <v>1</v>
      </c>
      <c r="O52">
        <v>0</v>
      </c>
      <c r="P52">
        <v>6</v>
      </c>
      <c r="Q52">
        <v>60</v>
      </c>
      <c r="R52">
        <v>10</v>
      </c>
      <c r="S52">
        <v>5</v>
      </c>
      <c r="T52">
        <v>0</v>
      </c>
      <c r="U52">
        <v>202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U52">
        <v>1</v>
      </c>
      <c r="AV52">
        <v>1</v>
      </c>
      <c r="AY52" t="s">
        <v>1076</v>
      </c>
      <c r="AZ52">
        <v>106511</v>
      </c>
    </row>
    <row r="53" spans="1:52">
      <c r="A53">
        <v>106611</v>
      </c>
      <c r="B53" s="73" t="s">
        <v>1126</v>
      </c>
      <c r="C53">
        <v>1</v>
      </c>
      <c r="D53" t="s">
        <v>1121</v>
      </c>
      <c r="E53">
        <v>6</v>
      </c>
      <c r="F53">
        <v>1</v>
      </c>
      <c r="G53">
        <v>0</v>
      </c>
      <c r="H53">
        <v>1</v>
      </c>
      <c r="I53">
        <v>30000</v>
      </c>
      <c r="J53">
        <v>1</v>
      </c>
      <c r="K53">
        <v>10000</v>
      </c>
      <c r="L53">
        <v>1</v>
      </c>
      <c r="M53">
        <v>1</v>
      </c>
      <c r="N53">
        <v>1</v>
      </c>
      <c r="O53">
        <v>0</v>
      </c>
      <c r="P53">
        <v>6</v>
      </c>
      <c r="Q53">
        <v>80</v>
      </c>
      <c r="R53">
        <v>10</v>
      </c>
      <c r="S53">
        <v>5</v>
      </c>
      <c r="T53">
        <v>0</v>
      </c>
      <c r="U53">
        <v>344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U53">
        <v>2</v>
      </c>
      <c r="AV53">
        <v>1</v>
      </c>
      <c r="AY53" t="s">
        <v>1076</v>
      </c>
      <c r="AZ53">
        <v>106611</v>
      </c>
    </row>
    <row r="54" spans="1:52">
      <c r="A54">
        <v>106711</v>
      </c>
      <c r="B54" s="73" t="s">
        <v>1127</v>
      </c>
      <c r="C54">
        <v>1</v>
      </c>
      <c r="D54" t="s">
        <v>1121</v>
      </c>
      <c r="E54">
        <v>7</v>
      </c>
      <c r="F54">
        <v>1</v>
      </c>
      <c r="G54">
        <v>0</v>
      </c>
      <c r="H54">
        <v>1</v>
      </c>
      <c r="I54">
        <v>50000</v>
      </c>
      <c r="J54">
        <v>1</v>
      </c>
      <c r="K54">
        <v>16667</v>
      </c>
      <c r="L54">
        <v>1</v>
      </c>
      <c r="M54">
        <v>1</v>
      </c>
      <c r="N54">
        <v>1</v>
      </c>
      <c r="O54">
        <v>0</v>
      </c>
      <c r="P54">
        <v>6</v>
      </c>
      <c r="Q54">
        <v>100</v>
      </c>
      <c r="R54">
        <v>10</v>
      </c>
      <c r="S54">
        <v>5</v>
      </c>
      <c r="T54">
        <v>0</v>
      </c>
      <c r="U54">
        <v>500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U54">
        <v>3</v>
      </c>
      <c r="AV54">
        <v>1</v>
      </c>
      <c r="AY54" t="s">
        <v>1076</v>
      </c>
      <c r="AZ54">
        <v>106711</v>
      </c>
    </row>
    <row r="55" spans="1:52">
      <c r="A55">
        <v>110111</v>
      </c>
      <c r="B55" s="73" t="s">
        <v>1128</v>
      </c>
      <c r="C55">
        <v>1</v>
      </c>
      <c r="D55" t="s">
        <v>93</v>
      </c>
      <c r="E55">
        <v>1</v>
      </c>
      <c r="F55">
        <v>1</v>
      </c>
      <c r="G55">
        <v>0</v>
      </c>
      <c r="H55">
        <v>1</v>
      </c>
      <c r="I55">
        <v>150</v>
      </c>
      <c r="J55">
        <v>1</v>
      </c>
      <c r="K55">
        <v>50</v>
      </c>
      <c r="L55">
        <v>1</v>
      </c>
      <c r="M55">
        <v>1</v>
      </c>
      <c r="N55">
        <v>1</v>
      </c>
      <c r="O55">
        <v>0</v>
      </c>
      <c r="P55">
        <v>10</v>
      </c>
      <c r="Q55">
        <v>1</v>
      </c>
      <c r="R55">
        <v>10</v>
      </c>
      <c r="S55">
        <v>5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6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U55">
        <v>4</v>
      </c>
      <c r="AV55">
        <v>1</v>
      </c>
      <c r="AY55" t="s">
        <v>1076</v>
      </c>
      <c r="AZ55">
        <v>110111</v>
      </c>
    </row>
    <row r="56" spans="1:52">
      <c r="A56">
        <v>110211</v>
      </c>
      <c r="B56" s="73" t="s">
        <v>1129</v>
      </c>
      <c r="C56">
        <v>1</v>
      </c>
      <c r="D56" t="s">
        <v>93</v>
      </c>
      <c r="E56">
        <v>2</v>
      </c>
      <c r="F56">
        <v>1</v>
      </c>
      <c r="G56">
        <v>0</v>
      </c>
      <c r="H56">
        <v>1</v>
      </c>
      <c r="I56">
        <v>500</v>
      </c>
      <c r="J56">
        <v>1</v>
      </c>
      <c r="K56">
        <v>167</v>
      </c>
      <c r="L56">
        <v>1</v>
      </c>
      <c r="M56">
        <v>1</v>
      </c>
      <c r="N56">
        <v>1</v>
      </c>
      <c r="O56">
        <v>0</v>
      </c>
      <c r="P56">
        <v>10</v>
      </c>
      <c r="Q56">
        <v>10</v>
      </c>
      <c r="R56">
        <v>10</v>
      </c>
      <c r="S56">
        <v>5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17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U56">
        <v>0</v>
      </c>
      <c r="AV56">
        <v>1</v>
      </c>
      <c r="AY56" t="s">
        <v>1076</v>
      </c>
      <c r="AZ56">
        <v>110211</v>
      </c>
    </row>
    <row r="57" spans="1:52">
      <c r="A57">
        <v>110311</v>
      </c>
      <c r="B57" s="73" t="s">
        <v>1130</v>
      </c>
      <c r="C57">
        <v>1</v>
      </c>
      <c r="D57" t="s">
        <v>93</v>
      </c>
      <c r="E57">
        <v>3</v>
      </c>
      <c r="F57">
        <v>1</v>
      </c>
      <c r="G57">
        <v>0</v>
      </c>
      <c r="H57">
        <v>1</v>
      </c>
      <c r="I57">
        <v>3000</v>
      </c>
      <c r="J57">
        <v>1</v>
      </c>
      <c r="K57">
        <v>1000</v>
      </c>
      <c r="L57">
        <v>1</v>
      </c>
      <c r="M57">
        <v>1</v>
      </c>
      <c r="N57">
        <v>1</v>
      </c>
      <c r="O57">
        <v>0</v>
      </c>
      <c r="P57">
        <v>10</v>
      </c>
      <c r="Q57">
        <v>20</v>
      </c>
      <c r="R57">
        <v>10</v>
      </c>
      <c r="S57">
        <v>5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33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U57">
        <v>1</v>
      </c>
      <c r="AV57">
        <v>1</v>
      </c>
      <c r="AY57" t="s">
        <v>1076</v>
      </c>
      <c r="AZ57">
        <v>110311</v>
      </c>
    </row>
    <row r="58" spans="1:52">
      <c r="A58">
        <v>110411</v>
      </c>
      <c r="B58" s="73" t="s">
        <v>1131</v>
      </c>
      <c r="C58">
        <v>1</v>
      </c>
      <c r="D58" t="s">
        <v>93</v>
      </c>
      <c r="E58">
        <v>4</v>
      </c>
      <c r="F58">
        <v>1</v>
      </c>
      <c r="G58">
        <v>0</v>
      </c>
      <c r="H58">
        <v>1</v>
      </c>
      <c r="I58">
        <v>5000</v>
      </c>
      <c r="J58">
        <v>1</v>
      </c>
      <c r="K58">
        <v>1667</v>
      </c>
      <c r="L58">
        <v>1</v>
      </c>
      <c r="M58">
        <v>1</v>
      </c>
      <c r="N58">
        <v>1</v>
      </c>
      <c r="O58">
        <v>0</v>
      </c>
      <c r="P58">
        <v>10</v>
      </c>
      <c r="Q58">
        <v>40</v>
      </c>
      <c r="R58">
        <v>10</v>
      </c>
      <c r="S58">
        <v>5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59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U58">
        <v>2</v>
      </c>
      <c r="AV58">
        <v>1</v>
      </c>
      <c r="AY58" t="s">
        <v>1076</v>
      </c>
      <c r="AZ58">
        <v>110411</v>
      </c>
    </row>
    <row r="59" spans="1:52">
      <c r="A59">
        <v>110511</v>
      </c>
      <c r="B59" s="73" t="s">
        <v>1132</v>
      </c>
      <c r="C59">
        <v>1</v>
      </c>
      <c r="D59" t="s">
        <v>93</v>
      </c>
      <c r="E59">
        <v>5</v>
      </c>
      <c r="F59">
        <v>1</v>
      </c>
      <c r="G59">
        <v>0</v>
      </c>
      <c r="H59">
        <v>1</v>
      </c>
      <c r="I59">
        <v>15000</v>
      </c>
      <c r="J59">
        <v>1</v>
      </c>
      <c r="K59">
        <v>5000</v>
      </c>
      <c r="L59">
        <v>1</v>
      </c>
      <c r="M59">
        <v>1</v>
      </c>
      <c r="N59">
        <v>1</v>
      </c>
      <c r="O59">
        <v>0</v>
      </c>
      <c r="P59">
        <v>10</v>
      </c>
      <c r="Q59">
        <v>60</v>
      </c>
      <c r="R59">
        <v>10</v>
      </c>
      <c r="S59">
        <v>5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90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U59">
        <v>3</v>
      </c>
      <c r="AV59">
        <v>1</v>
      </c>
      <c r="AY59" t="s">
        <v>1076</v>
      </c>
      <c r="AZ59">
        <v>110511</v>
      </c>
    </row>
    <row r="60" spans="1:52">
      <c r="A60">
        <v>110611</v>
      </c>
      <c r="B60" s="73" t="s">
        <v>1133</v>
      </c>
      <c r="C60">
        <v>1</v>
      </c>
      <c r="D60" t="s">
        <v>93</v>
      </c>
      <c r="E60">
        <v>6</v>
      </c>
      <c r="F60">
        <v>1</v>
      </c>
      <c r="G60">
        <v>0</v>
      </c>
      <c r="H60">
        <v>1</v>
      </c>
      <c r="I60">
        <v>30000</v>
      </c>
      <c r="J60">
        <v>1</v>
      </c>
      <c r="K60">
        <v>10000</v>
      </c>
      <c r="L60">
        <v>1</v>
      </c>
      <c r="M60">
        <v>1</v>
      </c>
      <c r="N60">
        <v>1</v>
      </c>
      <c r="O60">
        <v>0</v>
      </c>
      <c r="P60">
        <v>10</v>
      </c>
      <c r="Q60">
        <v>80</v>
      </c>
      <c r="R60">
        <v>10</v>
      </c>
      <c r="S60">
        <v>5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154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U60">
        <v>4</v>
      </c>
      <c r="AV60">
        <v>1</v>
      </c>
      <c r="AY60" t="s">
        <v>1076</v>
      </c>
      <c r="AZ60">
        <v>110611</v>
      </c>
    </row>
    <row r="61" spans="1:52">
      <c r="A61">
        <v>110711</v>
      </c>
      <c r="B61" s="73" t="s">
        <v>1134</v>
      </c>
      <c r="C61">
        <v>1</v>
      </c>
      <c r="D61" t="s">
        <v>93</v>
      </c>
      <c r="E61">
        <v>7</v>
      </c>
      <c r="F61">
        <v>1</v>
      </c>
      <c r="G61">
        <v>0</v>
      </c>
      <c r="H61">
        <v>1</v>
      </c>
      <c r="I61">
        <v>50000</v>
      </c>
      <c r="J61">
        <v>1</v>
      </c>
      <c r="K61">
        <v>16667</v>
      </c>
      <c r="L61">
        <v>1</v>
      </c>
      <c r="M61">
        <v>1</v>
      </c>
      <c r="N61">
        <v>1</v>
      </c>
      <c r="O61">
        <v>0</v>
      </c>
      <c r="P61">
        <v>10</v>
      </c>
      <c r="Q61">
        <v>100</v>
      </c>
      <c r="R61">
        <v>10</v>
      </c>
      <c r="S61">
        <v>5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225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U61">
        <v>0</v>
      </c>
      <c r="AV61">
        <v>1</v>
      </c>
      <c r="AY61" t="s">
        <v>1076</v>
      </c>
      <c r="AZ61">
        <v>110711</v>
      </c>
    </row>
    <row r="62" spans="1:52">
      <c r="A62">
        <v>102121</v>
      </c>
      <c r="B62" s="73" t="s">
        <v>1135</v>
      </c>
      <c r="C62">
        <v>1</v>
      </c>
      <c r="D62" t="s">
        <v>85</v>
      </c>
      <c r="E62">
        <v>1</v>
      </c>
      <c r="F62">
        <v>2</v>
      </c>
      <c r="G62">
        <v>0</v>
      </c>
      <c r="H62">
        <v>1</v>
      </c>
      <c r="I62">
        <v>150</v>
      </c>
      <c r="J62">
        <v>1</v>
      </c>
      <c r="K62">
        <v>50</v>
      </c>
      <c r="L62">
        <v>1</v>
      </c>
      <c r="M62">
        <v>1</v>
      </c>
      <c r="N62">
        <v>1</v>
      </c>
      <c r="O62">
        <v>0</v>
      </c>
      <c r="P62">
        <v>2</v>
      </c>
      <c r="Q62">
        <v>1</v>
      </c>
      <c r="R62">
        <v>10</v>
      </c>
      <c r="S62">
        <v>5</v>
      </c>
      <c r="T62">
        <v>0</v>
      </c>
      <c r="U62">
        <v>28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U62">
        <v>1</v>
      </c>
      <c r="AV62">
        <v>1</v>
      </c>
      <c r="AY62" t="s">
        <v>1076</v>
      </c>
      <c r="AZ62">
        <v>102121</v>
      </c>
    </row>
    <row r="63" spans="1:52">
      <c r="A63">
        <v>102221</v>
      </c>
      <c r="B63" s="73" t="s">
        <v>1136</v>
      </c>
      <c r="C63">
        <v>1</v>
      </c>
      <c r="D63" t="s">
        <v>85</v>
      </c>
      <c r="E63">
        <v>2</v>
      </c>
      <c r="F63">
        <v>2</v>
      </c>
      <c r="G63">
        <v>0</v>
      </c>
      <c r="H63">
        <v>1</v>
      </c>
      <c r="I63">
        <v>500</v>
      </c>
      <c r="J63">
        <v>1</v>
      </c>
      <c r="K63">
        <v>167</v>
      </c>
      <c r="L63">
        <v>1</v>
      </c>
      <c r="M63">
        <v>1</v>
      </c>
      <c r="N63">
        <v>1</v>
      </c>
      <c r="O63">
        <v>0</v>
      </c>
      <c r="P63">
        <v>2</v>
      </c>
      <c r="Q63">
        <v>10</v>
      </c>
      <c r="R63">
        <v>10</v>
      </c>
      <c r="S63">
        <v>5</v>
      </c>
      <c r="T63">
        <v>0</v>
      </c>
      <c r="U63">
        <v>76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U63">
        <v>2</v>
      </c>
      <c r="AV63">
        <v>1</v>
      </c>
      <c r="AY63" t="s">
        <v>1076</v>
      </c>
      <c r="AZ63">
        <v>102221</v>
      </c>
    </row>
    <row r="64" spans="1:52">
      <c r="A64">
        <v>102321</v>
      </c>
      <c r="B64" s="73" t="s">
        <v>1137</v>
      </c>
      <c r="C64">
        <v>1</v>
      </c>
      <c r="D64" t="s">
        <v>85</v>
      </c>
      <c r="E64">
        <v>3</v>
      </c>
      <c r="F64">
        <v>2</v>
      </c>
      <c r="G64">
        <v>0</v>
      </c>
      <c r="H64">
        <v>1</v>
      </c>
      <c r="I64">
        <v>3000</v>
      </c>
      <c r="J64">
        <v>1</v>
      </c>
      <c r="K64">
        <v>1000</v>
      </c>
      <c r="L64">
        <v>1</v>
      </c>
      <c r="M64">
        <v>1</v>
      </c>
      <c r="N64">
        <v>1</v>
      </c>
      <c r="O64">
        <v>0</v>
      </c>
      <c r="P64">
        <v>2</v>
      </c>
      <c r="Q64">
        <v>20</v>
      </c>
      <c r="R64">
        <v>10</v>
      </c>
      <c r="S64">
        <v>5</v>
      </c>
      <c r="T64">
        <v>0</v>
      </c>
      <c r="U64">
        <v>148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U64">
        <v>3</v>
      </c>
      <c r="AV64">
        <v>1</v>
      </c>
      <c r="AY64" t="s">
        <v>1076</v>
      </c>
      <c r="AZ64">
        <v>102321</v>
      </c>
    </row>
    <row r="65" spans="1:52">
      <c r="A65">
        <v>102421</v>
      </c>
      <c r="B65" s="73" t="s">
        <v>1138</v>
      </c>
      <c r="C65">
        <v>1</v>
      </c>
      <c r="D65" t="s">
        <v>85</v>
      </c>
      <c r="E65">
        <v>4</v>
      </c>
      <c r="F65">
        <v>2</v>
      </c>
      <c r="G65">
        <v>0</v>
      </c>
      <c r="H65">
        <v>1</v>
      </c>
      <c r="I65">
        <v>5000</v>
      </c>
      <c r="J65">
        <v>1</v>
      </c>
      <c r="K65">
        <v>1667</v>
      </c>
      <c r="L65">
        <v>1</v>
      </c>
      <c r="M65">
        <v>1</v>
      </c>
      <c r="N65">
        <v>1</v>
      </c>
      <c r="O65">
        <v>0</v>
      </c>
      <c r="P65">
        <v>2</v>
      </c>
      <c r="Q65">
        <v>40</v>
      </c>
      <c r="R65">
        <v>10</v>
      </c>
      <c r="S65">
        <v>5</v>
      </c>
      <c r="T65">
        <v>0</v>
      </c>
      <c r="U65">
        <v>264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U65">
        <v>4</v>
      </c>
      <c r="AV65">
        <v>1</v>
      </c>
      <c r="AY65" t="s">
        <v>1076</v>
      </c>
      <c r="AZ65">
        <v>102421</v>
      </c>
    </row>
    <row r="66" spans="1:52">
      <c r="A66">
        <v>102521</v>
      </c>
      <c r="B66" s="73" t="s">
        <v>1139</v>
      </c>
      <c r="C66">
        <v>1</v>
      </c>
      <c r="D66" t="s">
        <v>85</v>
      </c>
      <c r="E66">
        <v>5</v>
      </c>
      <c r="F66">
        <v>2</v>
      </c>
      <c r="G66">
        <v>0</v>
      </c>
      <c r="H66">
        <v>1</v>
      </c>
      <c r="I66">
        <v>15000</v>
      </c>
      <c r="J66">
        <v>1</v>
      </c>
      <c r="K66">
        <v>5000</v>
      </c>
      <c r="L66">
        <v>1</v>
      </c>
      <c r="M66">
        <v>1</v>
      </c>
      <c r="N66">
        <v>1</v>
      </c>
      <c r="O66">
        <v>0</v>
      </c>
      <c r="P66">
        <v>2</v>
      </c>
      <c r="Q66">
        <v>60</v>
      </c>
      <c r="R66">
        <v>10</v>
      </c>
      <c r="S66">
        <v>5</v>
      </c>
      <c r="T66">
        <v>0</v>
      </c>
      <c r="U66">
        <v>404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U66">
        <v>0</v>
      </c>
      <c r="AV66">
        <v>1</v>
      </c>
      <c r="AY66" t="s">
        <v>1076</v>
      </c>
      <c r="AZ66">
        <v>102521</v>
      </c>
    </row>
    <row r="67" spans="1:52">
      <c r="A67">
        <v>102621</v>
      </c>
      <c r="B67" s="73" t="s">
        <v>1140</v>
      </c>
      <c r="C67">
        <v>1</v>
      </c>
      <c r="D67" t="s">
        <v>85</v>
      </c>
      <c r="E67">
        <v>6</v>
      </c>
      <c r="F67">
        <v>2</v>
      </c>
      <c r="G67">
        <v>0</v>
      </c>
      <c r="H67">
        <v>1</v>
      </c>
      <c r="I67">
        <v>30000</v>
      </c>
      <c r="J67">
        <v>1</v>
      </c>
      <c r="K67">
        <v>10000</v>
      </c>
      <c r="L67">
        <v>1</v>
      </c>
      <c r="M67">
        <v>1</v>
      </c>
      <c r="N67">
        <v>1</v>
      </c>
      <c r="O67">
        <v>0</v>
      </c>
      <c r="P67">
        <v>2</v>
      </c>
      <c r="Q67">
        <v>80</v>
      </c>
      <c r="R67">
        <v>10</v>
      </c>
      <c r="S67">
        <v>5</v>
      </c>
      <c r="T67">
        <v>0</v>
      </c>
      <c r="U67">
        <v>688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U67">
        <v>1</v>
      </c>
      <c r="AV67">
        <v>1</v>
      </c>
      <c r="AY67" t="s">
        <v>1076</v>
      </c>
      <c r="AZ67">
        <v>102621</v>
      </c>
    </row>
    <row r="68" spans="1:52">
      <c r="A68">
        <v>102721</v>
      </c>
      <c r="B68" s="73" t="s">
        <v>1141</v>
      </c>
      <c r="C68">
        <v>1</v>
      </c>
      <c r="D68" t="s">
        <v>85</v>
      </c>
      <c r="E68">
        <v>7</v>
      </c>
      <c r="F68">
        <v>2</v>
      </c>
      <c r="G68">
        <v>0</v>
      </c>
      <c r="H68">
        <v>1</v>
      </c>
      <c r="I68">
        <v>50000</v>
      </c>
      <c r="J68">
        <v>1</v>
      </c>
      <c r="K68">
        <v>16667</v>
      </c>
      <c r="L68">
        <v>1</v>
      </c>
      <c r="M68">
        <v>1</v>
      </c>
      <c r="N68">
        <v>1</v>
      </c>
      <c r="O68">
        <v>0</v>
      </c>
      <c r="P68">
        <v>2</v>
      </c>
      <c r="Q68">
        <v>100</v>
      </c>
      <c r="R68">
        <v>10</v>
      </c>
      <c r="S68">
        <v>5</v>
      </c>
      <c r="T68">
        <v>0</v>
      </c>
      <c r="U68">
        <v>1000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U68">
        <v>2</v>
      </c>
      <c r="AV68">
        <v>1</v>
      </c>
      <c r="AY68" t="s">
        <v>1076</v>
      </c>
      <c r="AZ68">
        <v>102721</v>
      </c>
    </row>
    <row r="69" spans="1:52">
      <c r="A69">
        <v>105121</v>
      </c>
      <c r="B69" s="73" t="s">
        <v>1142</v>
      </c>
      <c r="C69">
        <v>1</v>
      </c>
      <c r="D69" t="s">
        <v>1113</v>
      </c>
      <c r="E69">
        <v>1</v>
      </c>
      <c r="F69">
        <v>2</v>
      </c>
      <c r="G69">
        <v>0</v>
      </c>
      <c r="H69">
        <v>1</v>
      </c>
      <c r="I69">
        <v>150</v>
      </c>
      <c r="J69">
        <v>1</v>
      </c>
      <c r="K69">
        <v>50</v>
      </c>
      <c r="L69">
        <v>1</v>
      </c>
      <c r="M69">
        <v>1</v>
      </c>
      <c r="N69">
        <v>1</v>
      </c>
      <c r="O69">
        <v>0</v>
      </c>
      <c r="P69">
        <v>5</v>
      </c>
      <c r="Q69">
        <v>1</v>
      </c>
      <c r="R69">
        <v>10</v>
      </c>
      <c r="S69">
        <v>5</v>
      </c>
      <c r="T69">
        <v>0</v>
      </c>
      <c r="U69">
        <v>14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U69">
        <v>3</v>
      </c>
      <c r="AV69">
        <v>1</v>
      </c>
      <c r="AY69" t="s">
        <v>1076</v>
      </c>
      <c r="AZ69">
        <v>105121</v>
      </c>
    </row>
    <row r="70" spans="1:52">
      <c r="A70">
        <v>105221</v>
      </c>
      <c r="B70" s="73" t="s">
        <v>1143</v>
      </c>
      <c r="C70">
        <v>1</v>
      </c>
      <c r="D70" t="s">
        <v>1113</v>
      </c>
      <c r="E70">
        <v>2</v>
      </c>
      <c r="F70">
        <v>2</v>
      </c>
      <c r="G70">
        <v>0</v>
      </c>
      <c r="H70">
        <v>1</v>
      </c>
      <c r="I70">
        <v>500</v>
      </c>
      <c r="J70">
        <v>1</v>
      </c>
      <c r="K70">
        <v>167</v>
      </c>
      <c r="L70">
        <v>1</v>
      </c>
      <c r="M70">
        <v>1</v>
      </c>
      <c r="N70">
        <v>1</v>
      </c>
      <c r="O70">
        <v>0</v>
      </c>
      <c r="P70">
        <v>5</v>
      </c>
      <c r="Q70">
        <v>10</v>
      </c>
      <c r="R70">
        <v>10</v>
      </c>
      <c r="S70">
        <v>5</v>
      </c>
      <c r="T70">
        <v>0</v>
      </c>
      <c r="U70">
        <v>38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U70">
        <v>4</v>
      </c>
      <c r="AV70">
        <v>1</v>
      </c>
      <c r="AY70" t="s">
        <v>1076</v>
      </c>
      <c r="AZ70">
        <v>105221</v>
      </c>
    </row>
    <row r="71" spans="1:52">
      <c r="A71">
        <v>105321</v>
      </c>
      <c r="B71" s="73" t="s">
        <v>1144</v>
      </c>
      <c r="C71">
        <v>1</v>
      </c>
      <c r="D71" t="s">
        <v>1113</v>
      </c>
      <c r="E71">
        <v>3</v>
      </c>
      <c r="F71">
        <v>2</v>
      </c>
      <c r="G71">
        <v>0</v>
      </c>
      <c r="H71">
        <v>1</v>
      </c>
      <c r="I71">
        <v>3000</v>
      </c>
      <c r="J71">
        <v>1</v>
      </c>
      <c r="K71">
        <v>1000</v>
      </c>
      <c r="L71">
        <v>1</v>
      </c>
      <c r="M71">
        <v>1</v>
      </c>
      <c r="N71">
        <v>1</v>
      </c>
      <c r="O71">
        <v>0</v>
      </c>
      <c r="P71">
        <v>5</v>
      </c>
      <c r="Q71">
        <v>20</v>
      </c>
      <c r="R71">
        <v>10</v>
      </c>
      <c r="S71">
        <v>5</v>
      </c>
      <c r="T71">
        <v>0</v>
      </c>
      <c r="U71">
        <v>74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U71">
        <v>0</v>
      </c>
      <c r="AV71">
        <v>1</v>
      </c>
      <c r="AY71" t="s">
        <v>1076</v>
      </c>
      <c r="AZ71">
        <v>105321</v>
      </c>
    </row>
    <row r="72" spans="1:52">
      <c r="A72">
        <v>105421</v>
      </c>
      <c r="B72" s="73" t="s">
        <v>1145</v>
      </c>
      <c r="C72">
        <v>1</v>
      </c>
      <c r="D72" t="s">
        <v>1113</v>
      </c>
      <c r="E72">
        <v>4</v>
      </c>
      <c r="F72">
        <v>2</v>
      </c>
      <c r="G72">
        <v>0</v>
      </c>
      <c r="H72">
        <v>1</v>
      </c>
      <c r="I72">
        <v>5000</v>
      </c>
      <c r="J72">
        <v>1</v>
      </c>
      <c r="K72">
        <v>1667</v>
      </c>
      <c r="L72">
        <v>1</v>
      </c>
      <c r="M72">
        <v>1</v>
      </c>
      <c r="N72">
        <v>1</v>
      </c>
      <c r="O72">
        <v>0</v>
      </c>
      <c r="P72">
        <v>5</v>
      </c>
      <c r="Q72">
        <v>40</v>
      </c>
      <c r="R72">
        <v>10</v>
      </c>
      <c r="S72">
        <v>5</v>
      </c>
      <c r="T72">
        <v>0</v>
      </c>
      <c r="U72">
        <v>132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U72">
        <v>1</v>
      </c>
      <c r="AV72">
        <v>1</v>
      </c>
      <c r="AY72" t="s">
        <v>1076</v>
      </c>
      <c r="AZ72">
        <v>105421</v>
      </c>
    </row>
    <row r="73" spans="1:52">
      <c r="A73">
        <v>105521</v>
      </c>
      <c r="B73" s="73" t="s">
        <v>1146</v>
      </c>
      <c r="C73">
        <v>1</v>
      </c>
      <c r="D73" t="s">
        <v>1113</v>
      </c>
      <c r="E73">
        <v>5</v>
      </c>
      <c r="F73">
        <v>2</v>
      </c>
      <c r="G73">
        <v>0</v>
      </c>
      <c r="H73">
        <v>1</v>
      </c>
      <c r="I73">
        <v>15000</v>
      </c>
      <c r="J73">
        <v>1</v>
      </c>
      <c r="K73">
        <v>5000</v>
      </c>
      <c r="L73">
        <v>1</v>
      </c>
      <c r="M73">
        <v>1</v>
      </c>
      <c r="N73">
        <v>1</v>
      </c>
      <c r="O73">
        <v>0</v>
      </c>
      <c r="P73">
        <v>5</v>
      </c>
      <c r="Q73">
        <v>60</v>
      </c>
      <c r="R73">
        <v>10</v>
      </c>
      <c r="S73">
        <v>5</v>
      </c>
      <c r="T73">
        <v>0</v>
      </c>
      <c r="U73">
        <v>202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U73">
        <v>2</v>
      </c>
      <c r="AV73">
        <v>1</v>
      </c>
      <c r="AY73" t="s">
        <v>1076</v>
      </c>
      <c r="AZ73">
        <v>105521</v>
      </c>
    </row>
    <row r="74" spans="1:52">
      <c r="A74">
        <v>105621</v>
      </c>
      <c r="B74" s="73" t="s">
        <v>1147</v>
      </c>
      <c r="C74">
        <v>1</v>
      </c>
      <c r="D74" t="s">
        <v>1113</v>
      </c>
      <c r="E74">
        <v>6</v>
      </c>
      <c r="F74">
        <v>2</v>
      </c>
      <c r="G74">
        <v>0</v>
      </c>
      <c r="H74">
        <v>1</v>
      </c>
      <c r="I74">
        <v>30000</v>
      </c>
      <c r="J74">
        <v>1</v>
      </c>
      <c r="K74">
        <v>10000</v>
      </c>
      <c r="L74">
        <v>1</v>
      </c>
      <c r="M74">
        <v>1</v>
      </c>
      <c r="N74">
        <v>1</v>
      </c>
      <c r="O74">
        <v>0</v>
      </c>
      <c r="P74">
        <v>5</v>
      </c>
      <c r="Q74">
        <v>80</v>
      </c>
      <c r="R74">
        <v>10</v>
      </c>
      <c r="S74">
        <v>5</v>
      </c>
      <c r="T74">
        <v>0</v>
      </c>
      <c r="U74">
        <v>344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U74">
        <v>3</v>
      </c>
      <c r="AV74">
        <v>1</v>
      </c>
      <c r="AY74" t="s">
        <v>1076</v>
      </c>
      <c r="AZ74">
        <v>105621</v>
      </c>
    </row>
    <row r="75" spans="1:52">
      <c r="A75">
        <v>105721</v>
      </c>
      <c r="B75" s="73" t="s">
        <v>1148</v>
      </c>
      <c r="C75">
        <v>1</v>
      </c>
      <c r="D75" t="s">
        <v>1113</v>
      </c>
      <c r="E75">
        <v>7</v>
      </c>
      <c r="F75">
        <v>2</v>
      </c>
      <c r="G75">
        <v>0</v>
      </c>
      <c r="H75">
        <v>1</v>
      </c>
      <c r="I75">
        <v>50000</v>
      </c>
      <c r="J75">
        <v>1</v>
      </c>
      <c r="K75">
        <v>16667</v>
      </c>
      <c r="L75">
        <v>1</v>
      </c>
      <c r="M75">
        <v>1</v>
      </c>
      <c r="N75">
        <v>1</v>
      </c>
      <c r="O75">
        <v>0</v>
      </c>
      <c r="P75">
        <v>5</v>
      </c>
      <c r="Q75">
        <v>100</v>
      </c>
      <c r="R75">
        <v>10</v>
      </c>
      <c r="S75">
        <v>5</v>
      </c>
      <c r="T75">
        <v>0</v>
      </c>
      <c r="U75">
        <v>500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U75">
        <v>4</v>
      </c>
      <c r="AV75">
        <v>1</v>
      </c>
      <c r="AY75" t="s">
        <v>1076</v>
      </c>
      <c r="AZ75">
        <v>105721</v>
      </c>
    </row>
    <row r="76" spans="1:52">
      <c r="A76">
        <v>106121</v>
      </c>
      <c r="B76" s="73" t="s">
        <v>1149</v>
      </c>
      <c r="C76">
        <v>1</v>
      </c>
      <c r="D76" t="s">
        <v>1121</v>
      </c>
      <c r="E76">
        <v>1</v>
      </c>
      <c r="F76">
        <v>2</v>
      </c>
      <c r="G76">
        <v>0</v>
      </c>
      <c r="H76">
        <v>1</v>
      </c>
      <c r="I76">
        <v>150</v>
      </c>
      <c r="J76">
        <v>1</v>
      </c>
      <c r="K76">
        <v>50</v>
      </c>
      <c r="L76">
        <v>1</v>
      </c>
      <c r="M76">
        <v>1</v>
      </c>
      <c r="N76">
        <v>1</v>
      </c>
      <c r="O76">
        <v>0</v>
      </c>
      <c r="P76">
        <v>6</v>
      </c>
      <c r="Q76">
        <v>1</v>
      </c>
      <c r="R76">
        <v>10</v>
      </c>
      <c r="S76">
        <v>5</v>
      </c>
      <c r="T76">
        <v>0</v>
      </c>
      <c r="U76">
        <v>14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U76">
        <v>0</v>
      </c>
      <c r="AV76">
        <v>1</v>
      </c>
      <c r="AY76" t="s">
        <v>1076</v>
      </c>
      <c r="AZ76">
        <v>106121</v>
      </c>
    </row>
    <row r="77" spans="1:52">
      <c r="A77">
        <v>106221</v>
      </c>
      <c r="B77" s="73" t="s">
        <v>1150</v>
      </c>
      <c r="C77">
        <v>1</v>
      </c>
      <c r="D77" t="s">
        <v>1121</v>
      </c>
      <c r="E77">
        <v>2</v>
      </c>
      <c r="F77">
        <v>2</v>
      </c>
      <c r="G77">
        <v>0</v>
      </c>
      <c r="H77">
        <v>1</v>
      </c>
      <c r="I77">
        <v>500</v>
      </c>
      <c r="J77">
        <v>1</v>
      </c>
      <c r="K77">
        <v>167</v>
      </c>
      <c r="L77">
        <v>1</v>
      </c>
      <c r="M77">
        <v>1</v>
      </c>
      <c r="N77">
        <v>1</v>
      </c>
      <c r="O77">
        <v>0</v>
      </c>
      <c r="P77">
        <v>6</v>
      </c>
      <c r="Q77">
        <v>10</v>
      </c>
      <c r="R77">
        <v>10</v>
      </c>
      <c r="S77">
        <v>5</v>
      </c>
      <c r="T77">
        <v>0</v>
      </c>
      <c r="U77">
        <v>38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U77">
        <v>1</v>
      </c>
      <c r="AV77">
        <v>1</v>
      </c>
      <c r="AY77" t="s">
        <v>1076</v>
      </c>
      <c r="AZ77">
        <v>106221</v>
      </c>
    </row>
    <row r="78" spans="1:52">
      <c r="A78">
        <v>106321</v>
      </c>
      <c r="B78" s="73" t="s">
        <v>1151</v>
      </c>
      <c r="C78">
        <v>1</v>
      </c>
      <c r="D78" t="s">
        <v>1121</v>
      </c>
      <c r="E78">
        <v>3</v>
      </c>
      <c r="F78">
        <v>2</v>
      </c>
      <c r="G78">
        <v>0</v>
      </c>
      <c r="H78">
        <v>1</v>
      </c>
      <c r="I78">
        <v>3000</v>
      </c>
      <c r="J78">
        <v>1</v>
      </c>
      <c r="K78">
        <v>1000</v>
      </c>
      <c r="L78">
        <v>1</v>
      </c>
      <c r="M78">
        <v>1</v>
      </c>
      <c r="N78">
        <v>1</v>
      </c>
      <c r="O78">
        <v>0</v>
      </c>
      <c r="P78">
        <v>6</v>
      </c>
      <c r="Q78">
        <v>20</v>
      </c>
      <c r="R78">
        <v>10</v>
      </c>
      <c r="S78">
        <v>5</v>
      </c>
      <c r="T78">
        <v>0</v>
      </c>
      <c r="U78">
        <v>74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U78">
        <v>2</v>
      </c>
      <c r="AV78">
        <v>1</v>
      </c>
      <c r="AY78" t="s">
        <v>1076</v>
      </c>
      <c r="AZ78">
        <v>106321</v>
      </c>
    </row>
    <row r="79" spans="1:52">
      <c r="A79">
        <v>106421</v>
      </c>
      <c r="B79" s="73" t="s">
        <v>1152</v>
      </c>
      <c r="C79">
        <v>1</v>
      </c>
      <c r="D79" t="s">
        <v>1121</v>
      </c>
      <c r="E79">
        <v>4</v>
      </c>
      <c r="F79">
        <v>2</v>
      </c>
      <c r="G79">
        <v>0</v>
      </c>
      <c r="H79">
        <v>1</v>
      </c>
      <c r="I79">
        <v>5000</v>
      </c>
      <c r="J79">
        <v>1</v>
      </c>
      <c r="K79">
        <v>1667</v>
      </c>
      <c r="L79">
        <v>1</v>
      </c>
      <c r="M79">
        <v>1</v>
      </c>
      <c r="N79">
        <v>1</v>
      </c>
      <c r="O79">
        <v>0</v>
      </c>
      <c r="P79">
        <v>6</v>
      </c>
      <c r="Q79">
        <v>40</v>
      </c>
      <c r="R79">
        <v>10</v>
      </c>
      <c r="S79">
        <v>5</v>
      </c>
      <c r="T79">
        <v>0</v>
      </c>
      <c r="U79">
        <v>132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U79">
        <v>3</v>
      </c>
      <c r="AV79">
        <v>1</v>
      </c>
      <c r="AY79" t="s">
        <v>1076</v>
      </c>
      <c r="AZ79">
        <v>106421</v>
      </c>
    </row>
    <row r="80" spans="1:52">
      <c r="A80">
        <v>106521</v>
      </c>
      <c r="B80" s="73" t="s">
        <v>1153</v>
      </c>
      <c r="C80">
        <v>1</v>
      </c>
      <c r="D80" t="s">
        <v>1121</v>
      </c>
      <c r="E80">
        <v>5</v>
      </c>
      <c r="F80">
        <v>2</v>
      </c>
      <c r="G80">
        <v>0</v>
      </c>
      <c r="H80">
        <v>1</v>
      </c>
      <c r="I80">
        <v>15000</v>
      </c>
      <c r="J80">
        <v>1</v>
      </c>
      <c r="K80">
        <v>5000</v>
      </c>
      <c r="L80">
        <v>1</v>
      </c>
      <c r="M80">
        <v>1</v>
      </c>
      <c r="N80">
        <v>1</v>
      </c>
      <c r="O80">
        <v>0</v>
      </c>
      <c r="P80">
        <v>6</v>
      </c>
      <c r="Q80">
        <v>60</v>
      </c>
      <c r="R80">
        <v>10</v>
      </c>
      <c r="S80">
        <v>5</v>
      </c>
      <c r="T80">
        <v>0</v>
      </c>
      <c r="U80">
        <v>202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U80">
        <v>4</v>
      </c>
      <c r="AV80">
        <v>1</v>
      </c>
      <c r="AY80" t="s">
        <v>1076</v>
      </c>
      <c r="AZ80">
        <v>106521</v>
      </c>
    </row>
    <row r="81" spans="1:52">
      <c r="A81">
        <v>106621</v>
      </c>
      <c r="B81" s="73" t="s">
        <v>1154</v>
      </c>
      <c r="C81">
        <v>1</v>
      </c>
      <c r="D81" t="s">
        <v>1121</v>
      </c>
      <c r="E81">
        <v>6</v>
      </c>
      <c r="F81">
        <v>2</v>
      </c>
      <c r="G81">
        <v>0</v>
      </c>
      <c r="H81">
        <v>1</v>
      </c>
      <c r="I81">
        <v>30000</v>
      </c>
      <c r="J81">
        <v>1</v>
      </c>
      <c r="K81">
        <v>10000</v>
      </c>
      <c r="L81">
        <v>1</v>
      </c>
      <c r="M81">
        <v>1</v>
      </c>
      <c r="N81">
        <v>1</v>
      </c>
      <c r="O81">
        <v>0</v>
      </c>
      <c r="P81">
        <v>6</v>
      </c>
      <c r="Q81">
        <v>80</v>
      </c>
      <c r="R81">
        <v>10</v>
      </c>
      <c r="S81">
        <v>5</v>
      </c>
      <c r="T81">
        <v>0</v>
      </c>
      <c r="U81">
        <v>344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U81">
        <v>0</v>
      </c>
      <c r="AV81">
        <v>1</v>
      </c>
      <c r="AY81" t="s">
        <v>1076</v>
      </c>
      <c r="AZ81">
        <v>106621</v>
      </c>
    </row>
    <row r="82" spans="1:52">
      <c r="A82">
        <v>106721</v>
      </c>
      <c r="B82" s="73" t="s">
        <v>1155</v>
      </c>
      <c r="C82">
        <v>1</v>
      </c>
      <c r="D82" t="s">
        <v>1121</v>
      </c>
      <c r="E82">
        <v>7</v>
      </c>
      <c r="F82">
        <v>2</v>
      </c>
      <c r="G82">
        <v>0</v>
      </c>
      <c r="H82">
        <v>1</v>
      </c>
      <c r="I82">
        <v>50000</v>
      </c>
      <c r="J82">
        <v>1</v>
      </c>
      <c r="K82">
        <v>16667</v>
      </c>
      <c r="L82">
        <v>1</v>
      </c>
      <c r="M82">
        <v>1</v>
      </c>
      <c r="N82">
        <v>1</v>
      </c>
      <c r="O82">
        <v>0</v>
      </c>
      <c r="P82">
        <v>6</v>
      </c>
      <c r="Q82">
        <v>100</v>
      </c>
      <c r="R82">
        <v>10</v>
      </c>
      <c r="S82">
        <v>5</v>
      </c>
      <c r="T82">
        <v>0</v>
      </c>
      <c r="U82">
        <v>500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U82">
        <v>1</v>
      </c>
      <c r="AV82">
        <v>1</v>
      </c>
      <c r="AY82" t="s">
        <v>1076</v>
      </c>
      <c r="AZ82">
        <v>106721</v>
      </c>
    </row>
    <row r="83" spans="1:52">
      <c r="A83">
        <v>110121</v>
      </c>
      <c r="B83" s="73" t="s">
        <v>1156</v>
      </c>
      <c r="C83">
        <v>1</v>
      </c>
      <c r="D83" t="s">
        <v>93</v>
      </c>
      <c r="E83">
        <v>1</v>
      </c>
      <c r="F83">
        <v>2</v>
      </c>
      <c r="G83">
        <v>0</v>
      </c>
      <c r="H83">
        <v>1</v>
      </c>
      <c r="I83">
        <v>150</v>
      </c>
      <c r="J83">
        <v>1</v>
      </c>
      <c r="K83">
        <v>50</v>
      </c>
      <c r="L83">
        <v>1</v>
      </c>
      <c r="M83">
        <v>1</v>
      </c>
      <c r="N83">
        <v>1</v>
      </c>
      <c r="O83">
        <v>0</v>
      </c>
      <c r="P83">
        <v>10</v>
      </c>
      <c r="Q83">
        <v>1</v>
      </c>
      <c r="R83">
        <v>10</v>
      </c>
      <c r="S83">
        <v>5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6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U83">
        <v>2</v>
      </c>
      <c r="AV83">
        <v>1</v>
      </c>
      <c r="AY83" t="s">
        <v>1076</v>
      </c>
      <c r="AZ83">
        <v>110121</v>
      </c>
    </row>
    <row r="84" spans="1:52">
      <c r="A84">
        <v>110221</v>
      </c>
      <c r="B84" s="73" t="s">
        <v>1157</v>
      </c>
      <c r="C84">
        <v>1</v>
      </c>
      <c r="D84" t="s">
        <v>93</v>
      </c>
      <c r="E84">
        <v>2</v>
      </c>
      <c r="F84">
        <v>2</v>
      </c>
      <c r="G84">
        <v>0</v>
      </c>
      <c r="H84">
        <v>1</v>
      </c>
      <c r="I84">
        <v>500</v>
      </c>
      <c r="J84">
        <v>1</v>
      </c>
      <c r="K84">
        <v>167</v>
      </c>
      <c r="L84">
        <v>1</v>
      </c>
      <c r="M84">
        <v>1</v>
      </c>
      <c r="N84">
        <v>1</v>
      </c>
      <c r="O84">
        <v>0</v>
      </c>
      <c r="P84">
        <v>10</v>
      </c>
      <c r="Q84">
        <v>10</v>
      </c>
      <c r="R84">
        <v>10</v>
      </c>
      <c r="S84">
        <v>5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17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U84">
        <v>3</v>
      </c>
      <c r="AV84">
        <v>1</v>
      </c>
      <c r="AY84" t="s">
        <v>1076</v>
      </c>
      <c r="AZ84">
        <v>110221</v>
      </c>
    </row>
    <row r="85" spans="1:52">
      <c r="A85">
        <v>110321</v>
      </c>
      <c r="B85" s="73" t="s">
        <v>1158</v>
      </c>
      <c r="C85">
        <v>1</v>
      </c>
      <c r="D85" t="s">
        <v>93</v>
      </c>
      <c r="E85">
        <v>3</v>
      </c>
      <c r="F85">
        <v>2</v>
      </c>
      <c r="G85">
        <v>0</v>
      </c>
      <c r="H85">
        <v>1</v>
      </c>
      <c r="I85">
        <v>3000</v>
      </c>
      <c r="J85">
        <v>1</v>
      </c>
      <c r="K85">
        <v>1000</v>
      </c>
      <c r="L85">
        <v>1</v>
      </c>
      <c r="M85">
        <v>1</v>
      </c>
      <c r="N85">
        <v>1</v>
      </c>
      <c r="O85">
        <v>0</v>
      </c>
      <c r="P85">
        <v>10</v>
      </c>
      <c r="Q85">
        <v>20</v>
      </c>
      <c r="R85">
        <v>10</v>
      </c>
      <c r="S85">
        <v>5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33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U85">
        <v>4</v>
      </c>
      <c r="AV85">
        <v>1</v>
      </c>
      <c r="AY85" t="s">
        <v>1076</v>
      </c>
      <c r="AZ85">
        <v>110321</v>
      </c>
    </row>
    <row r="86" spans="1:52">
      <c r="A86">
        <v>110421</v>
      </c>
      <c r="B86" s="73" t="s">
        <v>1159</v>
      </c>
      <c r="C86">
        <v>1</v>
      </c>
      <c r="D86" t="s">
        <v>93</v>
      </c>
      <c r="E86">
        <v>4</v>
      </c>
      <c r="F86">
        <v>2</v>
      </c>
      <c r="G86">
        <v>0</v>
      </c>
      <c r="H86">
        <v>1</v>
      </c>
      <c r="I86">
        <v>5000</v>
      </c>
      <c r="J86">
        <v>1</v>
      </c>
      <c r="K86">
        <v>1667</v>
      </c>
      <c r="L86">
        <v>1</v>
      </c>
      <c r="M86">
        <v>1</v>
      </c>
      <c r="N86">
        <v>1</v>
      </c>
      <c r="O86">
        <v>0</v>
      </c>
      <c r="P86">
        <v>10</v>
      </c>
      <c r="Q86">
        <v>40</v>
      </c>
      <c r="R86">
        <v>10</v>
      </c>
      <c r="S86">
        <v>5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59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U86">
        <v>0</v>
      </c>
      <c r="AV86">
        <v>1</v>
      </c>
      <c r="AY86" t="s">
        <v>1076</v>
      </c>
      <c r="AZ86">
        <v>110421</v>
      </c>
    </row>
    <row r="87" spans="1:52">
      <c r="A87">
        <v>110521</v>
      </c>
      <c r="B87" s="73" t="s">
        <v>1160</v>
      </c>
      <c r="C87">
        <v>1</v>
      </c>
      <c r="D87" t="s">
        <v>93</v>
      </c>
      <c r="E87">
        <v>5</v>
      </c>
      <c r="F87">
        <v>2</v>
      </c>
      <c r="G87">
        <v>0</v>
      </c>
      <c r="H87">
        <v>1</v>
      </c>
      <c r="I87">
        <v>15000</v>
      </c>
      <c r="J87">
        <v>1</v>
      </c>
      <c r="K87">
        <v>5000</v>
      </c>
      <c r="L87">
        <v>1</v>
      </c>
      <c r="M87">
        <v>1</v>
      </c>
      <c r="N87">
        <v>1</v>
      </c>
      <c r="O87">
        <v>0</v>
      </c>
      <c r="P87">
        <v>10</v>
      </c>
      <c r="Q87">
        <v>60</v>
      </c>
      <c r="R87">
        <v>10</v>
      </c>
      <c r="S87">
        <v>5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90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U87">
        <v>1</v>
      </c>
      <c r="AV87">
        <v>1</v>
      </c>
      <c r="AY87" t="s">
        <v>1076</v>
      </c>
      <c r="AZ87">
        <v>110521</v>
      </c>
    </row>
    <row r="88" spans="1:52">
      <c r="A88">
        <v>110621</v>
      </c>
      <c r="B88" s="73" t="s">
        <v>1161</v>
      </c>
      <c r="C88">
        <v>1</v>
      </c>
      <c r="D88" t="s">
        <v>93</v>
      </c>
      <c r="E88">
        <v>6</v>
      </c>
      <c r="F88">
        <v>2</v>
      </c>
      <c r="G88">
        <v>0</v>
      </c>
      <c r="H88">
        <v>1</v>
      </c>
      <c r="I88">
        <v>30000</v>
      </c>
      <c r="J88">
        <v>1</v>
      </c>
      <c r="K88">
        <v>10000</v>
      </c>
      <c r="L88">
        <v>1</v>
      </c>
      <c r="M88">
        <v>1</v>
      </c>
      <c r="N88">
        <v>1</v>
      </c>
      <c r="O88">
        <v>0</v>
      </c>
      <c r="P88">
        <v>10</v>
      </c>
      <c r="Q88">
        <v>80</v>
      </c>
      <c r="R88">
        <v>10</v>
      </c>
      <c r="S88">
        <v>5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154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U88">
        <v>2</v>
      </c>
      <c r="AV88">
        <v>1</v>
      </c>
      <c r="AY88" t="s">
        <v>1076</v>
      </c>
      <c r="AZ88">
        <v>110621</v>
      </c>
    </row>
    <row r="89" spans="1:52">
      <c r="A89">
        <v>110721</v>
      </c>
      <c r="B89" s="73" t="s">
        <v>1162</v>
      </c>
      <c r="C89">
        <v>1</v>
      </c>
      <c r="D89" t="s">
        <v>93</v>
      </c>
      <c r="E89">
        <v>7</v>
      </c>
      <c r="F89">
        <v>2</v>
      </c>
      <c r="G89">
        <v>0</v>
      </c>
      <c r="H89">
        <v>1</v>
      </c>
      <c r="I89">
        <v>50000</v>
      </c>
      <c r="J89">
        <v>1</v>
      </c>
      <c r="K89">
        <v>16667</v>
      </c>
      <c r="L89">
        <v>1</v>
      </c>
      <c r="M89">
        <v>1</v>
      </c>
      <c r="N89">
        <v>1</v>
      </c>
      <c r="O89">
        <v>0</v>
      </c>
      <c r="P89">
        <v>10</v>
      </c>
      <c r="Q89">
        <v>100</v>
      </c>
      <c r="R89">
        <v>10</v>
      </c>
      <c r="S89">
        <v>5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225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U89">
        <v>3</v>
      </c>
      <c r="AV89">
        <v>1</v>
      </c>
      <c r="AY89" t="s">
        <v>1076</v>
      </c>
      <c r="AZ89">
        <v>110721</v>
      </c>
    </row>
    <row r="90" spans="1:52">
      <c r="A90">
        <v>103101</v>
      </c>
      <c r="B90" s="73" t="s">
        <v>1163</v>
      </c>
      <c r="C90">
        <v>1</v>
      </c>
      <c r="D90" t="s">
        <v>86</v>
      </c>
      <c r="E90">
        <v>1</v>
      </c>
      <c r="F90">
        <v>0</v>
      </c>
      <c r="G90">
        <v>0</v>
      </c>
      <c r="H90">
        <v>1</v>
      </c>
      <c r="I90">
        <v>150</v>
      </c>
      <c r="J90">
        <v>1</v>
      </c>
      <c r="K90">
        <v>50</v>
      </c>
      <c r="L90">
        <v>1</v>
      </c>
      <c r="M90">
        <v>1</v>
      </c>
      <c r="N90">
        <v>1</v>
      </c>
      <c r="O90">
        <v>0</v>
      </c>
      <c r="P90">
        <v>3</v>
      </c>
      <c r="Q90">
        <v>1</v>
      </c>
      <c r="R90">
        <v>10</v>
      </c>
      <c r="S90">
        <v>5</v>
      </c>
      <c r="T90">
        <v>0</v>
      </c>
      <c r="U90">
        <v>0</v>
      </c>
      <c r="V90">
        <v>7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U90">
        <v>4</v>
      </c>
      <c r="AV90">
        <v>1</v>
      </c>
      <c r="AY90" t="s">
        <v>1076</v>
      </c>
      <c r="AZ90">
        <v>103101</v>
      </c>
    </row>
    <row r="91" spans="1:52">
      <c r="A91">
        <v>103201</v>
      </c>
      <c r="B91" s="73" t="s">
        <v>1164</v>
      </c>
      <c r="C91">
        <v>1</v>
      </c>
      <c r="D91" t="s">
        <v>86</v>
      </c>
      <c r="E91">
        <v>2</v>
      </c>
      <c r="F91">
        <v>0</v>
      </c>
      <c r="G91">
        <v>0</v>
      </c>
      <c r="H91">
        <v>1</v>
      </c>
      <c r="I91">
        <v>500</v>
      </c>
      <c r="J91">
        <v>1</v>
      </c>
      <c r="K91">
        <v>167</v>
      </c>
      <c r="L91">
        <v>1</v>
      </c>
      <c r="M91">
        <v>1</v>
      </c>
      <c r="N91">
        <v>1</v>
      </c>
      <c r="O91">
        <v>0</v>
      </c>
      <c r="P91">
        <v>3</v>
      </c>
      <c r="Q91">
        <v>10</v>
      </c>
      <c r="R91">
        <v>10</v>
      </c>
      <c r="S91">
        <v>5</v>
      </c>
      <c r="T91">
        <v>0</v>
      </c>
      <c r="U91">
        <v>0</v>
      </c>
      <c r="V91">
        <v>19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U91">
        <v>0</v>
      </c>
      <c r="AV91">
        <v>1</v>
      </c>
      <c r="AY91" t="s">
        <v>1076</v>
      </c>
      <c r="AZ91">
        <v>103201</v>
      </c>
    </row>
    <row r="92" spans="1:52">
      <c r="A92">
        <v>103301</v>
      </c>
      <c r="B92" s="73" t="s">
        <v>1165</v>
      </c>
      <c r="C92">
        <v>1</v>
      </c>
      <c r="D92" t="s">
        <v>86</v>
      </c>
      <c r="E92">
        <v>3</v>
      </c>
      <c r="F92">
        <v>0</v>
      </c>
      <c r="G92">
        <v>0</v>
      </c>
      <c r="H92">
        <v>1</v>
      </c>
      <c r="I92">
        <v>3000</v>
      </c>
      <c r="J92">
        <v>1</v>
      </c>
      <c r="K92">
        <v>1000</v>
      </c>
      <c r="L92">
        <v>1</v>
      </c>
      <c r="M92">
        <v>1</v>
      </c>
      <c r="N92">
        <v>1</v>
      </c>
      <c r="O92">
        <v>0</v>
      </c>
      <c r="P92">
        <v>3</v>
      </c>
      <c r="Q92">
        <v>20</v>
      </c>
      <c r="R92">
        <v>10</v>
      </c>
      <c r="S92">
        <v>5</v>
      </c>
      <c r="T92">
        <v>0</v>
      </c>
      <c r="U92">
        <v>0</v>
      </c>
      <c r="V92">
        <v>37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U92">
        <v>1</v>
      </c>
      <c r="AV92">
        <v>1</v>
      </c>
      <c r="AY92" t="s">
        <v>1076</v>
      </c>
      <c r="AZ92">
        <v>103301</v>
      </c>
    </row>
    <row r="93" spans="1:52">
      <c r="A93">
        <v>103401</v>
      </c>
      <c r="B93" s="73" t="s">
        <v>1166</v>
      </c>
      <c r="C93">
        <v>1</v>
      </c>
      <c r="D93" t="s">
        <v>86</v>
      </c>
      <c r="E93">
        <v>4</v>
      </c>
      <c r="F93">
        <v>0</v>
      </c>
      <c r="G93">
        <v>0</v>
      </c>
      <c r="H93">
        <v>1</v>
      </c>
      <c r="I93">
        <v>5000</v>
      </c>
      <c r="J93">
        <v>1</v>
      </c>
      <c r="K93">
        <v>1667</v>
      </c>
      <c r="L93">
        <v>1</v>
      </c>
      <c r="M93">
        <v>1</v>
      </c>
      <c r="N93">
        <v>1</v>
      </c>
      <c r="O93">
        <v>0</v>
      </c>
      <c r="P93">
        <v>3</v>
      </c>
      <c r="Q93">
        <v>40</v>
      </c>
      <c r="R93">
        <v>10</v>
      </c>
      <c r="S93">
        <v>5</v>
      </c>
      <c r="T93">
        <v>0</v>
      </c>
      <c r="U93">
        <v>0</v>
      </c>
      <c r="V93">
        <v>66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U93">
        <v>2</v>
      </c>
      <c r="AV93">
        <v>1</v>
      </c>
      <c r="AY93" t="s">
        <v>1076</v>
      </c>
      <c r="AZ93">
        <v>103401</v>
      </c>
    </row>
    <row r="94" spans="1:52">
      <c r="A94">
        <v>103501</v>
      </c>
      <c r="B94" s="73" t="s">
        <v>1167</v>
      </c>
      <c r="C94">
        <v>1</v>
      </c>
      <c r="D94" t="s">
        <v>86</v>
      </c>
      <c r="E94">
        <v>5</v>
      </c>
      <c r="F94">
        <v>0</v>
      </c>
      <c r="G94">
        <v>0</v>
      </c>
      <c r="H94">
        <v>1</v>
      </c>
      <c r="I94">
        <v>15000</v>
      </c>
      <c r="J94">
        <v>1</v>
      </c>
      <c r="K94">
        <v>5000</v>
      </c>
      <c r="L94">
        <v>1</v>
      </c>
      <c r="M94">
        <v>1</v>
      </c>
      <c r="N94">
        <v>1</v>
      </c>
      <c r="O94">
        <v>0</v>
      </c>
      <c r="P94">
        <v>3</v>
      </c>
      <c r="Q94">
        <v>60</v>
      </c>
      <c r="R94">
        <v>10</v>
      </c>
      <c r="S94">
        <v>5</v>
      </c>
      <c r="T94">
        <v>0</v>
      </c>
      <c r="U94">
        <v>0</v>
      </c>
      <c r="V94">
        <v>101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U94">
        <v>3</v>
      </c>
      <c r="AV94">
        <v>1</v>
      </c>
      <c r="AY94" t="s">
        <v>1076</v>
      </c>
      <c r="AZ94">
        <v>103501</v>
      </c>
    </row>
    <row r="95" spans="1:52">
      <c r="A95">
        <v>103601</v>
      </c>
      <c r="B95" s="73" t="s">
        <v>1168</v>
      </c>
      <c r="C95">
        <v>1</v>
      </c>
      <c r="D95" t="s">
        <v>86</v>
      </c>
      <c r="E95">
        <v>6</v>
      </c>
      <c r="F95">
        <v>0</v>
      </c>
      <c r="G95">
        <v>0</v>
      </c>
      <c r="H95">
        <v>1</v>
      </c>
      <c r="I95">
        <v>30000</v>
      </c>
      <c r="J95">
        <v>1</v>
      </c>
      <c r="K95">
        <v>10000</v>
      </c>
      <c r="L95">
        <v>1</v>
      </c>
      <c r="M95">
        <v>1</v>
      </c>
      <c r="N95">
        <v>1</v>
      </c>
      <c r="O95">
        <v>0</v>
      </c>
      <c r="P95">
        <v>3</v>
      </c>
      <c r="Q95">
        <v>80</v>
      </c>
      <c r="R95">
        <v>10</v>
      </c>
      <c r="S95">
        <v>5</v>
      </c>
      <c r="T95">
        <v>0</v>
      </c>
      <c r="U95">
        <v>0</v>
      </c>
      <c r="V95">
        <v>172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U95">
        <v>4</v>
      </c>
      <c r="AV95">
        <v>1</v>
      </c>
      <c r="AY95" t="s">
        <v>1076</v>
      </c>
      <c r="AZ95">
        <v>103601</v>
      </c>
    </row>
    <row r="96" spans="1:52">
      <c r="A96">
        <v>103701</v>
      </c>
      <c r="B96" s="73" t="s">
        <v>1169</v>
      </c>
      <c r="C96">
        <v>1</v>
      </c>
      <c r="D96" t="s">
        <v>86</v>
      </c>
      <c r="E96">
        <v>7</v>
      </c>
      <c r="F96">
        <v>0</v>
      </c>
      <c r="G96">
        <v>0</v>
      </c>
      <c r="H96">
        <v>1</v>
      </c>
      <c r="I96">
        <v>50000</v>
      </c>
      <c r="J96">
        <v>1</v>
      </c>
      <c r="K96">
        <v>16667</v>
      </c>
      <c r="L96">
        <v>1</v>
      </c>
      <c r="M96">
        <v>1</v>
      </c>
      <c r="N96">
        <v>1</v>
      </c>
      <c r="O96">
        <v>0</v>
      </c>
      <c r="P96">
        <v>3</v>
      </c>
      <c r="Q96">
        <v>100</v>
      </c>
      <c r="R96">
        <v>10</v>
      </c>
      <c r="S96">
        <v>5</v>
      </c>
      <c r="T96">
        <v>0</v>
      </c>
      <c r="U96">
        <v>0</v>
      </c>
      <c r="V96">
        <v>250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U96">
        <v>0</v>
      </c>
      <c r="AV96">
        <v>1</v>
      </c>
      <c r="AY96" t="s">
        <v>1076</v>
      </c>
      <c r="AZ96">
        <v>103701</v>
      </c>
    </row>
    <row r="97" spans="1:52">
      <c r="A97">
        <v>104101</v>
      </c>
      <c r="B97" s="73" t="s">
        <v>1170</v>
      </c>
      <c r="C97">
        <v>1</v>
      </c>
      <c r="D97" t="s">
        <v>87</v>
      </c>
      <c r="E97">
        <v>1</v>
      </c>
      <c r="F97">
        <v>0</v>
      </c>
      <c r="G97">
        <v>0</v>
      </c>
      <c r="H97">
        <v>1</v>
      </c>
      <c r="I97">
        <v>150</v>
      </c>
      <c r="J97">
        <v>1</v>
      </c>
      <c r="K97">
        <v>50</v>
      </c>
      <c r="L97">
        <v>1</v>
      </c>
      <c r="M97">
        <v>1</v>
      </c>
      <c r="N97">
        <v>1</v>
      </c>
      <c r="O97">
        <v>0</v>
      </c>
      <c r="P97">
        <v>4</v>
      </c>
      <c r="Q97">
        <v>1</v>
      </c>
      <c r="R97">
        <v>10</v>
      </c>
      <c r="S97">
        <v>5</v>
      </c>
      <c r="T97">
        <v>0</v>
      </c>
      <c r="U97">
        <v>0</v>
      </c>
      <c r="V97">
        <v>0</v>
      </c>
      <c r="W97">
        <v>7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U97">
        <v>1</v>
      </c>
      <c r="AV97">
        <v>1</v>
      </c>
      <c r="AY97" t="s">
        <v>1076</v>
      </c>
      <c r="AZ97">
        <v>104101</v>
      </c>
    </row>
    <row r="98" spans="1:52">
      <c r="A98">
        <v>104201</v>
      </c>
      <c r="B98" s="73" t="s">
        <v>1171</v>
      </c>
      <c r="C98">
        <v>1</v>
      </c>
      <c r="D98" t="s">
        <v>87</v>
      </c>
      <c r="E98">
        <v>2</v>
      </c>
      <c r="F98">
        <v>0</v>
      </c>
      <c r="G98">
        <v>0</v>
      </c>
      <c r="H98">
        <v>1</v>
      </c>
      <c r="I98">
        <v>500</v>
      </c>
      <c r="J98">
        <v>1</v>
      </c>
      <c r="K98">
        <v>167</v>
      </c>
      <c r="L98">
        <v>1</v>
      </c>
      <c r="M98">
        <v>1</v>
      </c>
      <c r="N98">
        <v>1</v>
      </c>
      <c r="O98">
        <v>0</v>
      </c>
      <c r="P98">
        <v>4</v>
      </c>
      <c r="Q98">
        <v>10</v>
      </c>
      <c r="R98">
        <v>10</v>
      </c>
      <c r="S98">
        <v>5</v>
      </c>
      <c r="T98">
        <v>0</v>
      </c>
      <c r="U98">
        <v>0</v>
      </c>
      <c r="V98">
        <v>0</v>
      </c>
      <c r="W98">
        <v>19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U98">
        <v>2</v>
      </c>
      <c r="AV98">
        <v>1</v>
      </c>
      <c r="AY98" t="s">
        <v>1076</v>
      </c>
      <c r="AZ98">
        <v>104201</v>
      </c>
    </row>
    <row r="99" spans="1:52">
      <c r="A99">
        <v>104301</v>
      </c>
      <c r="B99" s="73" t="s">
        <v>1172</v>
      </c>
      <c r="C99">
        <v>1</v>
      </c>
      <c r="D99" t="s">
        <v>87</v>
      </c>
      <c r="E99">
        <v>3</v>
      </c>
      <c r="F99">
        <v>0</v>
      </c>
      <c r="G99">
        <v>0</v>
      </c>
      <c r="H99">
        <v>1</v>
      </c>
      <c r="I99">
        <v>3000</v>
      </c>
      <c r="J99">
        <v>1</v>
      </c>
      <c r="K99">
        <v>1000</v>
      </c>
      <c r="L99">
        <v>1</v>
      </c>
      <c r="M99">
        <v>1</v>
      </c>
      <c r="N99">
        <v>1</v>
      </c>
      <c r="O99">
        <v>0</v>
      </c>
      <c r="P99">
        <v>4</v>
      </c>
      <c r="Q99">
        <v>20</v>
      </c>
      <c r="R99">
        <v>10</v>
      </c>
      <c r="S99">
        <v>5</v>
      </c>
      <c r="T99">
        <v>0</v>
      </c>
      <c r="U99">
        <v>0</v>
      </c>
      <c r="V99">
        <v>0</v>
      </c>
      <c r="W99">
        <v>37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U99">
        <v>3</v>
      </c>
      <c r="AV99">
        <v>1</v>
      </c>
      <c r="AY99" t="s">
        <v>1076</v>
      </c>
      <c r="AZ99">
        <v>104301</v>
      </c>
    </row>
    <row r="100" spans="1:52">
      <c r="A100">
        <v>104401</v>
      </c>
      <c r="B100" s="73" t="s">
        <v>1173</v>
      </c>
      <c r="C100">
        <v>1</v>
      </c>
      <c r="D100" t="s">
        <v>87</v>
      </c>
      <c r="E100">
        <v>4</v>
      </c>
      <c r="F100">
        <v>0</v>
      </c>
      <c r="G100">
        <v>0</v>
      </c>
      <c r="H100">
        <v>1</v>
      </c>
      <c r="I100">
        <v>5000</v>
      </c>
      <c r="J100">
        <v>1</v>
      </c>
      <c r="K100">
        <v>1667</v>
      </c>
      <c r="L100">
        <v>1</v>
      </c>
      <c r="M100">
        <v>1</v>
      </c>
      <c r="N100">
        <v>1</v>
      </c>
      <c r="O100">
        <v>0</v>
      </c>
      <c r="P100">
        <v>4</v>
      </c>
      <c r="Q100">
        <v>40</v>
      </c>
      <c r="R100">
        <v>10</v>
      </c>
      <c r="S100">
        <v>5</v>
      </c>
      <c r="T100">
        <v>0</v>
      </c>
      <c r="U100">
        <v>0</v>
      </c>
      <c r="V100">
        <v>0</v>
      </c>
      <c r="W100">
        <v>66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U100">
        <v>4</v>
      </c>
      <c r="AV100">
        <v>1</v>
      </c>
      <c r="AY100" t="s">
        <v>1076</v>
      </c>
      <c r="AZ100">
        <v>104401</v>
      </c>
    </row>
    <row r="101" spans="1:52">
      <c r="A101">
        <v>104501</v>
      </c>
      <c r="B101" s="73" t="s">
        <v>1174</v>
      </c>
      <c r="C101">
        <v>1</v>
      </c>
      <c r="D101" t="s">
        <v>87</v>
      </c>
      <c r="E101">
        <v>5</v>
      </c>
      <c r="F101">
        <v>0</v>
      </c>
      <c r="G101">
        <v>0</v>
      </c>
      <c r="H101">
        <v>1</v>
      </c>
      <c r="I101">
        <v>15000</v>
      </c>
      <c r="J101">
        <v>1</v>
      </c>
      <c r="K101">
        <v>5000</v>
      </c>
      <c r="L101">
        <v>1</v>
      </c>
      <c r="M101">
        <v>1</v>
      </c>
      <c r="N101">
        <v>1</v>
      </c>
      <c r="O101">
        <v>0</v>
      </c>
      <c r="P101">
        <v>4</v>
      </c>
      <c r="Q101">
        <v>60</v>
      </c>
      <c r="R101">
        <v>10</v>
      </c>
      <c r="S101">
        <v>5</v>
      </c>
      <c r="T101">
        <v>0</v>
      </c>
      <c r="U101">
        <v>0</v>
      </c>
      <c r="V101">
        <v>0</v>
      </c>
      <c r="W101">
        <v>101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U101">
        <v>0</v>
      </c>
      <c r="AV101">
        <v>1</v>
      </c>
      <c r="AY101" t="s">
        <v>1076</v>
      </c>
      <c r="AZ101">
        <v>104501</v>
      </c>
    </row>
    <row r="102" spans="1:52">
      <c r="A102">
        <v>104601</v>
      </c>
      <c r="B102" s="73" t="s">
        <v>1175</v>
      </c>
      <c r="C102">
        <v>1</v>
      </c>
      <c r="D102" t="s">
        <v>87</v>
      </c>
      <c r="E102">
        <v>6</v>
      </c>
      <c r="F102">
        <v>0</v>
      </c>
      <c r="G102">
        <v>0</v>
      </c>
      <c r="H102">
        <v>1</v>
      </c>
      <c r="I102">
        <v>30000</v>
      </c>
      <c r="J102">
        <v>1</v>
      </c>
      <c r="K102">
        <v>10000</v>
      </c>
      <c r="L102">
        <v>1</v>
      </c>
      <c r="M102">
        <v>1</v>
      </c>
      <c r="N102">
        <v>1</v>
      </c>
      <c r="O102">
        <v>0</v>
      </c>
      <c r="P102">
        <v>4</v>
      </c>
      <c r="Q102">
        <v>80</v>
      </c>
      <c r="R102">
        <v>10</v>
      </c>
      <c r="S102">
        <v>5</v>
      </c>
      <c r="T102">
        <v>0</v>
      </c>
      <c r="U102">
        <v>0</v>
      </c>
      <c r="V102">
        <v>0</v>
      </c>
      <c r="W102">
        <v>172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U102">
        <v>1</v>
      </c>
      <c r="AV102">
        <v>1</v>
      </c>
      <c r="AY102" t="s">
        <v>1076</v>
      </c>
      <c r="AZ102">
        <v>104601</v>
      </c>
    </row>
    <row r="103" spans="1:52">
      <c r="A103">
        <v>104701</v>
      </c>
      <c r="B103" s="73" t="s">
        <v>1176</v>
      </c>
      <c r="C103">
        <v>1</v>
      </c>
      <c r="D103" t="s">
        <v>87</v>
      </c>
      <c r="E103">
        <v>7</v>
      </c>
      <c r="F103">
        <v>0</v>
      </c>
      <c r="G103">
        <v>0</v>
      </c>
      <c r="H103">
        <v>1</v>
      </c>
      <c r="I103">
        <v>50000</v>
      </c>
      <c r="J103">
        <v>1</v>
      </c>
      <c r="K103">
        <v>16667</v>
      </c>
      <c r="L103">
        <v>1</v>
      </c>
      <c r="M103">
        <v>1</v>
      </c>
      <c r="N103">
        <v>1</v>
      </c>
      <c r="O103">
        <v>0</v>
      </c>
      <c r="P103">
        <v>4</v>
      </c>
      <c r="Q103">
        <v>100</v>
      </c>
      <c r="R103">
        <v>10</v>
      </c>
      <c r="S103">
        <v>5</v>
      </c>
      <c r="T103">
        <v>0</v>
      </c>
      <c r="U103">
        <v>0</v>
      </c>
      <c r="V103">
        <v>0</v>
      </c>
      <c r="W103">
        <v>250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U103">
        <v>2</v>
      </c>
      <c r="AV103">
        <v>1</v>
      </c>
      <c r="AY103" t="s">
        <v>1076</v>
      </c>
      <c r="AZ103">
        <v>104701</v>
      </c>
    </row>
    <row r="104" spans="1:52">
      <c r="A104">
        <v>107101</v>
      </c>
      <c r="B104" s="73" t="s">
        <v>1177</v>
      </c>
      <c r="C104">
        <v>1</v>
      </c>
      <c r="D104" t="s">
        <v>1178</v>
      </c>
      <c r="E104">
        <v>1</v>
      </c>
      <c r="F104">
        <v>0</v>
      </c>
      <c r="G104">
        <v>0</v>
      </c>
      <c r="H104">
        <v>1</v>
      </c>
      <c r="I104">
        <v>150</v>
      </c>
      <c r="J104">
        <v>1</v>
      </c>
      <c r="K104">
        <v>50</v>
      </c>
      <c r="L104">
        <v>1</v>
      </c>
      <c r="M104">
        <v>1</v>
      </c>
      <c r="N104">
        <v>1</v>
      </c>
      <c r="O104">
        <v>0</v>
      </c>
      <c r="P104">
        <v>7</v>
      </c>
      <c r="Q104">
        <v>1</v>
      </c>
      <c r="R104">
        <v>10</v>
      </c>
      <c r="S104">
        <v>5</v>
      </c>
      <c r="T104">
        <v>17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U104">
        <v>3</v>
      </c>
      <c r="AV104">
        <v>1</v>
      </c>
      <c r="AY104" t="s">
        <v>1076</v>
      </c>
      <c r="AZ104">
        <v>107101</v>
      </c>
    </row>
    <row r="105" spans="1:52">
      <c r="A105">
        <v>107201</v>
      </c>
      <c r="B105" s="73" t="s">
        <v>1179</v>
      </c>
      <c r="C105">
        <v>1</v>
      </c>
      <c r="D105" t="s">
        <v>1178</v>
      </c>
      <c r="E105">
        <v>2</v>
      </c>
      <c r="F105">
        <v>0</v>
      </c>
      <c r="G105">
        <v>0</v>
      </c>
      <c r="H105">
        <v>1</v>
      </c>
      <c r="I105">
        <v>500</v>
      </c>
      <c r="J105">
        <v>1</v>
      </c>
      <c r="K105">
        <v>167</v>
      </c>
      <c r="L105">
        <v>1</v>
      </c>
      <c r="M105">
        <v>1</v>
      </c>
      <c r="N105">
        <v>1</v>
      </c>
      <c r="O105">
        <v>0</v>
      </c>
      <c r="P105">
        <v>7</v>
      </c>
      <c r="Q105">
        <v>10</v>
      </c>
      <c r="R105">
        <v>10</v>
      </c>
      <c r="S105">
        <v>5</v>
      </c>
      <c r="T105">
        <v>47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U105">
        <v>4</v>
      </c>
      <c r="AV105">
        <v>1</v>
      </c>
      <c r="AY105" t="s">
        <v>1076</v>
      </c>
      <c r="AZ105">
        <v>107201</v>
      </c>
    </row>
    <row r="106" spans="1:52">
      <c r="A106">
        <v>107301</v>
      </c>
      <c r="B106" s="73" t="s">
        <v>1180</v>
      </c>
      <c r="C106">
        <v>1</v>
      </c>
      <c r="D106" t="s">
        <v>1178</v>
      </c>
      <c r="E106">
        <v>3</v>
      </c>
      <c r="F106">
        <v>0</v>
      </c>
      <c r="G106">
        <v>0</v>
      </c>
      <c r="H106">
        <v>1</v>
      </c>
      <c r="I106">
        <v>3000</v>
      </c>
      <c r="J106">
        <v>1</v>
      </c>
      <c r="K106">
        <v>1000</v>
      </c>
      <c r="L106">
        <v>1</v>
      </c>
      <c r="M106">
        <v>1</v>
      </c>
      <c r="N106">
        <v>1</v>
      </c>
      <c r="O106">
        <v>0</v>
      </c>
      <c r="P106">
        <v>7</v>
      </c>
      <c r="Q106">
        <v>20</v>
      </c>
      <c r="R106">
        <v>10</v>
      </c>
      <c r="S106">
        <v>5</v>
      </c>
      <c r="T106">
        <v>92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U106">
        <v>0</v>
      </c>
      <c r="AV106">
        <v>1</v>
      </c>
      <c r="AY106" t="s">
        <v>1076</v>
      </c>
      <c r="AZ106">
        <v>107301</v>
      </c>
    </row>
    <row r="107" spans="1:52">
      <c r="A107">
        <v>107401</v>
      </c>
      <c r="B107" s="73" t="s">
        <v>1181</v>
      </c>
      <c r="C107">
        <v>1</v>
      </c>
      <c r="D107" t="s">
        <v>1178</v>
      </c>
      <c r="E107">
        <v>4</v>
      </c>
      <c r="F107">
        <v>0</v>
      </c>
      <c r="G107">
        <v>0</v>
      </c>
      <c r="H107">
        <v>1</v>
      </c>
      <c r="I107">
        <v>5000</v>
      </c>
      <c r="J107">
        <v>1</v>
      </c>
      <c r="K107">
        <v>1667</v>
      </c>
      <c r="L107">
        <v>1</v>
      </c>
      <c r="M107">
        <v>1</v>
      </c>
      <c r="N107">
        <v>1</v>
      </c>
      <c r="O107">
        <v>0</v>
      </c>
      <c r="P107">
        <v>7</v>
      </c>
      <c r="Q107">
        <v>40</v>
      </c>
      <c r="R107">
        <v>10</v>
      </c>
      <c r="S107">
        <v>5</v>
      </c>
      <c r="T107">
        <v>165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U107">
        <v>1</v>
      </c>
      <c r="AV107">
        <v>1</v>
      </c>
      <c r="AY107" t="s">
        <v>1076</v>
      </c>
      <c r="AZ107">
        <v>107401</v>
      </c>
    </row>
    <row r="108" spans="1:52">
      <c r="A108">
        <v>107501</v>
      </c>
      <c r="B108" s="73" t="s">
        <v>1182</v>
      </c>
      <c r="C108">
        <v>1</v>
      </c>
      <c r="D108" t="s">
        <v>1178</v>
      </c>
      <c r="E108">
        <v>5</v>
      </c>
      <c r="F108">
        <v>0</v>
      </c>
      <c r="G108">
        <v>0</v>
      </c>
      <c r="H108">
        <v>1</v>
      </c>
      <c r="I108">
        <v>15000</v>
      </c>
      <c r="J108">
        <v>1</v>
      </c>
      <c r="K108">
        <v>5000</v>
      </c>
      <c r="L108">
        <v>1</v>
      </c>
      <c r="M108">
        <v>1</v>
      </c>
      <c r="N108">
        <v>1</v>
      </c>
      <c r="O108">
        <v>0</v>
      </c>
      <c r="P108">
        <v>7</v>
      </c>
      <c r="Q108">
        <v>60</v>
      </c>
      <c r="R108">
        <v>10</v>
      </c>
      <c r="S108">
        <v>5</v>
      </c>
      <c r="T108">
        <v>252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U108">
        <v>2</v>
      </c>
      <c r="AV108">
        <v>1</v>
      </c>
      <c r="AY108" t="s">
        <v>1076</v>
      </c>
      <c r="AZ108">
        <v>107501</v>
      </c>
    </row>
    <row r="109" spans="1:52">
      <c r="A109">
        <v>107601</v>
      </c>
      <c r="B109" s="73" t="s">
        <v>1183</v>
      </c>
      <c r="C109">
        <v>1</v>
      </c>
      <c r="D109" t="s">
        <v>1178</v>
      </c>
      <c r="E109">
        <v>6</v>
      </c>
      <c r="F109">
        <v>0</v>
      </c>
      <c r="G109">
        <v>0</v>
      </c>
      <c r="H109">
        <v>1</v>
      </c>
      <c r="I109">
        <v>30000</v>
      </c>
      <c r="J109">
        <v>1</v>
      </c>
      <c r="K109">
        <v>10000</v>
      </c>
      <c r="L109">
        <v>1</v>
      </c>
      <c r="M109">
        <v>1</v>
      </c>
      <c r="N109">
        <v>1</v>
      </c>
      <c r="O109">
        <v>0</v>
      </c>
      <c r="P109">
        <v>7</v>
      </c>
      <c r="Q109">
        <v>80</v>
      </c>
      <c r="R109">
        <v>10</v>
      </c>
      <c r="S109">
        <v>5</v>
      </c>
      <c r="T109">
        <v>430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U109">
        <v>3</v>
      </c>
      <c r="AV109">
        <v>1</v>
      </c>
      <c r="AY109" t="s">
        <v>1076</v>
      </c>
      <c r="AZ109">
        <v>107601</v>
      </c>
    </row>
    <row r="110" spans="1:52">
      <c r="A110">
        <v>107701</v>
      </c>
      <c r="B110" s="73" t="s">
        <v>1184</v>
      </c>
      <c r="C110">
        <v>1</v>
      </c>
      <c r="D110" t="s">
        <v>1178</v>
      </c>
      <c r="E110">
        <v>7</v>
      </c>
      <c r="F110">
        <v>0</v>
      </c>
      <c r="G110">
        <v>0</v>
      </c>
      <c r="H110">
        <v>1</v>
      </c>
      <c r="I110">
        <v>50000</v>
      </c>
      <c r="J110">
        <v>1</v>
      </c>
      <c r="K110">
        <v>16667</v>
      </c>
      <c r="L110">
        <v>1</v>
      </c>
      <c r="M110">
        <v>1</v>
      </c>
      <c r="N110">
        <v>1</v>
      </c>
      <c r="O110">
        <v>0</v>
      </c>
      <c r="P110">
        <v>7</v>
      </c>
      <c r="Q110">
        <v>100</v>
      </c>
      <c r="R110">
        <v>10</v>
      </c>
      <c r="S110">
        <v>5</v>
      </c>
      <c r="T110">
        <v>625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U110">
        <v>4</v>
      </c>
      <c r="AV110">
        <v>1</v>
      </c>
      <c r="AY110" t="s">
        <v>1076</v>
      </c>
      <c r="AZ110">
        <v>107701</v>
      </c>
    </row>
    <row r="111" spans="1:52">
      <c r="A111">
        <v>108101</v>
      </c>
      <c r="B111" s="73" t="s">
        <v>1185</v>
      </c>
      <c r="C111">
        <v>1</v>
      </c>
      <c r="D111" t="s">
        <v>379</v>
      </c>
      <c r="E111">
        <v>1</v>
      </c>
      <c r="F111">
        <v>0</v>
      </c>
      <c r="G111">
        <v>0</v>
      </c>
      <c r="H111">
        <v>1</v>
      </c>
      <c r="I111">
        <v>150</v>
      </c>
      <c r="J111">
        <v>1</v>
      </c>
      <c r="K111">
        <v>50</v>
      </c>
      <c r="L111">
        <v>1</v>
      </c>
      <c r="M111">
        <v>1</v>
      </c>
      <c r="N111">
        <v>1</v>
      </c>
      <c r="O111">
        <v>0</v>
      </c>
      <c r="P111">
        <v>8</v>
      </c>
      <c r="Q111">
        <v>1</v>
      </c>
      <c r="R111">
        <v>10</v>
      </c>
      <c r="S111">
        <v>5</v>
      </c>
      <c r="T111">
        <v>17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U111">
        <v>0</v>
      </c>
      <c r="AV111">
        <v>1</v>
      </c>
      <c r="AY111" t="s">
        <v>1076</v>
      </c>
      <c r="AZ111">
        <v>108101</v>
      </c>
    </row>
    <row r="112" spans="1:52">
      <c r="A112">
        <v>108201</v>
      </c>
      <c r="B112" s="73" t="s">
        <v>1186</v>
      </c>
      <c r="C112">
        <v>1</v>
      </c>
      <c r="D112" t="s">
        <v>379</v>
      </c>
      <c r="E112">
        <v>2</v>
      </c>
      <c r="F112">
        <v>0</v>
      </c>
      <c r="G112">
        <v>0</v>
      </c>
      <c r="H112">
        <v>1</v>
      </c>
      <c r="I112">
        <v>500</v>
      </c>
      <c r="J112">
        <v>1</v>
      </c>
      <c r="K112">
        <v>167</v>
      </c>
      <c r="L112">
        <v>1</v>
      </c>
      <c r="M112">
        <v>1</v>
      </c>
      <c r="N112">
        <v>1</v>
      </c>
      <c r="O112">
        <v>0</v>
      </c>
      <c r="P112">
        <v>8</v>
      </c>
      <c r="Q112">
        <v>10</v>
      </c>
      <c r="R112">
        <v>10</v>
      </c>
      <c r="S112">
        <v>5</v>
      </c>
      <c r="T112">
        <v>47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U112">
        <v>1</v>
      </c>
      <c r="AV112">
        <v>1</v>
      </c>
      <c r="AY112" t="s">
        <v>1076</v>
      </c>
      <c r="AZ112">
        <v>108201</v>
      </c>
    </row>
    <row r="113" spans="1:52">
      <c r="A113">
        <v>108301</v>
      </c>
      <c r="B113" s="73" t="s">
        <v>362</v>
      </c>
      <c r="C113">
        <v>1</v>
      </c>
      <c r="D113" t="s">
        <v>379</v>
      </c>
      <c r="E113">
        <v>3</v>
      </c>
      <c r="F113">
        <v>0</v>
      </c>
      <c r="G113">
        <v>0</v>
      </c>
      <c r="H113">
        <v>1</v>
      </c>
      <c r="I113">
        <v>3000</v>
      </c>
      <c r="J113">
        <v>1</v>
      </c>
      <c r="K113">
        <v>1000</v>
      </c>
      <c r="L113">
        <v>1</v>
      </c>
      <c r="M113">
        <v>1</v>
      </c>
      <c r="N113">
        <v>1</v>
      </c>
      <c r="O113">
        <v>0</v>
      </c>
      <c r="P113">
        <v>8</v>
      </c>
      <c r="Q113">
        <v>20</v>
      </c>
      <c r="R113">
        <v>10</v>
      </c>
      <c r="S113">
        <v>5</v>
      </c>
      <c r="T113">
        <v>92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U113">
        <v>2</v>
      </c>
      <c r="AV113">
        <v>1</v>
      </c>
      <c r="AY113" t="s">
        <v>1076</v>
      </c>
      <c r="AZ113">
        <v>108301</v>
      </c>
    </row>
    <row r="114" spans="1:52">
      <c r="A114">
        <v>108401</v>
      </c>
      <c r="B114" s="73" t="s">
        <v>1187</v>
      </c>
      <c r="C114">
        <v>1</v>
      </c>
      <c r="D114" t="s">
        <v>379</v>
      </c>
      <c r="E114">
        <v>4</v>
      </c>
      <c r="F114">
        <v>0</v>
      </c>
      <c r="G114">
        <v>0</v>
      </c>
      <c r="H114">
        <v>1</v>
      </c>
      <c r="I114">
        <v>5000</v>
      </c>
      <c r="J114">
        <v>1</v>
      </c>
      <c r="K114">
        <v>1667</v>
      </c>
      <c r="L114">
        <v>1</v>
      </c>
      <c r="M114">
        <v>1</v>
      </c>
      <c r="N114">
        <v>1</v>
      </c>
      <c r="O114">
        <v>0</v>
      </c>
      <c r="P114">
        <v>8</v>
      </c>
      <c r="Q114">
        <v>40</v>
      </c>
      <c r="R114">
        <v>10</v>
      </c>
      <c r="S114">
        <v>5</v>
      </c>
      <c r="T114">
        <v>165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U114">
        <v>3</v>
      </c>
      <c r="AV114">
        <v>1</v>
      </c>
      <c r="AY114" t="s">
        <v>1076</v>
      </c>
      <c r="AZ114">
        <v>108401</v>
      </c>
    </row>
    <row r="115" spans="1:52">
      <c r="A115">
        <v>108501</v>
      </c>
      <c r="B115" s="73" t="s">
        <v>1188</v>
      </c>
      <c r="C115">
        <v>1</v>
      </c>
      <c r="D115" t="s">
        <v>379</v>
      </c>
      <c r="E115">
        <v>5</v>
      </c>
      <c r="F115">
        <v>0</v>
      </c>
      <c r="G115">
        <v>0</v>
      </c>
      <c r="H115">
        <v>1</v>
      </c>
      <c r="I115">
        <v>15000</v>
      </c>
      <c r="J115">
        <v>1</v>
      </c>
      <c r="K115">
        <v>5000</v>
      </c>
      <c r="L115">
        <v>1</v>
      </c>
      <c r="M115">
        <v>1</v>
      </c>
      <c r="N115">
        <v>1</v>
      </c>
      <c r="O115">
        <v>0</v>
      </c>
      <c r="P115">
        <v>8</v>
      </c>
      <c r="Q115">
        <v>60</v>
      </c>
      <c r="R115">
        <v>10</v>
      </c>
      <c r="S115">
        <v>5</v>
      </c>
      <c r="T115">
        <v>252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U115">
        <v>4</v>
      </c>
      <c r="AV115">
        <v>1</v>
      </c>
      <c r="AY115" t="s">
        <v>1076</v>
      </c>
      <c r="AZ115">
        <v>108501</v>
      </c>
    </row>
    <row r="116" spans="1:52">
      <c r="A116">
        <v>108601</v>
      </c>
      <c r="B116" s="73" t="s">
        <v>1189</v>
      </c>
      <c r="C116">
        <v>1</v>
      </c>
      <c r="D116" t="s">
        <v>379</v>
      </c>
      <c r="E116">
        <v>6</v>
      </c>
      <c r="F116">
        <v>0</v>
      </c>
      <c r="G116">
        <v>0</v>
      </c>
      <c r="H116">
        <v>1</v>
      </c>
      <c r="I116">
        <v>30000</v>
      </c>
      <c r="J116">
        <v>1</v>
      </c>
      <c r="K116">
        <v>10000</v>
      </c>
      <c r="L116">
        <v>1</v>
      </c>
      <c r="M116">
        <v>1</v>
      </c>
      <c r="N116">
        <v>1</v>
      </c>
      <c r="O116">
        <v>0</v>
      </c>
      <c r="P116">
        <v>8</v>
      </c>
      <c r="Q116">
        <v>80</v>
      </c>
      <c r="R116">
        <v>10</v>
      </c>
      <c r="S116">
        <v>5</v>
      </c>
      <c r="T116">
        <v>430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U116">
        <v>0</v>
      </c>
      <c r="AV116">
        <v>1</v>
      </c>
      <c r="AY116" t="s">
        <v>1076</v>
      </c>
      <c r="AZ116">
        <v>108601</v>
      </c>
    </row>
    <row r="117" spans="1:52">
      <c r="A117">
        <v>108701</v>
      </c>
      <c r="B117" s="73" t="s">
        <v>1190</v>
      </c>
      <c r="C117">
        <v>1</v>
      </c>
      <c r="D117" t="s">
        <v>379</v>
      </c>
      <c r="E117">
        <v>7</v>
      </c>
      <c r="F117">
        <v>0</v>
      </c>
      <c r="G117">
        <v>0</v>
      </c>
      <c r="H117">
        <v>1</v>
      </c>
      <c r="I117">
        <v>50000</v>
      </c>
      <c r="J117">
        <v>1</v>
      </c>
      <c r="K117">
        <v>16667</v>
      </c>
      <c r="L117">
        <v>1</v>
      </c>
      <c r="M117">
        <v>1</v>
      </c>
      <c r="N117">
        <v>1</v>
      </c>
      <c r="O117">
        <v>0</v>
      </c>
      <c r="P117">
        <v>8</v>
      </c>
      <c r="Q117">
        <v>100</v>
      </c>
      <c r="R117">
        <v>10</v>
      </c>
      <c r="S117">
        <v>5</v>
      </c>
      <c r="T117">
        <v>625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U117">
        <v>1</v>
      </c>
      <c r="AV117">
        <v>1</v>
      </c>
      <c r="AY117" t="s">
        <v>1076</v>
      </c>
      <c r="AZ117">
        <v>108701</v>
      </c>
    </row>
    <row r="118" spans="1:52">
      <c r="A118">
        <v>109101</v>
      </c>
      <c r="B118" s="73" t="s">
        <v>1191</v>
      </c>
      <c r="C118">
        <v>1</v>
      </c>
      <c r="D118" t="s">
        <v>92</v>
      </c>
      <c r="E118">
        <v>1</v>
      </c>
      <c r="F118">
        <v>0</v>
      </c>
      <c r="G118">
        <v>0</v>
      </c>
      <c r="H118">
        <v>1</v>
      </c>
      <c r="I118">
        <v>150</v>
      </c>
      <c r="J118">
        <v>1</v>
      </c>
      <c r="K118">
        <v>50</v>
      </c>
      <c r="L118">
        <v>1</v>
      </c>
      <c r="M118">
        <v>1</v>
      </c>
      <c r="N118">
        <v>1</v>
      </c>
      <c r="O118">
        <v>0</v>
      </c>
      <c r="P118">
        <v>9</v>
      </c>
      <c r="Q118">
        <v>1</v>
      </c>
      <c r="R118">
        <v>10</v>
      </c>
      <c r="S118">
        <v>5</v>
      </c>
      <c r="T118">
        <v>0</v>
      </c>
      <c r="U118">
        <v>0</v>
      </c>
      <c r="V118">
        <v>0</v>
      </c>
      <c r="W118">
        <v>0</v>
      </c>
      <c r="X118">
        <v>280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U118">
        <v>2</v>
      </c>
      <c r="AV118">
        <v>1</v>
      </c>
      <c r="AY118" t="s">
        <v>1076</v>
      </c>
      <c r="AZ118">
        <v>109101</v>
      </c>
    </row>
    <row r="119" spans="1:52">
      <c r="A119">
        <v>109201</v>
      </c>
      <c r="B119" s="73" t="s">
        <v>1192</v>
      </c>
      <c r="C119">
        <v>1</v>
      </c>
      <c r="D119" t="s">
        <v>92</v>
      </c>
      <c r="E119">
        <v>2</v>
      </c>
      <c r="F119">
        <v>0</v>
      </c>
      <c r="G119">
        <v>0</v>
      </c>
      <c r="H119">
        <v>1</v>
      </c>
      <c r="I119">
        <v>500</v>
      </c>
      <c r="J119">
        <v>1</v>
      </c>
      <c r="K119">
        <v>167</v>
      </c>
      <c r="L119">
        <v>1</v>
      </c>
      <c r="M119">
        <v>1</v>
      </c>
      <c r="N119">
        <v>1</v>
      </c>
      <c r="O119">
        <v>0</v>
      </c>
      <c r="P119">
        <v>9</v>
      </c>
      <c r="Q119">
        <v>10</v>
      </c>
      <c r="R119">
        <v>10</v>
      </c>
      <c r="S119">
        <v>5</v>
      </c>
      <c r="T119">
        <v>0</v>
      </c>
      <c r="U119">
        <v>0</v>
      </c>
      <c r="V119">
        <v>0</v>
      </c>
      <c r="W119">
        <v>0</v>
      </c>
      <c r="X119">
        <v>760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U119">
        <v>3</v>
      </c>
      <c r="AV119">
        <v>1</v>
      </c>
      <c r="AY119" t="s">
        <v>1076</v>
      </c>
      <c r="AZ119">
        <v>109201</v>
      </c>
    </row>
    <row r="120" spans="1:52">
      <c r="A120">
        <v>109301</v>
      </c>
      <c r="B120" s="73" t="s">
        <v>1193</v>
      </c>
      <c r="C120">
        <v>1</v>
      </c>
      <c r="D120" t="s">
        <v>92</v>
      </c>
      <c r="E120">
        <v>3</v>
      </c>
      <c r="F120">
        <v>0</v>
      </c>
      <c r="G120">
        <v>0</v>
      </c>
      <c r="H120">
        <v>1</v>
      </c>
      <c r="I120">
        <v>3000</v>
      </c>
      <c r="J120">
        <v>1</v>
      </c>
      <c r="K120">
        <v>1000</v>
      </c>
      <c r="L120">
        <v>1</v>
      </c>
      <c r="M120">
        <v>1</v>
      </c>
      <c r="N120">
        <v>1</v>
      </c>
      <c r="O120">
        <v>0</v>
      </c>
      <c r="P120">
        <v>9</v>
      </c>
      <c r="Q120">
        <v>20</v>
      </c>
      <c r="R120">
        <v>10</v>
      </c>
      <c r="S120">
        <v>5</v>
      </c>
      <c r="T120">
        <v>0</v>
      </c>
      <c r="U120">
        <v>0</v>
      </c>
      <c r="V120">
        <v>0</v>
      </c>
      <c r="W120">
        <v>0</v>
      </c>
      <c r="X120">
        <v>1480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U120">
        <v>4</v>
      </c>
      <c r="AV120">
        <v>1</v>
      </c>
      <c r="AY120" t="s">
        <v>1076</v>
      </c>
      <c r="AZ120">
        <v>109301</v>
      </c>
    </row>
    <row r="121" spans="1:52">
      <c r="A121">
        <v>109401</v>
      </c>
      <c r="B121" s="73" t="s">
        <v>1194</v>
      </c>
      <c r="C121">
        <v>1</v>
      </c>
      <c r="D121" t="s">
        <v>92</v>
      </c>
      <c r="E121">
        <v>4</v>
      </c>
      <c r="F121">
        <v>0</v>
      </c>
      <c r="G121">
        <v>0</v>
      </c>
      <c r="H121">
        <v>1</v>
      </c>
      <c r="I121">
        <v>5000</v>
      </c>
      <c r="J121">
        <v>1</v>
      </c>
      <c r="K121">
        <v>1667</v>
      </c>
      <c r="L121">
        <v>1</v>
      </c>
      <c r="M121">
        <v>1</v>
      </c>
      <c r="N121">
        <v>1</v>
      </c>
      <c r="O121">
        <v>0</v>
      </c>
      <c r="P121">
        <v>9</v>
      </c>
      <c r="Q121">
        <v>40</v>
      </c>
      <c r="R121">
        <v>10</v>
      </c>
      <c r="S121">
        <v>5</v>
      </c>
      <c r="T121">
        <v>0</v>
      </c>
      <c r="U121">
        <v>0</v>
      </c>
      <c r="V121">
        <v>0</v>
      </c>
      <c r="W121">
        <v>0</v>
      </c>
      <c r="X121">
        <v>2640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U121">
        <v>0</v>
      </c>
      <c r="AV121">
        <v>1</v>
      </c>
      <c r="AY121" t="s">
        <v>1076</v>
      </c>
      <c r="AZ121">
        <v>109401</v>
      </c>
    </row>
    <row r="122" spans="1:52">
      <c r="A122">
        <v>109501</v>
      </c>
      <c r="B122" s="73" t="s">
        <v>1195</v>
      </c>
      <c r="C122">
        <v>1</v>
      </c>
      <c r="D122" t="s">
        <v>92</v>
      </c>
      <c r="E122">
        <v>5</v>
      </c>
      <c r="F122">
        <v>0</v>
      </c>
      <c r="G122">
        <v>0</v>
      </c>
      <c r="H122">
        <v>1</v>
      </c>
      <c r="I122">
        <v>15000</v>
      </c>
      <c r="J122">
        <v>1</v>
      </c>
      <c r="K122">
        <v>5000</v>
      </c>
      <c r="L122">
        <v>1</v>
      </c>
      <c r="M122">
        <v>1</v>
      </c>
      <c r="N122">
        <v>1</v>
      </c>
      <c r="O122">
        <v>0</v>
      </c>
      <c r="P122">
        <v>9</v>
      </c>
      <c r="Q122">
        <v>60</v>
      </c>
      <c r="R122">
        <v>10</v>
      </c>
      <c r="S122">
        <v>5</v>
      </c>
      <c r="T122">
        <v>0</v>
      </c>
      <c r="U122">
        <v>0</v>
      </c>
      <c r="V122">
        <v>0</v>
      </c>
      <c r="W122">
        <v>0</v>
      </c>
      <c r="X122">
        <v>4040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U122">
        <v>1</v>
      </c>
      <c r="AV122">
        <v>1</v>
      </c>
      <c r="AY122" t="s">
        <v>1076</v>
      </c>
      <c r="AZ122">
        <v>109501</v>
      </c>
    </row>
    <row r="123" spans="1:52">
      <c r="A123">
        <v>109601</v>
      </c>
      <c r="B123" s="73" t="s">
        <v>1196</v>
      </c>
      <c r="C123">
        <v>1</v>
      </c>
      <c r="D123" t="s">
        <v>92</v>
      </c>
      <c r="E123">
        <v>6</v>
      </c>
      <c r="F123">
        <v>0</v>
      </c>
      <c r="G123">
        <v>0</v>
      </c>
      <c r="H123">
        <v>1</v>
      </c>
      <c r="I123">
        <v>30000</v>
      </c>
      <c r="J123">
        <v>1</v>
      </c>
      <c r="K123">
        <v>10000</v>
      </c>
      <c r="L123">
        <v>1</v>
      </c>
      <c r="M123">
        <v>1</v>
      </c>
      <c r="N123">
        <v>1</v>
      </c>
      <c r="O123">
        <v>0</v>
      </c>
      <c r="P123">
        <v>9</v>
      </c>
      <c r="Q123">
        <v>80</v>
      </c>
      <c r="R123">
        <v>10</v>
      </c>
      <c r="S123">
        <v>5</v>
      </c>
      <c r="T123">
        <v>0</v>
      </c>
      <c r="U123">
        <v>0</v>
      </c>
      <c r="V123">
        <v>0</v>
      </c>
      <c r="W123">
        <v>0</v>
      </c>
      <c r="X123">
        <v>6880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U123">
        <v>2</v>
      </c>
      <c r="AV123">
        <v>1</v>
      </c>
      <c r="AY123" t="s">
        <v>1076</v>
      </c>
      <c r="AZ123">
        <v>109601</v>
      </c>
    </row>
    <row r="124" spans="1:52">
      <c r="A124">
        <v>109701</v>
      </c>
      <c r="B124" s="73" t="s">
        <v>1197</v>
      </c>
      <c r="C124">
        <v>1</v>
      </c>
      <c r="D124" t="s">
        <v>92</v>
      </c>
      <c r="E124">
        <v>7</v>
      </c>
      <c r="F124">
        <v>0</v>
      </c>
      <c r="G124">
        <v>0</v>
      </c>
      <c r="H124">
        <v>1</v>
      </c>
      <c r="I124">
        <v>50000</v>
      </c>
      <c r="J124">
        <v>1</v>
      </c>
      <c r="K124">
        <v>16667</v>
      </c>
      <c r="L124">
        <v>1</v>
      </c>
      <c r="M124">
        <v>1</v>
      </c>
      <c r="N124">
        <v>1</v>
      </c>
      <c r="O124">
        <v>0</v>
      </c>
      <c r="P124">
        <v>9</v>
      </c>
      <c r="Q124">
        <v>100</v>
      </c>
      <c r="R124">
        <v>10</v>
      </c>
      <c r="S124">
        <v>5</v>
      </c>
      <c r="T124">
        <v>0</v>
      </c>
      <c r="U124">
        <v>0</v>
      </c>
      <c r="V124">
        <v>0</v>
      </c>
      <c r="W124">
        <v>0</v>
      </c>
      <c r="X124">
        <v>10000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U124">
        <v>3</v>
      </c>
      <c r="AV124">
        <v>1</v>
      </c>
      <c r="AY124" t="s">
        <v>1076</v>
      </c>
      <c r="AZ124">
        <v>109701</v>
      </c>
    </row>
    <row r="125" spans="1:52">
      <c r="A125">
        <v>121101</v>
      </c>
      <c r="B125" s="73" t="s">
        <v>1198</v>
      </c>
      <c r="C125">
        <v>13</v>
      </c>
      <c r="D125" t="s">
        <v>97</v>
      </c>
      <c r="E125">
        <v>1</v>
      </c>
      <c r="F125">
        <v>0</v>
      </c>
      <c r="G125">
        <v>0</v>
      </c>
      <c r="H125">
        <v>1</v>
      </c>
      <c r="I125">
        <v>150</v>
      </c>
      <c r="J125">
        <v>1</v>
      </c>
      <c r="K125">
        <v>50</v>
      </c>
      <c r="L125">
        <v>1</v>
      </c>
      <c r="M125">
        <v>1</v>
      </c>
      <c r="N125">
        <v>1</v>
      </c>
      <c r="O125">
        <v>0</v>
      </c>
      <c r="P125">
        <v>21</v>
      </c>
      <c r="Q125">
        <v>1</v>
      </c>
      <c r="R125">
        <v>10</v>
      </c>
      <c r="S125">
        <v>5</v>
      </c>
      <c r="T125">
        <v>0</v>
      </c>
      <c r="U125">
        <v>0</v>
      </c>
      <c r="V125">
        <v>3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U125">
        <v>4</v>
      </c>
      <c r="AV125">
        <v>1</v>
      </c>
      <c r="AY125" t="s">
        <v>1076</v>
      </c>
      <c r="AZ125">
        <v>121101</v>
      </c>
    </row>
    <row r="126" spans="1:52">
      <c r="A126">
        <v>121201</v>
      </c>
      <c r="B126" s="73" t="s">
        <v>1199</v>
      </c>
      <c r="C126">
        <v>13</v>
      </c>
      <c r="D126" t="s">
        <v>97</v>
      </c>
      <c r="E126">
        <v>2</v>
      </c>
      <c r="F126">
        <v>0</v>
      </c>
      <c r="G126">
        <v>0</v>
      </c>
      <c r="H126">
        <v>1</v>
      </c>
      <c r="I126">
        <v>500</v>
      </c>
      <c r="J126">
        <v>1</v>
      </c>
      <c r="K126">
        <v>167</v>
      </c>
      <c r="L126">
        <v>1</v>
      </c>
      <c r="M126">
        <v>1</v>
      </c>
      <c r="N126">
        <v>1</v>
      </c>
      <c r="O126">
        <v>0</v>
      </c>
      <c r="P126">
        <v>21</v>
      </c>
      <c r="Q126">
        <v>10</v>
      </c>
      <c r="R126">
        <v>10</v>
      </c>
      <c r="S126">
        <v>5</v>
      </c>
      <c r="T126">
        <v>0</v>
      </c>
      <c r="U126">
        <v>0</v>
      </c>
      <c r="V126">
        <v>9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U126">
        <v>0</v>
      </c>
      <c r="AV126">
        <v>1</v>
      </c>
      <c r="AY126" t="s">
        <v>1076</v>
      </c>
      <c r="AZ126">
        <v>121201</v>
      </c>
    </row>
    <row r="127" spans="1:52">
      <c r="A127">
        <v>121301</v>
      </c>
      <c r="B127" s="73" t="s">
        <v>1200</v>
      </c>
      <c r="C127">
        <v>13</v>
      </c>
      <c r="D127" t="s">
        <v>97</v>
      </c>
      <c r="E127">
        <v>3</v>
      </c>
      <c r="F127">
        <v>0</v>
      </c>
      <c r="G127">
        <v>0</v>
      </c>
      <c r="H127">
        <v>1</v>
      </c>
      <c r="I127">
        <v>3000</v>
      </c>
      <c r="J127">
        <v>1</v>
      </c>
      <c r="K127">
        <v>1000</v>
      </c>
      <c r="L127">
        <v>1</v>
      </c>
      <c r="M127">
        <v>1</v>
      </c>
      <c r="N127">
        <v>1</v>
      </c>
      <c r="O127">
        <v>0</v>
      </c>
      <c r="P127">
        <v>21</v>
      </c>
      <c r="Q127">
        <v>20</v>
      </c>
      <c r="R127">
        <v>10</v>
      </c>
      <c r="S127">
        <v>5</v>
      </c>
      <c r="T127">
        <v>0</v>
      </c>
      <c r="U127">
        <v>0</v>
      </c>
      <c r="V127">
        <v>18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U127">
        <v>1</v>
      </c>
      <c r="AV127">
        <v>1</v>
      </c>
      <c r="AY127" t="s">
        <v>1076</v>
      </c>
      <c r="AZ127">
        <v>121301</v>
      </c>
    </row>
    <row r="128" spans="1:52">
      <c r="A128">
        <v>121401</v>
      </c>
      <c r="B128" s="73" t="s">
        <v>1201</v>
      </c>
      <c r="C128">
        <v>13</v>
      </c>
      <c r="D128" t="s">
        <v>97</v>
      </c>
      <c r="E128">
        <v>4</v>
      </c>
      <c r="F128">
        <v>0</v>
      </c>
      <c r="G128">
        <v>0</v>
      </c>
      <c r="H128">
        <v>1</v>
      </c>
      <c r="I128">
        <v>5000</v>
      </c>
      <c r="J128">
        <v>1</v>
      </c>
      <c r="K128">
        <v>1667</v>
      </c>
      <c r="L128">
        <v>1</v>
      </c>
      <c r="M128">
        <v>1</v>
      </c>
      <c r="N128">
        <v>1</v>
      </c>
      <c r="O128">
        <v>0</v>
      </c>
      <c r="P128">
        <v>21</v>
      </c>
      <c r="Q128">
        <v>40</v>
      </c>
      <c r="R128">
        <v>10</v>
      </c>
      <c r="S128">
        <v>5</v>
      </c>
      <c r="T128">
        <v>0</v>
      </c>
      <c r="U128">
        <v>0</v>
      </c>
      <c r="V128">
        <v>33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U128">
        <v>2</v>
      </c>
      <c r="AV128">
        <v>1</v>
      </c>
      <c r="AY128" t="s">
        <v>1076</v>
      </c>
      <c r="AZ128">
        <v>121401</v>
      </c>
    </row>
    <row r="129" spans="1:52">
      <c r="A129">
        <v>121501</v>
      </c>
      <c r="B129" s="73" t="s">
        <v>1202</v>
      </c>
      <c r="C129">
        <v>13</v>
      </c>
      <c r="D129" t="s">
        <v>97</v>
      </c>
      <c r="E129">
        <v>5</v>
      </c>
      <c r="F129">
        <v>0</v>
      </c>
      <c r="G129">
        <v>0</v>
      </c>
      <c r="H129">
        <v>1</v>
      </c>
      <c r="I129">
        <v>15000</v>
      </c>
      <c r="J129">
        <v>1</v>
      </c>
      <c r="K129">
        <v>5000</v>
      </c>
      <c r="L129">
        <v>1</v>
      </c>
      <c r="M129">
        <v>1</v>
      </c>
      <c r="N129">
        <v>1</v>
      </c>
      <c r="O129">
        <v>0</v>
      </c>
      <c r="P129">
        <v>21</v>
      </c>
      <c r="Q129">
        <v>60</v>
      </c>
      <c r="R129">
        <v>10</v>
      </c>
      <c r="S129">
        <v>5</v>
      </c>
      <c r="T129">
        <v>0</v>
      </c>
      <c r="U129">
        <v>0</v>
      </c>
      <c r="V129">
        <v>50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U129">
        <v>3</v>
      </c>
      <c r="AV129">
        <v>1</v>
      </c>
      <c r="AY129" t="s">
        <v>1076</v>
      </c>
      <c r="AZ129">
        <v>121501</v>
      </c>
    </row>
    <row r="130" spans="1:52">
      <c r="A130">
        <v>121601</v>
      </c>
      <c r="B130" s="73" t="s">
        <v>1203</v>
      </c>
      <c r="C130">
        <v>13</v>
      </c>
      <c r="D130" t="s">
        <v>97</v>
      </c>
      <c r="E130">
        <v>6</v>
      </c>
      <c r="F130">
        <v>0</v>
      </c>
      <c r="G130">
        <v>0</v>
      </c>
      <c r="H130">
        <v>1</v>
      </c>
      <c r="I130">
        <v>30000</v>
      </c>
      <c r="J130">
        <v>1</v>
      </c>
      <c r="K130">
        <v>10000</v>
      </c>
      <c r="L130">
        <v>1</v>
      </c>
      <c r="M130">
        <v>1</v>
      </c>
      <c r="N130">
        <v>1</v>
      </c>
      <c r="O130">
        <v>0</v>
      </c>
      <c r="P130">
        <v>21</v>
      </c>
      <c r="Q130">
        <v>80</v>
      </c>
      <c r="R130">
        <v>10</v>
      </c>
      <c r="S130">
        <v>5</v>
      </c>
      <c r="T130">
        <v>0</v>
      </c>
      <c r="U130">
        <v>0</v>
      </c>
      <c r="V130">
        <v>86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U130">
        <v>4</v>
      </c>
      <c r="AV130">
        <v>1</v>
      </c>
      <c r="AY130" t="s">
        <v>1076</v>
      </c>
      <c r="AZ130">
        <v>121601</v>
      </c>
    </row>
    <row r="131" spans="1:52">
      <c r="A131">
        <v>121701</v>
      </c>
      <c r="B131" s="73" t="s">
        <v>1204</v>
      </c>
      <c r="C131">
        <v>13</v>
      </c>
      <c r="D131" t="s">
        <v>97</v>
      </c>
      <c r="E131">
        <v>7</v>
      </c>
      <c r="F131">
        <v>0</v>
      </c>
      <c r="G131">
        <v>0</v>
      </c>
      <c r="H131">
        <v>1</v>
      </c>
      <c r="I131">
        <v>50000</v>
      </c>
      <c r="J131">
        <v>1</v>
      </c>
      <c r="K131">
        <v>16667</v>
      </c>
      <c r="L131">
        <v>1</v>
      </c>
      <c r="M131">
        <v>1</v>
      </c>
      <c r="N131">
        <v>1</v>
      </c>
      <c r="O131">
        <v>0</v>
      </c>
      <c r="P131">
        <v>21</v>
      </c>
      <c r="Q131">
        <v>100</v>
      </c>
      <c r="R131">
        <v>10</v>
      </c>
      <c r="S131">
        <v>5</v>
      </c>
      <c r="T131">
        <v>0</v>
      </c>
      <c r="U131">
        <v>0</v>
      </c>
      <c r="V131">
        <v>125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U131">
        <v>0</v>
      </c>
      <c r="AV131">
        <v>1</v>
      </c>
      <c r="AY131" t="s">
        <v>1076</v>
      </c>
      <c r="AZ131">
        <v>121701</v>
      </c>
    </row>
    <row r="132" spans="1:52">
      <c r="A132">
        <v>122101</v>
      </c>
      <c r="B132" s="73" t="s">
        <v>1205</v>
      </c>
      <c r="C132">
        <v>13</v>
      </c>
      <c r="D132" t="s">
        <v>98</v>
      </c>
      <c r="E132">
        <v>1</v>
      </c>
      <c r="F132">
        <v>0</v>
      </c>
      <c r="G132">
        <v>0</v>
      </c>
      <c r="H132">
        <v>1</v>
      </c>
      <c r="I132">
        <v>150</v>
      </c>
      <c r="J132">
        <v>1</v>
      </c>
      <c r="K132">
        <v>50</v>
      </c>
      <c r="L132">
        <v>1</v>
      </c>
      <c r="M132">
        <v>1</v>
      </c>
      <c r="N132">
        <v>1</v>
      </c>
      <c r="O132">
        <v>0</v>
      </c>
      <c r="P132">
        <v>22</v>
      </c>
      <c r="Q132">
        <v>1</v>
      </c>
      <c r="R132">
        <v>10</v>
      </c>
      <c r="S132">
        <v>5</v>
      </c>
      <c r="T132">
        <v>7</v>
      </c>
      <c r="U132">
        <v>11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U132">
        <v>1</v>
      </c>
      <c r="AV132">
        <v>1</v>
      </c>
      <c r="AY132" t="s">
        <v>1076</v>
      </c>
      <c r="AZ132">
        <v>122101</v>
      </c>
    </row>
    <row r="133" spans="1:52">
      <c r="A133">
        <v>122201</v>
      </c>
      <c r="B133" s="73" t="s">
        <v>1206</v>
      </c>
      <c r="C133">
        <v>13</v>
      </c>
      <c r="D133" t="s">
        <v>98</v>
      </c>
      <c r="E133">
        <v>2</v>
      </c>
      <c r="F133">
        <v>0</v>
      </c>
      <c r="G133">
        <v>0</v>
      </c>
      <c r="H133">
        <v>1</v>
      </c>
      <c r="I133">
        <v>500</v>
      </c>
      <c r="J133">
        <v>1</v>
      </c>
      <c r="K133">
        <v>167</v>
      </c>
      <c r="L133">
        <v>1</v>
      </c>
      <c r="M133">
        <v>1</v>
      </c>
      <c r="N133">
        <v>1</v>
      </c>
      <c r="O133">
        <v>0</v>
      </c>
      <c r="P133">
        <v>22</v>
      </c>
      <c r="Q133">
        <v>10</v>
      </c>
      <c r="R133">
        <v>10</v>
      </c>
      <c r="S133">
        <v>5</v>
      </c>
      <c r="T133">
        <v>19</v>
      </c>
      <c r="U133">
        <v>30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U133">
        <v>2</v>
      </c>
      <c r="AV133">
        <v>1</v>
      </c>
      <c r="AY133" t="s">
        <v>1076</v>
      </c>
      <c r="AZ133">
        <v>122201</v>
      </c>
    </row>
    <row r="134" spans="1:52">
      <c r="A134">
        <v>122301</v>
      </c>
      <c r="B134" s="73" t="s">
        <v>1207</v>
      </c>
      <c r="C134">
        <v>13</v>
      </c>
      <c r="D134" t="s">
        <v>98</v>
      </c>
      <c r="E134">
        <v>3</v>
      </c>
      <c r="F134">
        <v>0</v>
      </c>
      <c r="G134">
        <v>0</v>
      </c>
      <c r="H134">
        <v>1</v>
      </c>
      <c r="I134">
        <v>3000</v>
      </c>
      <c r="J134">
        <v>1</v>
      </c>
      <c r="K134">
        <v>1000</v>
      </c>
      <c r="L134">
        <v>1</v>
      </c>
      <c r="M134">
        <v>1</v>
      </c>
      <c r="N134">
        <v>1</v>
      </c>
      <c r="O134">
        <v>0</v>
      </c>
      <c r="P134">
        <v>22</v>
      </c>
      <c r="Q134">
        <v>20</v>
      </c>
      <c r="R134">
        <v>10</v>
      </c>
      <c r="S134">
        <v>5</v>
      </c>
      <c r="T134">
        <v>37</v>
      </c>
      <c r="U134">
        <v>59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U134">
        <v>3</v>
      </c>
      <c r="AV134">
        <v>1</v>
      </c>
      <c r="AY134" t="s">
        <v>1076</v>
      </c>
      <c r="AZ134">
        <v>122301</v>
      </c>
    </row>
    <row r="135" spans="1:52">
      <c r="A135">
        <v>122401</v>
      </c>
      <c r="B135" s="73" t="s">
        <v>1208</v>
      </c>
      <c r="C135">
        <v>13</v>
      </c>
      <c r="D135" t="s">
        <v>98</v>
      </c>
      <c r="E135">
        <v>4</v>
      </c>
      <c r="F135">
        <v>0</v>
      </c>
      <c r="G135">
        <v>0</v>
      </c>
      <c r="H135">
        <v>1</v>
      </c>
      <c r="I135">
        <v>5000</v>
      </c>
      <c r="J135">
        <v>1</v>
      </c>
      <c r="K135">
        <v>1667</v>
      </c>
      <c r="L135">
        <v>1</v>
      </c>
      <c r="M135">
        <v>1</v>
      </c>
      <c r="N135">
        <v>1</v>
      </c>
      <c r="O135">
        <v>0</v>
      </c>
      <c r="P135">
        <v>22</v>
      </c>
      <c r="Q135">
        <v>40</v>
      </c>
      <c r="R135">
        <v>10</v>
      </c>
      <c r="S135">
        <v>5</v>
      </c>
      <c r="T135">
        <v>66</v>
      </c>
      <c r="U135">
        <v>105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U135">
        <v>4</v>
      </c>
      <c r="AV135">
        <v>1</v>
      </c>
      <c r="AY135" t="s">
        <v>1076</v>
      </c>
      <c r="AZ135">
        <v>122401</v>
      </c>
    </row>
    <row r="136" spans="1:52">
      <c r="A136">
        <v>122501</v>
      </c>
      <c r="B136" s="73" t="s">
        <v>1209</v>
      </c>
      <c r="C136">
        <v>13</v>
      </c>
      <c r="D136" t="s">
        <v>98</v>
      </c>
      <c r="E136">
        <v>5</v>
      </c>
      <c r="F136">
        <v>0</v>
      </c>
      <c r="G136">
        <v>0</v>
      </c>
      <c r="H136">
        <v>1</v>
      </c>
      <c r="I136">
        <v>15000</v>
      </c>
      <c r="J136">
        <v>1</v>
      </c>
      <c r="K136">
        <v>5000</v>
      </c>
      <c r="L136">
        <v>1</v>
      </c>
      <c r="M136">
        <v>1</v>
      </c>
      <c r="N136">
        <v>1</v>
      </c>
      <c r="O136">
        <v>0</v>
      </c>
      <c r="P136">
        <v>22</v>
      </c>
      <c r="Q136">
        <v>60</v>
      </c>
      <c r="R136">
        <v>10</v>
      </c>
      <c r="S136">
        <v>5</v>
      </c>
      <c r="T136">
        <v>101</v>
      </c>
      <c r="U136">
        <v>161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U136">
        <v>0</v>
      </c>
      <c r="AV136">
        <v>1</v>
      </c>
      <c r="AY136" t="s">
        <v>1076</v>
      </c>
      <c r="AZ136">
        <v>122501</v>
      </c>
    </row>
    <row r="137" spans="1:52">
      <c r="A137">
        <v>122601</v>
      </c>
      <c r="B137" s="73" t="s">
        <v>1210</v>
      </c>
      <c r="C137">
        <v>13</v>
      </c>
      <c r="D137" t="s">
        <v>98</v>
      </c>
      <c r="E137">
        <v>6</v>
      </c>
      <c r="F137">
        <v>0</v>
      </c>
      <c r="G137">
        <v>0</v>
      </c>
      <c r="H137">
        <v>1</v>
      </c>
      <c r="I137">
        <v>30000</v>
      </c>
      <c r="J137">
        <v>1</v>
      </c>
      <c r="K137">
        <v>10000</v>
      </c>
      <c r="L137">
        <v>1</v>
      </c>
      <c r="M137">
        <v>1</v>
      </c>
      <c r="N137">
        <v>1</v>
      </c>
      <c r="O137">
        <v>0</v>
      </c>
      <c r="P137">
        <v>22</v>
      </c>
      <c r="Q137">
        <v>80</v>
      </c>
      <c r="R137">
        <v>10</v>
      </c>
      <c r="S137">
        <v>5</v>
      </c>
      <c r="T137">
        <v>172</v>
      </c>
      <c r="U137">
        <v>275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U137">
        <v>1</v>
      </c>
      <c r="AV137">
        <v>1</v>
      </c>
      <c r="AY137" t="s">
        <v>1076</v>
      </c>
      <c r="AZ137">
        <v>122601</v>
      </c>
    </row>
    <row r="138" spans="1:52">
      <c r="A138">
        <v>122701</v>
      </c>
      <c r="B138" s="73" t="s">
        <v>1211</v>
      </c>
      <c r="C138">
        <v>13</v>
      </c>
      <c r="D138" t="s">
        <v>98</v>
      </c>
      <c r="E138">
        <v>7</v>
      </c>
      <c r="F138">
        <v>0</v>
      </c>
      <c r="G138">
        <v>0</v>
      </c>
      <c r="H138">
        <v>1</v>
      </c>
      <c r="I138">
        <v>50000</v>
      </c>
      <c r="J138">
        <v>1</v>
      </c>
      <c r="K138">
        <v>16667</v>
      </c>
      <c r="L138">
        <v>1</v>
      </c>
      <c r="M138">
        <v>1</v>
      </c>
      <c r="N138">
        <v>1</v>
      </c>
      <c r="O138">
        <v>0</v>
      </c>
      <c r="P138">
        <v>22</v>
      </c>
      <c r="Q138">
        <v>100</v>
      </c>
      <c r="R138">
        <v>10</v>
      </c>
      <c r="S138">
        <v>5</v>
      </c>
      <c r="T138">
        <v>250</v>
      </c>
      <c r="U138">
        <v>400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U138">
        <v>2</v>
      </c>
      <c r="AV138">
        <v>1</v>
      </c>
      <c r="AY138" t="s">
        <v>1076</v>
      </c>
      <c r="AZ138">
        <v>122701</v>
      </c>
    </row>
    <row r="139" spans="1:52">
      <c r="A139">
        <v>123101</v>
      </c>
      <c r="B139" s="73" t="s">
        <v>1212</v>
      </c>
      <c r="C139">
        <v>13</v>
      </c>
      <c r="D139" t="s">
        <v>99</v>
      </c>
      <c r="E139">
        <v>1</v>
      </c>
      <c r="F139">
        <v>0</v>
      </c>
      <c r="G139">
        <v>0</v>
      </c>
      <c r="H139">
        <v>1</v>
      </c>
      <c r="I139">
        <v>150</v>
      </c>
      <c r="J139">
        <v>1</v>
      </c>
      <c r="K139">
        <v>50</v>
      </c>
      <c r="L139">
        <v>1</v>
      </c>
      <c r="M139">
        <v>1</v>
      </c>
      <c r="N139">
        <v>1</v>
      </c>
      <c r="O139">
        <v>0</v>
      </c>
      <c r="P139">
        <v>23</v>
      </c>
      <c r="Q139">
        <v>1</v>
      </c>
      <c r="R139">
        <v>10</v>
      </c>
      <c r="S139">
        <v>5</v>
      </c>
      <c r="T139">
        <v>0</v>
      </c>
      <c r="U139">
        <v>0</v>
      </c>
      <c r="V139">
        <v>0</v>
      </c>
      <c r="W139">
        <v>0</v>
      </c>
      <c r="X139">
        <v>70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U139">
        <v>3</v>
      </c>
      <c r="AV139">
        <v>1</v>
      </c>
      <c r="AY139" t="s">
        <v>1076</v>
      </c>
      <c r="AZ139">
        <v>123101</v>
      </c>
    </row>
    <row r="140" spans="1:52">
      <c r="A140">
        <v>123201</v>
      </c>
      <c r="B140" s="73" t="s">
        <v>1213</v>
      </c>
      <c r="C140">
        <v>13</v>
      </c>
      <c r="D140" t="s">
        <v>99</v>
      </c>
      <c r="E140">
        <v>2</v>
      </c>
      <c r="F140">
        <v>0</v>
      </c>
      <c r="G140">
        <v>0</v>
      </c>
      <c r="H140">
        <v>1</v>
      </c>
      <c r="I140">
        <v>500</v>
      </c>
      <c r="J140">
        <v>1</v>
      </c>
      <c r="K140">
        <v>167</v>
      </c>
      <c r="L140">
        <v>1</v>
      </c>
      <c r="M140">
        <v>1</v>
      </c>
      <c r="N140">
        <v>1</v>
      </c>
      <c r="O140">
        <v>0</v>
      </c>
      <c r="P140">
        <v>23</v>
      </c>
      <c r="Q140">
        <v>10</v>
      </c>
      <c r="R140">
        <v>10</v>
      </c>
      <c r="S140">
        <v>5</v>
      </c>
      <c r="T140">
        <v>0</v>
      </c>
      <c r="U140">
        <v>0</v>
      </c>
      <c r="V140">
        <v>0</v>
      </c>
      <c r="W140">
        <v>0</v>
      </c>
      <c r="X140">
        <v>190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U140">
        <v>4</v>
      </c>
      <c r="AV140">
        <v>1</v>
      </c>
      <c r="AY140" t="s">
        <v>1076</v>
      </c>
      <c r="AZ140">
        <v>123201</v>
      </c>
    </row>
    <row r="141" spans="1:52">
      <c r="A141">
        <v>123301</v>
      </c>
      <c r="B141" s="73" t="s">
        <v>1214</v>
      </c>
      <c r="C141">
        <v>13</v>
      </c>
      <c r="D141" t="s">
        <v>99</v>
      </c>
      <c r="E141">
        <v>3</v>
      </c>
      <c r="F141">
        <v>0</v>
      </c>
      <c r="G141">
        <v>0</v>
      </c>
      <c r="H141">
        <v>1</v>
      </c>
      <c r="I141">
        <v>3000</v>
      </c>
      <c r="J141">
        <v>1</v>
      </c>
      <c r="K141">
        <v>1000</v>
      </c>
      <c r="L141">
        <v>1</v>
      </c>
      <c r="M141">
        <v>1</v>
      </c>
      <c r="N141">
        <v>1</v>
      </c>
      <c r="O141">
        <v>0</v>
      </c>
      <c r="P141">
        <v>23</v>
      </c>
      <c r="Q141">
        <v>20</v>
      </c>
      <c r="R141">
        <v>10</v>
      </c>
      <c r="S141">
        <v>5</v>
      </c>
      <c r="T141">
        <v>0</v>
      </c>
      <c r="U141">
        <v>0</v>
      </c>
      <c r="V141">
        <v>0</v>
      </c>
      <c r="W141">
        <v>0</v>
      </c>
      <c r="X141">
        <v>370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U141">
        <v>0</v>
      </c>
      <c r="AV141">
        <v>1</v>
      </c>
      <c r="AY141" t="s">
        <v>1076</v>
      </c>
      <c r="AZ141">
        <v>123301</v>
      </c>
    </row>
    <row r="142" spans="1:52">
      <c r="A142">
        <v>123401</v>
      </c>
      <c r="B142" s="73" t="s">
        <v>1215</v>
      </c>
      <c r="C142">
        <v>13</v>
      </c>
      <c r="D142" t="s">
        <v>99</v>
      </c>
      <c r="E142">
        <v>4</v>
      </c>
      <c r="F142">
        <v>0</v>
      </c>
      <c r="G142">
        <v>0</v>
      </c>
      <c r="H142">
        <v>1</v>
      </c>
      <c r="I142">
        <v>5000</v>
      </c>
      <c r="J142">
        <v>1</v>
      </c>
      <c r="K142">
        <v>1667</v>
      </c>
      <c r="L142">
        <v>1</v>
      </c>
      <c r="M142">
        <v>1</v>
      </c>
      <c r="N142">
        <v>1</v>
      </c>
      <c r="O142">
        <v>0</v>
      </c>
      <c r="P142">
        <v>23</v>
      </c>
      <c r="Q142">
        <v>40</v>
      </c>
      <c r="R142">
        <v>10</v>
      </c>
      <c r="S142">
        <v>5</v>
      </c>
      <c r="T142">
        <v>0</v>
      </c>
      <c r="U142">
        <v>0</v>
      </c>
      <c r="V142">
        <v>0</v>
      </c>
      <c r="W142">
        <v>0</v>
      </c>
      <c r="X142">
        <v>660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U142">
        <v>1</v>
      </c>
      <c r="AV142">
        <v>1</v>
      </c>
      <c r="AY142" t="s">
        <v>1076</v>
      </c>
      <c r="AZ142">
        <v>123401</v>
      </c>
    </row>
    <row r="143" spans="1:52">
      <c r="A143">
        <v>123501</v>
      </c>
      <c r="B143" s="73" t="s">
        <v>1216</v>
      </c>
      <c r="C143">
        <v>13</v>
      </c>
      <c r="D143" t="s">
        <v>99</v>
      </c>
      <c r="E143">
        <v>5</v>
      </c>
      <c r="F143">
        <v>0</v>
      </c>
      <c r="G143">
        <v>0</v>
      </c>
      <c r="H143">
        <v>1</v>
      </c>
      <c r="I143">
        <v>15000</v>
      </c>
      <c r="J143">
        <v>1</v>
      </c>
      <c r="K143">
        <v>5000</v>
      </c>
      <c r="L143">
        <v>1</v>
      </c>
      <c r="M143">
        <v>1</v>
      </c>
      <c r="N143">
        <v>1</v>
      </c>
      <c r="O143">
        <v>0</v>
      </c>
      <c r="P143">
        <v>23</v>
      </c>
      <c r="Q143">
        <v>60</v>
      </c>
      <c r="R143">
        <v>10</v>
      </c>
      <c r="S143">
        <v>5</v>
      </c>
      <c r="T143">
        <v>0</v>
      </c>
      <c r="U143">
        <v>0</v>
      </c>
      <c r="V143">
        <v>0</v>
      </c>
      <c r="W143">
        <v>0</v>
      </c>
      <c r="X143">
        <v>1010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U143">
        <v>2</v>
      </c>
      <c r="AV143">
        <v>1</v>
      </c>
      <c r="AY143" t="s">
        <v>1076</v>
      </c>
      <c r="AZ143">
        <v>123501</v>
      </c>
    </row>
    <row r="144" spans="1:52">
      <c r="A144">
        <v>123601</v>
      </c>
      <c r="B144" s="73" t="s">
        <v>1217</v>
      </c>
      <c r="C144">
        <v>13</v>
      </c>
      <c r="D144" t="s">
        <v>99</v>
      </c>
      <c r="E144">
        <v>6</v>
      </c>
      <c r="F144">
        <v>0</v>
      </c>
      <c r="G144">
        <v>0</v>
      </c>
      <c r="H144">
        <v>1</v>
      </c>
      <c r="I144">
        <v>30000</v>
      </c>
      <c r="J144">
        <v>1</v>
      </c>
      <c r="K144">
        <v>10000</v>
      </c>
      <c r="L144">
        <v>1</v>
      </c>
      <c r="M144">
        <v>1</v>
      </c>
      <c r="N144">
        <v>1</v>
      </c>
      <c r="O144">
        <v>0</v>
      </c>
      <c r="P144">
        <v>23</v>
      </c>
      <c r="Q144">
        <v>80</v>
      </c>
      <c r="R144">
        <v>10</v>
      </c>
      <c r="S144">
        <v>5</v>
      </c>
      <c r="T144">
        <v>0</v>
      </c>
      <c r="U144">
        <v>0</v>
      </c>
      <c r="V144">
        <v>0</v>
      </c>
      <c r="W144">
        <v>0</v>
      </c>
      <c r="X144">
        <v>1720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U144">
        <v>3</v>
      </c>
      <c r="AV144">
        <v>1</v>
      </c>
      <c r="AY144" t="s">
        <v>1076</v>
      </c>
      <c r="AZ144">
        <v>123601</v>
      </c>
    </row>
    <row r="145" spans="1:52">
      <c r="A145">
        <v>123701</v>
      </c>
      <c r="B145" s="73" t="s">
        <v>1218</v>
      </c>
      <c r="C145">
        <v>13</v>
      </c>
      <c r="D145" t="s">
        <v>99</v>
      </c>
      <c r="E145">
        <v>7</v>
      </c>
      <c r="F145">
        <v>0</v>
      </c>
      <c r="G145">
        <v>0</v>
      </c>
      <c r="H145">
        <v>1</v>
      </c>
      <c r="I145">
        <v>50000</v>
      </c>
      <c r="J145">
        <v>1</v>
      </c>
      <c r="K145">
        <v>16667</v>
      </c>
      <c r="L145">
        <v>1</v>
      </c>
      <c r="M145">
        <v>1</v>
      </c>
      <c r="N145">
        <v>1</v>
      </c>
      <c r="O145">
        <v>0</v>
      </c>
      <c r="P145">
        <v>23</v>
      </c>
      <c r="Q145">
        <v>100</v>
      </c>
      <c r="R145">
        <v>10</v>
      </c>
      <c r="S145">
        <v>5</v>
      </c>
      <c r="T145">
        <v>0</v>
      </c>
      <c r="U145">
        <v>0</v>
      </c>
      <c r="V145">
        <v>0</v>
      </c>
      <c r="W145">
        <v>0</v>
      </c>
      <c r="X145">
        <v>2500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U145">
        <v>4</v>
      </c>
      <c r="AV145">
        <v>1</v>
      </c>
      <c r="AY145" t="s">
        <v>1076</v>
      </c>
      <c r="AZ145">
        <v>123701</v>
      </c>
    </row>
    <row r="146" spans="1:52">
      <c r="A146">
        <v>124101</v>
      </c>
      <c r="B146" s="73" t="s">
        <v>1219</v>
      </c>
      <c r="C146">
        <v>13</v>
      </c>
      <c r="D146" t="s">
        <v>100</v>
      </c>
      <c r="E146">
        <v>1</v>
      </c>
      <c r="F146">
        <v>0</v>
      </c>
      <c r="G146">
        <v>0</v>
      </c>
      <c r="H146">
        <v>1</v>
      </c>
      <c r="I146">
        <v>150</v>
      </c>
      <c r="J146">
        <v>1</v>
      </c>
      <c r="K146">
        <v>50</v>
      </c>
      <c r="L146">
        <v>1</v>
      </c>
      <c r="M146">
        <v>1</v>
      </c>
      <c r="N146">
        <v>1</v>
      </c>
      <c r="O146">
        <v>0</v>
      </c>
      <c r="P146">
        <v>24</v>
      </c>
      <c r="Q146">
        <v>1</v>
      </c>
      <c r="R146">
        <v>10</v>
      </c>
      <c r="S146">
        <v>5</v>
      </c>
      <c r="T146">
        <v>3</v>
      </c>
      <c r="U146">
        <v>16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U146">
        <v>0</v>
      </c>
      <c r="AV146">
        <v>1</v>
      </c>
      <c r="AY146" t="s">
        <v>1076</v>
      </c>
      <c r="AZ146">
        <v>124101</v>
      </c>
    </row>
    <row r="147" spans="1:52">
      <c r="A147">
        <v>124201</v>
      </c>
      <c r="B147" s="73" t="s">
        <v>1220</v>
      </c>
      <c r="C147">
        <v>13</v>
      </c>
      <c r="D147" t="s">
        <v>100</v>
      </c>
      <c r="E147">
        <v>2</v>
      </c>
      <c r="F147">
        <v>0</v>
      </c>
      <c r="G147">
        <v>0</v>
      </c>
      <c r="H147">
        <v>1</v>
      </c>
      <c r="I147">
        <v>500</v>
      </c>
      <c r="J147">
        <v>1</v>
      </c>
      <c r="K147">
        <v>167</v>
      </c>
      <c r="L147">
        <v>1</v>
      </c>
      <c r="M147">
        <v>1</v>
      </c>
      <c r="N147">
        <v>1</v>
      </c>
      <c r="O147">
        <v>0</v>
      </c>
      <c r="P147">
        <v>24</v>
      </c>
      <c r="Q147">
        <v>10</v>
      </c>
      <c r="R147">
        <v>10</v>
      </c>
      <c r="S147">
        <v>5</v>
      </c>
      <c r="T147">
        <v>9</v>
      </c>
      <c r="U147">
        <v>45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U147">
        <v>1</v>
      </c>
      <c r="AV147">
        <v>1</v>
      </c>
      <c r="AY147" t="s">
        <v>1076</v>
      </c>
      <c r="AZ147">
        <v>124201</v>
      </c>
    </row>
    <row r="148" spans="1:52">
      <c r="A148">
        <v>124301</v>
      </c>
      <c r="B148" s="73" t="s">
        <v>1221</v>
      </c>
      <c r="C148">
        <v>13</v>
      </c>
      <c r="D148" t="s">
        <v>100</v>
      </c>
      <c r="E148">
        <v>3</v>
      </c>
      <c r="F148">
        <v>0</v>
      </c>
      <c r="G148">
        <v>0</v>
      </c>
      <c r="H148">
        <v>1</v>
      </c>
      <c r="I148">
        <v>3000</v>
      </c>
      <c r="J148">
        <v>1</v>
      </c>
      <c r="K148">
        <v>1000</v>
      </c>
      <c r="L148">
        <v>1</v>
      </c>
      <c r="M148">
        <v>1</v>
      </c>
      <c r="N148">
        <v>1</v>
      </c>
      <c r="O148">
        <v>0</v>
      </c>
      <c r="P148">
        <v>24</v>
      </c>
      <c r="Q148">
        <v>20</v>
      </c>
      <c r="R148">
        <v>10</v>
      </c>
      <c r="S148">
        <v>5</v>
      </c>
      <c r="T148">
        <v>18</v>
      </c>
      <c r="U148">
        <v>88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U148">
        <v>2</v>
      </c>
      <c r="AV148">
        <v>1</v>
      </c>
      <c r="AY148" t="s">
        <v>1076</v>
      </c>
      <c r="AZ148">
        <v>124301</v>
      </c>
    </row>
    <row r="149" spans="1:52">
      <c r="A149">
        <v>124401</v>
      </c>
      <c r="B149" s="73" t="s">
        <v>1222</v>
      </c>
      <c r="C149">
        <v>13</v>
      </c>
      <c r="D149" t="s">
        <v>100</v>
      </c>
      <c r="E149">
        <v>4</v>
      </c>
      <c r="F149">
        <v>0</v>
      </c>
      <c r="G149">
        <v>0</v>
      </c>
      <c r="H149">
        <v>1</v>
      </c>
      <c r="I149">
        <v>5000</v>
      </c>
      <c r="J149">
        <v>1</v>
      </c>
      <c r="K149">
        <v>1667</v>
      </c>
      <c r="L149">
        <v>1</v>
      </c>
      <c r="M149">
        <v>1</v>
      </c>
      <c r="N149">
        <v>1</v>
      </c>
      <c r="O149">
        <v>0</v>
      </c>
      <c r="P149">
        <v>24</v>
      </c>
      <c r="Q149">
        <v>40</v>
      </c>
      <c r="R149">
        <v>10</v>
      </c>
      <c r="S149">
        <v>5</v>
      </c>
      <c r="T149">
        <v>33</v>
      </c>
      <c r="U149">
        <v>158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U149">
        <v>3</v>
      </c>
      <c r="AV149">
        <v>1</v>
      </c>
      <c r="AY149" t="s">
        <v>1076</v>
      </c>
      <c r="AZ149">
        <v>124401</v>
      </c>
    </row>
    <row r="150" spans="1:52">
      <c r="A150">
        <v>124501</v>
      </c>
      <c r="B150" s="73" t="s">
        <v>1223</v>
      </c>
      <c r="C150">
        <v>13</v>
      </c>
      <c r="D150" t="s">
        <v>100</v>
      </c>
      <c r="E150">
        <v>5</v>
      </c>
      <c r="F150">
        <v>0</v>
      </c>
      <c r="G150">
        <v>0</v>
      </c>
      <c r="H150">
        <v>1</v>
      </c>
      <c r="I150">
        <v>15000</v>
      </c>
      <c r="J150">
        <v>1</v>
      </c>
      <c r="K150">
        <v>5000</v>
      </c>
      <c r="L150">
        <v>1</v>
      </c>
      <c r="M150">
        <v>1</v>
      </c>
      <c r="N150">
        <v>1</v>
      </c>
      <c r="O150">
        <v>0</v>
      </c>
      <c r="P150">
        <v>24</v>
      </c>
      <c r="Q150">
        <v>60</v>
      </c>
      <c r="R150">
        <v>10</v>
      </c>
      <c r="S150">
        <v>5</v>
      </c>
      <c r="T150">
        <v>50</v>
      </c>
      <c r="U150">
        <v>242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U150">
        <v>4</v>
      </c>
      <c r="AV150">
        <v>1</v>
      </c>
      <c r="AY150" t="s">
        <v>1076</v>
      </c>
      <c r="AZ150">
        <v>124501</v>
      </c>
    </row>
    <row r="151" spans="1:52">
      <c r="A151">
        <v>124601</v>
      </c>
      <c r="B151" s="73" t="s">
        <v>1224</v>
      </c>
      <c r="C151">
        <v>13</v>
      </c>
      <c r="D151" t="s">
        <v>100</v>
      </c>
      <c r="E151">
        <v>6</v>
      </c>
      <c r="F151">
        <v>0</v>
      </c>
      <c r="G151">
        <v>0</v>
      </c>
      <c r="H151">
        <v>1</v>
      </c>
      <c r="I151">
        <v>30000</v>
      </c>
      <c r="J151">
        <v>1</v>
      </c>
      <c r="K151">
        <v>10000</v>
      </c>
      <c r="L151">
        <v>1</v>
      </c>
      <c r="M151">
        <v>1</v>
      </c>
      <c r="N151">
        <v>1</v>
      </c>
      <c r="O151">
        <v>0</v>
      </c>
      <c r="P151">
        <v>24</v>
      </c>
      <c r="Q151">
        <v>80</v>
      </c>
      <c r="R151">
        <v>10</v>
      </c>
      <c r="S151">
        <v>5</v>
      </c>
      <c r="T151">
        <v>86</v>
      </c>
      <c r="U151">
        <v>412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U151">
        <v>0</v>
      </c>
      <c r="AV151">
        <v>1</v>
      </c>
      <c r="AY151" t="s">
        <v>1076</v>
      </c>
      <c r="AZ151">
        <v>124601</v>
      </c>
    </row>
    <row r="152" spans="1:52">
      <c r="A152">
        <v>124701</v>
      </c>
      <c r="B152" s="73" t="s">
        <v>1225</v>
      </c>
      <c r="C152">
        <v>13</v>
      </c>
      <c r="D152" t="s">
        <v>100</v>
      </c>
      <c r="E152">
        <v>7</v>
      </c>
      <c r="F152">
        <v>0</v>
      </c>
      <c r="G152">
        <v>0</v>
      </c>
      <c r="H152">
        <v>1</v>
      </c>
      <c r="I152">
        <v>50000</v>
      </c>
      <c r="J152">
        <v>1</v>
      </c>
      <c r="K152">
        <v>16667</v>
      </c>
      <c r="L152">
        <v>1</v>
      </c>
      <c r="M152">
        <v>1</v>
      </c>
      <c r="N152">
        <v>1</v>
      </c>
      <c r="O152">
        <v>0</v>
      </c>
      <c r="P152">
        <v>24</v>
      </c>
      <c r="Q152">
        <v>100</v>
      </c>
      <c r="R152">
        <v>10</v>
      </c>
      <c r="S152">
        <v>5</v>
      </c>
      <c r="T152">
        <v>125</v>
      </c>
      <c r="U152">
        <v>600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U152">
        <v>1</v>
      </c>
      <c r="AV152">
        <v>1</v>
      </c>
      <c r="AY152" t="s">
        <v>1076</v>
      </c>
      <c r="AZ152">
        <v>124701</v>
      </c>
    </row>
    <row r="153" spans="1:52">
      <c r="A153">
        <v>125101</v>
      </c>
      <c r="B153" s="73" t="s">
        <v>1226</v>
      </c>
      <c r="C153">
        <v>13</v>
      </c>
      <c r="D153" t="s">
        <v>101</v>
      </c>
      <c r="E153">
        <v>1</v>
      </c>
      <c r="F153">
        <v>0</v>
      </c>
      <c r="G153">
        <v>0</v>
      </c>
      <c r="H153">
        <v>1</v>
      </c>
      <c r="I153">
        <v>150</v>
      </c>
      <c r="J153">
        <v>1</v>
      </c>
      <c r="K153">
        <v>50</v>
      </c>
      <c r="L153">
        <v>1</v>
      </c>
      <c r="M153">
        <v>1</v>
      </c>
      <c r="N153">
        <v>1</v>
      </c>
      <c r="O153">
        <v>0</v>
      </c>
      <c r="P153">
        <v>25</v>
      </c>
      <c r="Q153">
        <v>1</v>
      </c>
      <c r="R153">
        <v>10</v>
      </c>
      <c r="S153">
        <v>5</v>
      </c>
      <c r="T153">
        <v>0</v>
      </c>
      <c r="U153">
        <v>0</v>
      </c>
      <c r="V153">
        <v>0</v>
      </c>
      <c r="W153">
        <v>3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U153">
        <v>2</v>
      </c>
      <c r="AV153">
        <v>1</v>
      </c>
      <c r="AY153" t="s">
        <v>1076</v>
      </c>
      <c r="AZ153">
        <v>125101</v>
      </c>
    </row>
    <row r="154" spans="1:52">
      <c r="A154">
        <v>125201</v>
      </c>
      <c r="B154" s="73" t="s">
        <v>1227</v>
      </c>
      <c r="C154">
        <v>13</v>
      </c>
      <c r="D154" t="s">
        <v>101</v>
      </c>
      <c r="E154">
        <v>2</v>
      </c>
      <c r="F154">
        <v>0</v>
      </c>
      <c r="G154">
        <v>0</v>
      </c>
      <c r="H154">
        <v>1</v>
      </c>
      <c r="I154">
        <v>500</v>
      </c>
      <c r="J154">
        <v>1</v>
      </c>
      <c r="K154">
        <v>167</v>
      </c>
      <c r="L154">
        <v>1</v>
      </c>
      <c r="M154">
        <v>1</v>
      </c>
      <c r="N154">
        <v>1</v>
      </c>
      <c r="O154">
        <v>0</v>
      </c>
      <c r="P154">
        <v>25</v>
      </c>
      <c r="Q154">
        <v>10</v>
      </c>
      <c r="R154">
        <v>10</v>
      </c>
      <c r="S154">
        <v>5</v>
      </c>
      <c r="T154">
        <v>0</v>
      </c>
      <c r="U154">
        <v>0</v>
      </c>
      <c r="V154">
        <v>0</v>
      </c>
      <c r="W154">
        <v>9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U154">
        <v>3</v>
      </c>
      <c r="AV154">
        <v>1</v>
      </c>
      <c r="AY154" t="s">
        <v>1076</v>
      </c>
      <c r="AZ154">
        <v>125201</v>
      </c>
    </row>
    <row r="155" spans="1:52">
      <c r="A155">
        <v>125301</v>
      </c>
      <c r="B155" s="73" t="s">
        <v>1228</v>
      </c>
      <c r="C155">
        <v>13</v>
      </c>
      <c r="D155" t="s">
        <v>101</v>
      </c>
      <c r="E155">
        <v>3</v>
      </c>
      <c r="F155">
        <v>0</v>
      </c>
      <c r="G155">
        <v>0</v>
      </c>
      <c r="H155">
        <v>1</v>
      </c>
      <c r="I155">
        <v>3000</v>
      </c>
      <c r="J155">
        <v>1</v>
      </c>
      <c r="K155">
        <v>1000</v>
      </c>
      <c r="L155">
        <v>1</v>
      </c>
      <c r="M155">
        <v>1</v>
      </c>
      <c r="N155">
        <v>1</v>
      </c>
      <c r="O155">
        <v>0</v>
      </c>
      <c r="P155">
        <v>25</v>
      </c>
      <c r="Q155">
        <v>20</v>
      </c>
      <c r="R155">
        <v>10</v>
      </c>
      <c r="S155">
        <v>5</v>
      </c>
      <c r="T155">
        <v>0</v>
      </c>
      <c r="U155">
        <v>0</v>
      </c>
      <c r="V155">
        <v>0</v>
      </c>
      <c r="W155">
        <v>18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U155">
        <v>4</v>
      </c>
      <c r="AV155">
        <v>1</v>
      </c>
      <c r="AY155" t="s">
        <v>1076</v>
      </c>
      <c r="AZ155">
        <v>125301</v>
      </c>
    </row>
    <row r="156" spans="1:52">
      <c r="A156">
        <v>125401</v>
      </c>
      <c r="B156" s="73" t="s">
        <v>1229</v>
      </c>
      <c r="C156">
        <v>13</v>
      </c>
      <c r="D156" t="s">
        <v>101</v>
      </c>
      <c r="E156">
        <v>4</v>
      </c>
      <c r="F156">
        <v>0</v>
      </c>
      <c r="G156">
        <v>0</v>
      </c>
      <c r="H156">
        <v>1</v>
      </c>
      <c r="I156">
        <v>5000</v>
      </c>
      <c r="J156">
        <v>1</v>
      </c>
      <c r="K156">
        <v>1667</v>
      </c>
      <c r="L156">
        <v>1</v>
      </c>
      <c r="M156">
        <v>1</v>
      </c>
      <c r="N156">
        <v>1</v>
      </c>
      <c r="O156">
        <v>0</v>
      </c>
      <c r="P156">
        <v>25</v>
      </c>
      <c r="Q156">
        <v>40</v>
      </c>
      <c r="R156">
        <v>10</v>
      </c>
      <c r="S156">
        <v>5</v>
      </c>
      <c r="T156">
        <v>0</v>
      </c>
      <c r="U156">
        <v>0</v>
      </c>
      <c r="V156">
        <v>0</v>
      </c>
      <c r="W156">
        <v>33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U156">
        <v>0</v>
      </c>
      <c r="AV156">
        <v>1</v>
      </c>
      <c r="AY156" t="s">
        <v>1076</v>
      </c>
      <c r="AZ156">
        <v>125401</v>
      </c>
    </row>
    <row r="157" spans="1:52">
      <c r="A157">
        <v>125501</v>
      </c>
      <c r="B157" s="73" t="s">
        <v>1230</v>
      </c>
      <c r="C157">
        <v>13</v>
      </c>
      <c r="D157" t="s">
        <v>101</v>
      </c>
      <c r="E157">
        <v>5</v>
      </c>
      <c r="F157">
        <v>0</v>
      </c>
      <c r="G157">
        <v>0</v>
      </c>
      <c r="H157">
        <v>1</v>
      </c>
      <c r="I157">
        <v>15000</v>
      </c>
      <c r="J157">
        <v>1</v>
      </c>
      <c r="K157">
        <v>5000</v>
      </c>
      <c r="L157">
        <v>1</v>
      </c>
      <c r="M157">
        <v>1</v>
      </c>
      <c r="N157">
        <v>1</v>
      </c>
      <c r="O157">
        <v>0</v>
      </c>
      <c r="P157">
        <v>25</v>
      </c>
      <c r="Q157">
        <v>60</v>
      </c>
      <c r="R157">
        <v>10</v>
      </c>
      <c r="S157">
        <v>5</v>
      </c>
      <c r="T157">
        <v>0</v>
      </c>
      <c r="U157">
        <v>0</v>
      </c>
      <c r="V157">
        <v>0</v>
      </c>
      <c r="W157">
        <v>50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U157">
        <v>1</v>
      </c>
      <c r="AV157">
        <v>1</v>
      </c>
      <c r="AY157" t="s">
        <v>1076</v>
      </c>
      <c r="AZ157">
        <v>125501</v>
      </c>
    </row>
    <row r="158" spans="1:52">
      <c r="A158">
        <v>125601</v>
      </c>
      <c r="B158" s="73" t="s">
        <v>1231</v>
      </c>
      <c r="C158">
        <v>13</v>
      </c>
      <c r="D158" t="s">
        <v>101</v>
      </c>
      <c r="E158">
        <v>6</v>
      </c>
      <c r="F158">
        <v>0</v>
      </c>
      <c r="G158">
        <v>0</v>
      </c>
      <c r="H158">
        <v>1</v>
      </c>
      <c r="I158">
        <v>30000</v>
      </c>
      <c r="J158">
        <v>1</v>
      </c>
      <c r="K158">
        <v>10000</v>
      </c>
      <c r="L158">
        <v>1</v>
      </c>
      <c r="M158">
        <v>1</v>
      </c>
      <c r="N158">
        <v>1</v>
      </c>
      <c r="O158">
        <v>0</v>
      </c>
      <c r="P158">
        <v>25</v>
      </c>
      <c r="Q158">
        <v>80</v>
      </c>
      <c r="R158">
        <v>10</v>
      </c>
      <c r="S158">
        <v>5</v>
      </c>
      <c r="T158">
        <v>0</v>
      </c>
      <c r="U158">
        <v>0</v>
      </c>
      <c r="V158">
        <v>0</v>
      </c>
      <c r="W158">
        <v>86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U158">
        <v>2</v>
      </c>
      <c r="AV158">
        <v>1</v>
      </c>
      <c r="AY158" t="s">
        <v>1076</v>
      </c>
      <c r="AZ158">
        <v>125601</v>
      </c>
    </row>
    <row r="159" spans="1:52">
      <c r="A159">
        <v>125701</v>
      </c>
      <c r="B159" s="73" t="s">
        <v>1232</v>
      </c>
      <c r="C159">
        <v>13</v>
      </c>
      <c r="D159" t="s">
        <v>101</v>
      </c>
      <c r="E159">
        <v>7</v>
      </c>
      <c r="F159">
        <v>0</v>
      </c>
      <c r="G159">
        <v>0</v>
      </c>
      <c r="H159">
        <v>1</v>
      </c>
      <c r="I159">
        <v>50000</v>
      </c>
      <c r="J159">
        <v>1</v>
      </c>
      <c r="K159">
        <v>16667</v>
      </c>
      <c r="L159">
        <v>1</v>
      </c>
      <c r="M159">
        <v>1</v>
      </c>
      <c r="N159">
        <v>1</v>
      </c>
      <c r="O159">
        <v>0</v>
      </c>
      <c r="P159">
        <v>25</v>
      </c>
      <c r="Q159">
        <v>100</v>
      </c>
      <c r="R159">
        <v>10</v>
      </c>
      <c r="S159">
        <v>5</v>
      </c>
      <c r="T159">
        <v>0</v>
      </c>
      <c r="U159">
        <v>0</v>
      </c>
      <c r="V159">
        <v>0</v>
      </c>
      <c r="W159">
        <v>125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U159">
        <v>3</v>
      </c>
      <c r="AV159">
        <v>1</v>
      </c>
      <c r="AY159" t="s">
        <v>1076</v>
      </c>
      <c r="AZ159">
        <v>125701</v>
      </c>
    </row>
    <row r="160" spans="1:52">
      <c r="A160">
        <v>30001</v>
      </c>
      <c r="B160" s="73" t="s">
        <v>1233</v>
      </c>
      <c r="C160">
        <v>2</v>
      </c>
      <c r="D160" t="s">
        <v>1234</v>
      </c>
      <c r="E160">
        <v>1</v>
      </c>
      <c r="F160">
        <v>0</v>
      </c>
      <c r="G160">
        <v>0</v>
      </c>
      <c r="H160">
        <v>99</v>
      </c>
      <c r="I160">
        <v>20</v>
      </c>
      <c r="J160">
        <v>1</v>
      </c>
      <c r="K160">
        <v>7</v>
      </c>
      <c r="L160">
        <v>0</v>
      </c>
      <c r="M160">
        <v>1</v>
      </c>
      <c r="N160">
        <v>0</v>
      </c>
      <c r="O160">
        <v>1</v>
      </c>
      <c r="P160">
        <v>0</v>
      </c>
      <c r="Q160">
        <v>1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250</v>
      </c>
      <c r="AF160">
        <v>30001</v>
      </c>
      <c r="AG160">
        <v>3000</v>
      </c>
      <c r="AH160">
        <v>1</v>
      </c>
      <c r="AI160">
        <v>2000</v>
      </c>
      <c r="AJ160">
        <v>0</v>
      </c>
      <c r="AK160">
        <v>0</v>
      </c>
      <c r="AL160">
        <v>0</v>
      </c>
      <c r="AU160">
        <v>0</v>
      </c>
      <c r="AV160">
        <v>0</v>
      </c>
      <c r="AW160">
        <v>0</v>
      </c>
      <c r="AY160" t="s">
        <v>1076</v>
      </c>
      <c r="AZ160">
        <v>30001</v>
      </c>
    </row>
    <row r="161" spans="1:52">
      <c r="A161">
        <v>30002</v>
      </c>
      <c r="B161" s="73" t="s">
        <v>1235</v>
      </c>
      <c r="C161">
        <v>2</v>
      </c>
      <c r="D161" t="s">
        <v>1234</v>
      </c>
      <c r="E161">
        <v>1</v>
      </c>
      <c r="F161">
        <v>0</v>
      </c>
      <c r="G161">
        <v>0</v>
      </c>
      <c r="H161">
        <v>99</v>
      </c>
      <c r="I161">
        <v>80</v>
      </c>
      <c r="J161">
        <v>1</v>
      </c>
      <c r="K161">
        <v>27</v>
      </c>
      <c r="L161">
        <v>0</v>
      </c>
      <c r="M161">
        <v>1</v>
      </c>
      <c r="N161">
        <v>0</v>
      </c>
      <c r="O161">
        <v>1</v>
      </c>
      <c r="P161">
        <v>0</v>
      </c>
      <c r="Q161">
        <v>10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500</v>
      </c>
      <c r="AF161">
        <v>30002</v>
      </c>
      <c r="AG161">
        <v>2700</v>
      </c>
      <c r="AH161">
        <v>1</v>
      </c>
      <c r="AI161">
        <v>2000</v>
      </c>
      <c r="AJ161">
        <v>0</v>
      </c>
      <c r="AK161">
        <v>0</v>
      </c>
      <c r="AL161">
        <v>0</v>
      </c>
      <c r="AU161">
        <v>0</v>
      </c>
      <c r="AV161">
        <v>0</v>
      </c>
      <c r="AW161">
        <v>1</v>
      </c>
      <c r="AY161" t="s">
        <v>1076</v>
      </c>
      <c r="AZ161">
        <v>30002</v>
      </c>
    </row>
    <row r="162" spans="1:52">
      <c r="A162">
        <v>30003</v>
      </c>
      <c r="B162" s="73" t="s">
        <v>1236</v>
      </c>
      <c r="C162">
        <v>2</v>
      </c>
      <c r="D162" t="s">
        <v>1234</v>
      </c>
      <c r="E162">
        <v>1</v>
      </c>
      <c r="F162">
        <v>0</v>
      </c>
      <c r="G162">
        <v>0</v>
      </c>
      <c r="H162">
        <v>99</v>
      </c>
      <c r="I162">
        <v>200</v>
      </c>
      <c r="J162">
        <v>1</v>
      </c>
      <c r="K162">
        <v>67</v>
      </c>
      <c r="L162">
        <v>0</v>
      </c>
      <c r="M162">
        <v>1</v>
      </c>
      <c r="N162">
        <v>0</v>
      </c>
      <c r="O162">
        <v>1</v>
      </c>
      <c r="P162">
        <v>0</v>
      </c>
      <c r="Q162">
        <v>20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750</v>
      </c>
      <c r="AF162">
        <v>30003</v>
      </c>
      <c r="AG162">
        <v>2400</v>
      </c>
      <c r="AH162">
        <v>1</v>
      </c>
      <c r="AI162">
        <v>2000</v>
      </c>
      <c r="AJ162">
        <v>0</v>
      </c>
      <c r="AK162">
        <v>0</v>
      </c>
      <c r="AL162">
        <v>0</v>
      </c>
      <c r="AU162">
        <v>0</v>
      </c>
      <c r="AV162">
        <v>0</v>
      </c>
      <c r="AW162">
        <v>2</v>
      </c>
      <c r="AY162" t="s">
        <v>1076</v>
      </c>
      <c r="AZ162">
        <v>30003</v>
      </c>
    </row>
    <row r="163" spans="1:52">
      <c r="A163">
        <v>30004</v>
      </c>
      <c r="B163" s="73" t="s">
        <v>1237</v>
      </c>
      <c r="C163">
        <v>2</v>
      </c>
      <c r="D163" t="s">
        <v>1234</v>
      </c>
      <c r="E163">
        <v>1</v>
      </c>
      <c r="F163">
        <v>0</v>
      </c>
      <c r="G163">
        <v>0</v>
      </c>
      <c r="H163">
        <v>99</v>
      </c>
      <c r="I163">
        <v>500</v>
      </c>
      <c r="J163">
        <v>1</v>
      </c>
      <c r="K163">
        <v>167</v>
      </c>
      <c r="L163">
        <v>0</v>
      </c>
      <c r="M163">
        <v>1</v>
      </c>
      <c r="N163">
        <v>0</v>
      </c>
      <c r="O163">
        <v>1</v>
      </c>
      <c r="P163">
        <v>0</v>
      </c>
      <c r="Q163">
        <v>40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1000</v>
      </c>
      <c r="AF163">
        <v>30004</v>
      </c>
      <c r="AG163">
        <v>2000</v>
      </c>
      <c r="AH163">
        <v>1</v>
      </c>
      <c r="AI163">
        <v>2000</v>
      </c>
      <c r="AJ163">
        <v>0</v>
      </c>
      <c r="AK163">
        <v>0</v>
      </c>
      <c r="AL163">
        <v>0</v>
      </c>
      <c r="AU163">
        <v>0</v>
      </c>
      <c r="AV163">
        <v>0</v>
      </c>
      <c r="AW163">
        <v>3</v>
      </c>
      <c r="AY163" t="s">
        <v>1076</v>
      </c>
      <c r="AZ163">
        <v>30004</v>
      </c>
    </row>
    <row r="164" spans="1:52">
      <c r="A164">
        <v>30005</v>
      </c>
      <c r="B164" s="73" t="s">
        <v>1238</v>
      </c>
      <c r="C164">
        <v>2</v>
      </c>
      <c r="D164" t="s">
        <v>1234</v>
      </c>
      <c r="E164">
        <v>1</v>
      </c>
      <c r="F164">
        <v>0</v>
      </c>
      <c r="G164">
        <v>0</v>
      </c>
      <c r="H164">
        <v>99</v>
      </c>
      <c r="I164">
        <v>20</v>
      </c>
      <c r="J164">
        <v>1</v>
      </c>
      <c r="K164">
        <v>7</v>
      </c>
      <c r="L164">
        <v>0</v>
      </c>
      <c r="M164">
        <v>1</v>
      </c>
      <c r="N164">
        <v>0</v>
      </c>
      <c r="O164">
        <v>1</v>
      </c>
      <c r="P164">
        <v>0</v>
      </c>
      <c r="Q164">
        <v>1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100</v>
      </c>
      <c r="AF164">
        <v>30005</v>
      </c>
      <c r="AG164">
        <v>3000</v>
      </c>
      <c r="AH164">
        <v>2</v>
      </c>
      <c r="AI164">
        <v>2000</v>
      </c>
      <c r="AJ164">
        <v>0</v>
      </c>
      <c r="AK164">
        <v>0</v>
      </c>
      <c r="AL164">
        <v>0</v>
      </c>
      <c r="AU164">
        <v>0</v>
      </c>
      <c r="AV164">
        <v>0</v>
      </c>
      <c r="AW164">
        <v>4</v>
      </c>
      <c r="AY164" t="s">
        <v>1076</v>
      </c>
      <c r="AZ164">
        <v>30005</v>
      </c>
    </row>
    <row r="165" spans="1:52">
      <c r="A165">
        <v>30006</v>
      </c>
      <c r="B165" s="73" t="s">
        <v>1239</v>
      </c>
      <c r="C165">
        <v>2</v>
      </c>
      <c r="D165" t="s">
        <v>1234</v>
      </c>
      <c r="E165">
        <v>1</v>
      </c>
      <c r="F165">
        <v>0</v>
      </c>
      <c r="G165">
        <v>0</v>
      </c>
      <c r="H165">
        <v>99</v>
      </c>
      <c r="I165">
        <v>80</v>
      </c>
      <c r="J165">
        <v>1</v>
      </c>
      <c r="K165">
        <v>27</v>
      </c>
      <c r="L165">
        <v>0</v>
      </c>
      <c r="M165">
        <v>1</v>
      </c>
      <c r="N165">
        <v>0</v>
      </c>
      <c r="O165">
        <v>1</v>
      </c>
      <c r="P165">
        <v>0</v>
      </c>
      <c r="Q165">
        <v>10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150</v>
      </c>
      <c r="AF165">
        <v>30006</v>
      </c>
      <c r="AG165">
        <v>2700</v>
      </c>
      <c r="AH165">
        <v>2</v>
      </c>
      <c r="AI165">
        <v>2000</v>
      </c>
      <c r="AJ165">
        <v>0</v>
      </c>
      <c r="AK165">
        <v>0</v>
      </c>
      <c r="AL165">
        <v>0</v>
      </c>
      <c r="AU165">
        <v>0</v>
      </c>
      <c r="AV165">
        <v>0</v>
      </c>
      <c r="AW165">
        <v>5</v>
      </c>
      <c r="AY165" t="s">
        <v>1076</v>
      </c>
      <c r="AZ165">
        <v>30006</v>
      </c>
    </row>
    <row r="166" spans="1:52">
      <c r="A166">
        <v>30007</v>
      </c>
      <c r="B166" s="73" t="s">
        <v>1240</v>
      </c>
      <c r="C166">
        <v>2</v>
      </c>
      <c r="D166" t="s">
        <v>1234</v>
      </c>
      <c r="E166">
        <v>1</v>
      </c>
      <c r="F166">
        <v>0</v>
      </c>
      <c r="G166">
        <v>0</v>
      </c>
      <c r="H166">
        <v>99</v>
      </c>
      <c r="I166">
        <v>200</v>
      </c>
      <c r="J166">
        <v>1</v>
      </c>
      <c r="K166">
        <v>67</v>
      </c>
      <c r="L166">
        <v>0</v>
      </c>
      <c r="M166">
        <v>1</v>
      </c>
      <c r="N166">
        <v>0</v>
      </c>
      <c r="O166">
        <v>1</v>
      </c>
      <c r="P166">
        <v>0</v>
      </c>
      <c r="Q166">
        <v>20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220</v>
      </c>
      <c r="AF166">
        <v>30007</v>
      </c>
      <c r="AG166">
        <v>2400</v>
      </c>
      <c r="AH166">
        <v>2</v>
      </c>
      <c r="AI166">
        <v>2000</v>
      </c>
      <c r="AJ166">
        <v>0</v>
      </c>
      <c r="AK166">
        <v>0</v>
      </c>
      <c r="AL166">
        <v>0</v>
      </c>
      <c r="AU166">
        <v>0</v>
      </c>
      <c r="AV166">
        <v>0</v>
      </c>
      <c r="AW166">
        <v>0</v>
      </c>
      <c r="AY166" t="s">
        <v>1076</v>
      </c>
      <c r="AZ166">
        <v>30007</v>
      </c>
    </row>
    <row r="167" spans="1:52">
      <c r="A167">
        <v>30008</v>
      </c>
      <c r="B167" s="73" t="s">
        <v>1241</v>
      </c>
      <c r="C167">
        <v>2</v>
      </c>
      <c r="D167" t="s">
        <v>1234</v>
      </c>
      <c r="E167">
        <v>1</v>
      </c>
      <c r="F167">
        <v>0</v>
      </c>
      <c r="G167">
        <v>0</v>
      </c>
      <c r="H167">
        <v>99</v>
      </c>
      <c r="I167">
        <v>500</v>
      </c>
      <c r="J167">
        <v>1</v>
      </c>
      <c r="K167">
        <v>167</v>
      </c>
      <c r="L167">
        <v>0</v>
      </c>
      <c r="M167">
        <v>1</v>
      </c>
      <c r="N167">
        <v>0</v>
      </c>
      <c r="O167">
        <v>1</v>
      </c>
      <c r="P167">
        <v>0</v>
      </c>
      <c r="Q167">
        <v>40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350</v>
      </c>
      <c r="AF167">
        <v>30008</v>
      </c>
      <c r="AG167">
        <v>2000</v>
      </c>
      <c r="AH167">
        <v>2</v>
      </c>
      <c r="AI167">
        <v>2000</v>
      </c>
      <c r="AJ167">
        <v>0</v>
      </c>
      <c r="AK167">
        <v>0</v>
      </c>
      <c r="AL167">
        <v>0</v>
      </c>
      <c r="AU167">
        <v>0</v>
      </c>
      <c r="AV167">
        <v>0</v>
      </c>
      <c r="AW167">
        <v>1</v>
      </c>
      <c r="AY167" t="s">
        <v>1076</v>
      </c>
      <c r="AZ167">
        <v>30008</v>
      </c>
    </row>
    <row r="168" spans="1:52">
      <c r="A168">
        <v>30009</v>
      </c>
      <c r="B168" s="73" t="s">
        <v>1242</v>
      </c>
      <c r="C168">
        <v>2</v>
      </c>
      <c r="D168" t="s">
        <v>1234</v>
      </c>
      <c r="E168">
        <v>1</v>
      </c>
      <c r="F168">
        <v>0</v>
      </c>
      <c r="G168">
        <v>0</v>
      </c>
      <c r="H168">
        <v>99</v>
      </c>
      <c r="I168">
        <v>20</v>
      </c>
      <c r="J168">
        <v>1</v>
      </c>
      <c r="K168">
        <v>7</v>
      </c>
      <c r="L168">
        <v>0</v>
      </c>
      <c r="M168">
        <v>1</v>
      </c>
      <c r="N168">
        <v>0</v>
      </c>
      <c r="O168">
        <v>1</v>
      </c>
      <c r="P168">
        <v>0</v>
      </c>
      <c r="Q168">
        <v>1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50</v>
      </c>
      <c r="AF168">
        <v>30009</v>
      </c>
      <c r="AG168">
        <v>3000</v>
      </c>
      <c r="AH168">
        <v>3</v>
      </c>
      <c r="AI168">
        <v>2000</v>
      </c>
      <c r="AJ168">
        <v>0</v>
      </c>
      <c r="AK168">
        <v>0</v>
      </c>
      <c r="AL168">
        <v>0</v>
      </c>
      <c r="AU168">
        <v>0</v>
      </c>
      <c r="AV168">
        <v>0</v>
      </c>
      <c r="AW168">
        <v>2</v>
      </c>
      <c r="AY168" t="s">
        <v>1076</v>
      </c>
      <c r="AZ168">
        <v>30009</v>
      </c>
    </row>
    <row r="169" spans="1:52">
      <c r="A169">
        <v>30010</v>
      </c>
      <c r="B169" s="73" t="s">
        <v>1243</v>
      </c>
      <c r="C169">
        <v>2</v>
      </c>
      <c r="D169" t="s">
        <v>1234</v>
      </c>
      <c r="E169">
        <v>1</v>
      </c>
      <c r="F169">
        <v>0</v>
      </c>
      <c r="G169">
        <v>0</v>
      </c>
      <c r="H169">
        <v>99</v>
      </c>
      <c r="I169">
        <v>80</v>
      </c>
      <c r="J169">
        <v>1</v>
      </c>
      <c r="K169">
        <v>27</v>
      </c>
      <c r="L169">
        <v>0</v>
      </c>
      <c r="M169">
        <v>1</v>
      </c>
      <c r="N169">
        <v>0</v>
      </c>
      <c r="O169">
        <v>1</v>
      </c>
      <c r="P169">
        <v>0</v>
      </c>
      <c r="Q169">
        <v>10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75</v>
      </c>
      <c r="AF169">
        <v>30010</v>
      </c>
      <c r="AG169">
        <v>2700</v>
      </c>
      <c r="AH169">
        <v>3</v>
      </c>
      <c r="AI169">
        <v>2000</v>
      </c>
      <c r="AJ169">
        <v>0</v>
      </c>
      <c r="AK169">
        <v>0</v>
      </c>
      <c r="AL169">
        <v>0</v>
      </c>
      <c r="AU169">
        <v>0</v>
      </c>
      <c r="AV169">
        <v>0</v>
      </c>
      <c r="AW169">
        <v>3</v>
      </c>
      <c r="AY169" t="s">
        <v>1076</v>
      </c>
      <c r="AZ169">
        <v>30010</v>
      </c>
    </row>
    <row r="170" spans="1:52">
      <c r="A170">
        <v>30011</v>
      </c>
      <c r="B170" s="73" t="s">
        <v>1244</v>
      </c>
      <c r="C170">
        <v>2</v>
      </c>
      <c r="D170" t="s">
        <v>1234</v>
      </c>
      <c r="E170">
        <v>1</v>
      </c>
      <c r="F170">
        <v>0</v>
      </c>
      <c r="G170">
        <v>0</v>
      </c>
      <c r="H170">
        <v>99</v>
      </c>
      <c r="I170">
        <v>200</v>
      </c>
      <c r="J170">
        <v>1</v>
      </c>
      <c r="K170">
        <v>67</v>
      </c>
      <c r="L170">
        <v>0</v>
      </c>
      <c r="M170">
        <v>1</v>
      </c>
      <c r="N170">
        <v>0</v>
      </c>
      <c r="O170">
        <v>1</v>
      </c>
      <c r="P170">
        <v>0</v>
      </c>
      <c r="Q170">
        <v>20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100</v>
      </c>
      <c r="AF170">
        <v>30011</v>
      </c>
      <c r="AG170">
        <v>2400</v>
      </c>
      <c r="AH170">
        <v>3</v>
      </c>
      <c r="AI170">
        <v>2000</v>
      </c>
      <c r="AJ170">
        <v>0</v>
      </c>
      <c r="AK170">
        <v>0</v>
      </c>
      <c r="AL170">
        <v>0</v>
      </c>
      <c r="AU170">
        <v>0</v>
      </c>
      <c r="AV170">
        <v>0</v>
      </c>
      <c r="AW170">
        <v>4</v>
      </c>
      <c r="AY170" t="s">
        <v>1076</v>
      </c>
      <c r="AZ170">
        <v>30011</v>
      </c>
    </row>
    <row r="171" spans="1:52">
      <c r="A171">
        <v>30012</v>
      </c>
      <c r="B171" s="73" t="s">
        <v>1245</v>
      </c>
      <c r="C171">
        <v>2</v>
      </c>
      <c r="D171" t="s">
        <v>1234</v>
      </c>
      <c r="E171">
        <v>1</v>
      </c>
      <c r="F171">
        <v>0</v>
      </c>
      <c r="G171">
        <v>0</v>
      </c>
      <c r="H171">
        <v>99</v>
      </c>
      <c r="I171">
        <v>500</v>
      </c>
      <c r="J171">
        <v>1</v>
      </c>
      <c r="K171">
        <v>167</v>
      </c>
      <c r="L171">
        <v>0</v>
      </c>
      <c r="M171">
        <v>1</v>
      </c>
      <c r="N171">
        <v>0</v>
      </c>
      <c r="O171">
        <v>1</v>
      </c>
      <c r="P171">
        <v>0</v>
      </c>
      <c r="Q171">
        <v>40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150</v>
      </c>
      <c r="AF171">
        <v>30012</v>
      </c>
      <c r="AG171">
        <v>2000</v>
      </c>
      <c r="AH171">
        <v>3</v>
      </c>
      <c r="AI171">
        <v>2000</v>
      </c>
      <c r="AJ171">
        <v>0</v>
      </c>
      <c r="AK171">
        <v>0</v>
      </c>
      <c r="AL171">
        <v>0</v>
      </c>
      <c r="AU171">
        <v>0</v>
      </c>
      <c r="AV171">
        <v>0</v>
      </c>
      <c r="AW171">
        <v>5</v>
      </c>
      <c r="AY171" t="s">
        <v>1076</v>
      </c>
      <c r="AZ171">
        <v>30012</v>
      </c>
    </row>
    <row r="172" spans="1:52">
      <c r="A172">
        <v>30500</v>
      </c>
      <c r="B172" s="73" t="s">
        <v>1246</v>
      </c>
      <c r="C172">
        <v>2</v>
      </c>
      <c r="D172" t="s">
        <v>1247</v>
      </c>
      <c r="E172">
        <v>0</v>
      </c>
      <c r="F172">
        <v>0</v>
      </c>
      <c r="G172">
        <v>0</v>
      </c>
      <c r="H172">
        <v>999</v>
      </c>
      <c r="I172">
        <v>0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12</v>
      </c>
      <c r="AE172">
        <v>10000</v>
      </c>
      <c r="AF172">
        <v>30500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U172">
        <v>0</v>
      </c>
      <c r="AV172">
        <v>1</v>
      </c>
      <c r="AY172" t="s">
        <v>1076</v>
      </c>
      <c r="AZ172">
        <v>30500</v>
      </c>
    </row>
    <row r="173" spans="1:52">
      <c r="A173">
        <v>30501</v>
      </c>
      <c r="B173" s="73" t="s">
        <v>887</v>
      </c>
      <c r="C173">
        <v>2</v>
      </c>
      <c r="D173" t="s">
        <v>1247</v>
      </c>
      <c r="E173">
        <v>0</v>
      </c>
      <c r="F173">
        <v>0</v>
      </c>
      <c r="G173">
        <v>0</v>
      </c>
      <c r="H173">
        <v>999</v>
      </c>
      <c r="I173">
        <v>0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12</v>
      </c>
      <c r="AE173">
        <v>50000</v>
      </c>
      <c r="AF173">
        <v>30501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U173">
        <v>0</v>
      </c>
      <c r="AV173">
        <v>1</v>
      </c>
      <c r="AY173" t="s">
        <v>1076</v>
      </c>
      <c r="AZ173">
        <v>30501</v>
      </c>
    </row>
    <row r="174" spans="1:52">
      <c r="A174">
        <v>30502</v>
      </c>
      <c r="B174" s="73" t="s">
        <v>888</v>
      </c>
      <c r="C174">
        <v>2</v>
      </c>
      <c r="D174" t="s">
        <v>1247</v>
      </c>
      <c r="E174">
        <v>0</v>
      </c>
      <c r="F174">
        <v>0</v>
      </c>
      <c r="G174">
        <v>0</v>
      </c>
      <c r="H174">
        <v>999</v>
      </c>
      <c r="I174">
        <v>0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12</v>
      </c>
      <c r="AE174">
        <v>100000</v>
      </c>
      <c r="AF174">
        <v>30502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U174">
        <v>0</v>
      </c>
      <c r="AV174">
        <v>1</v>
      </c>
      <c r="AY174" t="s">
        <v>1076</v>
      </c>
      <c r="AZ174">
        <v>30502</v>
      </c>
    </row>
    <row r="175" spans="1:52">
      <c r="A175">
        <v>30503</v>
      </c>
      <c r="B175" s="73" t="s">
        <v>889</v>
      </c>
      <c r="C175">
        <v>2</v>
      </c>
      <c r="D175" t="s">
        <v>1247</v>
      </c>
      <c r="E175">
        <v>0</v>
      </c>
      <c r="F175">
        <v>0</v>
      </c>
      <c r="G175">
        <v>0</v>
      </c>
      <c r="H175">
        <v>999</v>
      </c>
      <c r="I175">
        <v>0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12</v>
      </c>
      <c r="AE175">
        <v>500000</v>
      </c>
      <c r="AF175">
        <v>30503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U175">
        <v>0</v>
      </c>
      <c r="AV175">
        <v>1</v>
      </c>
      <c r="AY175" t="s">
        <v>1076</v>
      </c>
      <c r="AZ175">
        <v>30503</v>
      </c>
    </row>
    <row r="176" spans="1:52">
      <c r="A176">
        <v>30504</v>
      </c>
      <c r="B176" s="73" t="s">
        <v>890</v>
      </c>
      <c r="C176">
        <v>2</v>
      </c>
      <c r="D176" t="s">
        <v>1247</v>
      </c>
      <c r="E176">
        <v>0</v>
      </c>
      <c r="F176">
        <v>0</v>
      </c>
      <c r="G176">
        <v>0</v>
      </c>
      <c r="H176">
        <v>999</v>
      </c>
      <c r="I176">
        <v>0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12</v>
      </c>
      <c r="AE176">
        <v>1000000</v>
      </c>
      <c r="AF176">
        <v>30504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U176">
        <v>0</v>
      </c>
      <c r="AV176">
        <v>1</v>
      </c>
      <c r="AY176" t="s">
        <v>1076</v>
      </c>
      <c r="AZ176">
        <v>30504</v>
      </c>
    </row>
    <row r="177" spans="1:52">
      <c r="A177">
        <v>30505</v>
      </c>
      <c r="B177" s="73" t="s">
        <v>1248</v>
      </c>
      <c r="C177">
        <v>2</v>
      </c>
      <c r="D177" t="s">
        <v>1247</v>
      </c>
      <c r="E177">
        <v>0</v>
      </c>
      <c r="F177">
        <v>0</v>
      </c>
      <c r="G177">
        <v>0</v>
      </c>
      <c r="H177">
        <v>999</v>
      </c>
      <c r="I177">
        <v>0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12</v>
      </c>
      <c r="AE177">
        <v>5000000</v>
      </c>
      <c r="AF177">
        <v>30505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U177">
        <v>0</v>
      </c>
      <c r="AV177">
        <v>1</v>
      </c>
      <c r="AY177" t="s">
        <v>1076</v>
      </c>
      <c r="AZ177">
        <v>30505</v>
      </c>
    </row>
    <row r="178" spans="1:52">
      <c r="A178">
        <v>30506</v>
      </c>
      <c r="B178" s="73" t="s">
        <v>892</v>
      </c>
      <c r="C178">
        <v>2</v>
      </c>
      <c r="D178" t="s">
        <v>1249</v>
      </c>
      <c r="E178">
        <v>0</v>
      </c>
      <c r="F178">
        <v>0</v>
      </c>
      <c r="G178">
        <v>0</v>
      </c>
      <c r="H178">
        <v>999</v>
      </c>
      <c r="I178">
        <v>0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14</v>
      </c>
      <c r="AE178">
        <v>500</v>
      </c>
      <c r="AF178">
        <v>30506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U178">
        <v>0</v>
      </c>
      <c r="AV178">
        <v>1</v>
      </c>
      <c r="AY178" t="s">
        <v>1076</v>
      </c>
      <c r="AZ178">
        <v>30506</v>
      </c>
    </row>
    <row r="179" spans="1:52">
      <c r="A179">
        <v>30507</v>
      </c>
      <c r="B179" s="73" t="s">
        <v>893</v>
      </c>
      <c r="C179">
        <v>2</v>
      </c>
      <c r="D179" t="s">
        <v>1249</v>
      </c>
      <c r="E179">
        <v>0</v>
      </c>
      <c r="F179">
        <v>0</v>
      </c>
      <c r="G179">
        <v>0</v>
      </c>
      <c r="H179">
        <v>999</v>
      </c>
      <c r="I179">
        <v>0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14</v>
      </c>
      <c r="AE179">
        <v>1000</v>
      </c>
      <c r="AF179">
        <v>30507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U179">
        <v>0</v>
      </c>
      <c r="AV179">
        <v>1</v>
      </c>
      <c r="AY179" t="s">
        <v>1076</v>
      </c>
      <c r="AZ179">
        <v>30507</v>
      </c>
    </row>
    <row r="180" spans="1:52">
      <c r="A180">
        <v>30508</v>
      </c>
      <c r="B180" s="73" t="s">
        <v>894</v>
      </c>
      <c r="C180">
        <v>2</v>
      </c>
      <c r="D180" t="s">
        <v>1249</v>
      </c>
      <c r="E180">
        <v>0</v>
      </c>
      <c r="F180">
        <v>0</v>
      </c>
      <c r="G180">
        <v>0</v>
      </c>
      <c r="H180">
        <v>999</v>
      </c>
      <c r="I180">
        <v>0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14</v>
      </c>
      <c r="AE180">
        <v>5000</v>
      </c>
      <c r="AF180">
        <v>30508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U180">
        <v>0</v>
      </c>
      <c r="AV180">
        <v>1</v>
      </c>
      <c r="AY180" t="s">
        <v>1076</v>
      </c>
      <c r="AZ180">
        <v>30508</v>
      </c>
    </row>
    <row r="181" spans="1:52">
      <c r="A181">
        <v>30509</v>
      </c>
      <c r="B181" s="73" t="s">
        <v>895</v>
      </c>
      <c r="C181">
        <v>2</v>
      </c>
      <c r="D181" t="s">
        <v>1249</v>
      </c>
      <c r="E181">
        <v>0</v>
      </c>
      <c r="F181">
        <v>0</v>
      </c>
      <c r="G181">
        <v>0</v>
      </c>
      <c r="H181">
        <v>999</v>
      </c>
      <c r="I181">
        <v>0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14</v>
      </c>
      <c r="AE181">
        <v>10000</v>
      </c>
      <c r="AF181">
        <v>30509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U181">
        <v>0</v>
      </c>
      <c r="AV181">
        <v>1</v>
      </c>
      <c r="AY181" t="s">
        <v>1076</v>
      </c>
      <c r="AZ181">
        <v>30509</v>
      </c>
    </row>
    <row r="182" spans="1:52">
      <c r="A182">
        <v>30510</v>
      </c>
      <c r="B182" s="73" t="s">
        <v>1250</v>
      </c>
      <c r="C182">
        <v>2</v>
      </c>
      <c r="D182" t="s">
        <v>1251</v>
      </c>
      <c r="E182">
        <v>0</v>
      </c>
      <c r="F182">
        <v>0</v>
      </c>
      <c r="G182">
        <v>0</v>
      </c>
      <c r="H182">
        <v>999</v>
      </c>
      <c r="I182">
        <v>0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1027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U182">
        <v>0</v>
      </c>
      <c r="AV182">
        <v>1</v>
      </c>
      <c r="AY182" t="s">
        <v>1076</v>
      </c>
      <c r="AZ182">
        <v>30510</v>
      </c>
    </row>
    <row r="183" spans="1:52">
      <c r="A183">
        <v>30511</v>
      </c>
      <c r="B183" s="73" t="s">
        <v>1252</v>
      </c>
      <c r="C183">
        <v>2</v>
      </c>
      <c r="D183" t="s">
        <v>1253</v>
      </c>
      <c r="E183">
        <v>0</v>
      </c>
      <c r="F183">
        <v>0</v>
      </c>
      <c r="G183">
        <v>0</v>
      </c>
      <c r="H183">
        <v>999</v>
      </c>
      <c r="I183">
        <v>0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1028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U183">
        <v>0</v>
      </c>
      <c r="AV183">
        <v>1</v>
      </c>
      <c r="AY183" t="s">
        <v>1076</v>
      </c>
      <c r="AZ183">
        <v>30511</v>
      </c>
    </row>
    <row r="184" spans="1:52">
      <c r="A184">
        <v>30512</v>
      </c>
      <c r="B184" s="73" t="s">
        <v>1254</v>
      </c>
      <c r="C184">
        <v>2</v>
      </c>
      <c r="D184" t="s">
        <v>1255</v>
      </c>
      <c r="E184">
        <v>0</v>
      </c>
      <c r="F184">
        <v>0</v>
      </c>
      <c r="G184">
        <v>0</v>
      </c>
      <c r="H184">
        <v>999</v>
      </c>
      <c r="I184">
        <v>0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1029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U184">
        <v>0</v>
      </c>
      <c r="AV184">
        <v>1</v>
      </c>
      <c r="AY184" t="s">
        <v>1076</v>
      </c>
      <c r="AZ184">
        <v>30512</v>
      </c>
    </row>
    <row r="185" spans="1:52">
      <c r="A185">
        <v>30513</v>
      </c>
      <c r="B185" s="73" t="s">
        <v>1256</v>
      </c>
      <c r="C185">
        <v>2</v>
      </c>
      <c r="D185" t="s">
        <v>1257</v>
      </c>
      <c r="E185">
        <v>0</v>
      </c>
      <c r="F185">
        <v>0</v>
      </c>
      <c r="G185">
        <v>0</v>
      </c>
      <c r="H185">
        <v>999</v>
      </c>
      <c r="I185">
        <v>0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1</v>
      </c>
      <c r="AE185">
        <v>0</v>
      </c>
      <c r="AF185">
        <v>1009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U185">
        <v>0</v>
      </c>
      <c r="AV185">
        <v>1</v>
      </c>
      <c r="AY185" t="s">
        <v>1076</v>
      </c>
      <c r="AZ185">
        <v>30513</v>
      </c>
    </row>
    <row r="186" spans="1:52">
      <c r="A186">
        <v>30514</v>
      </c>
      <c r="B186" s="73" t="s">
        <v>1258</v>
      </c>
      <c r="C186">
        <v>2</v>
      </c>
      <c r="D186" t="s">
        <v>1257</v>
      </c>
      <c r="E186">
        <v>0</v>
      </c>
      <c r="F186">
        <v>0</v>
      </c>
      <c r="G186">
        <v>0</v>
      </c>
      <c r="H186">
        <v>999</v>
      </c>
      <c r="I186">
        <v>0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7</v>
      </c>
      <c r="AE186">
        <v>0</v>
      </c>
      <c r="AF186">
        <v>1010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U186">
        <v>0</v>
      </c>
      <c r="AV186">
        <v>1</v>
      </c>
      <c r="AY186" t="s">
        <v>1076</v>
      </c>
      <c r="AZ186">
        <v>30514</v>
      </c>
    </row>
    <row r="187" spans="1:52">
      <c r="A187">
        <v>30515</v>
      </c>
      <c r="B187" s="73" t="s">
        <v>1259</v>
      </c>
      <c r="C187">
        <v>2</v>
      </c>
      <c r="D187" t="s">
        <v>1257</v>
      </c>
      <c r="E187">
        <v>0</v>
      </c>
      <c r="F187">
        <v>0</v>
      </c>
      <c r="G187">
        <v>0</v>
      </c>
      <c r="H187">
        <v>999</v>
      </c>
      <c r="I187">
        <v>0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2</v>
      </c>
      <c r="AE187">
        <v>0</v>
      </c>
      <c r="AF187">
        <v>1011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U187">
        <v>0</v>
      </c>
      <c r="AV187">
        <v>1</v>
      </c>
      <c r="AY187" t="s">
        <v>1076</v>
      </c>
      <c r="AZ187">
        <v>30515</v>
      </c>
    </row>
    <row r="188" spans="1:52">
      <c r="A188">
        <v>30516</v>
      </c>
      <c r="B188" s="73" t="s">
        <v>1260</v>
      </c>
      <c r="C188">
        <v>2</v>
      </c>
      <c r="D188" t="s">
        <v>1257</v>
      </c>
      <c r="E188">
        <v>0</v>
      </c>
      <c r="F188">
        <v>0</v>
      </c>
      <c r="G188">
        <v>0</v>
      </c>
      <c r="H188">
        <v>999</v>
      </c>
      <c r="I188">
        <v>0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3</v>
      </c>
      <c r="AE188">
        <v>0</v>
      </c>
      <c r="AF188">
        <v>1012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U188">
        <v>0</v>
      </c>
      <c r="AV188">
        <v>1</v>
      </c>
      <c r="AY188" t="s">
        <v>1076</v>
      </c>
      <c r="AZ188">
        <v>30516</v>
      </c>
    </row>
    <row r="189" spans="1:52">
      <c r="A189">
        <v>30517</v>
      </c>
      <c r="B189" s="73" t="s">
        <v>1261</v>
      </c>
      <c r="C189">
        <v>2</v>
      </c>
      <c r="D189" t="s">
        <v>1257</v>
      </c>
      <c r="E189">
        <v>0</v>
      </c>
      <c r="F189">
        <v>0</v>
      </c>
      <c r="G189">
        <v>0</v>
      </c>
      <c r="H189">
        <v>999</v>
      </c>
      <c r="I189">
        <v>0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3</v>
      </c>
      <c r="AE189">
        <v>0</v>
      </c>
      <c r="AF189">
        <v>1013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U189">
        <v>0</v>
      </c>
      <c r="AV189">
        <v>1</v>
      </c>
      <c r="AY189" t="s">
        <v>1076</v>
      </c>
      <c r="AZ189">
        <v>30517</v>
      </c>
    </row>
    <row r="190" spans="1:52">
      <c r="A190">
        <v>30518</v>
      </c>
      <c r="B190" s="73" t="s">
        <v>1262</v>
      </c>
      <c r="C190">
        <v>2</v>
      </c>
      <c r="D190" t="s">
        <v>1257</v>
      </c>
      <c r="E190">
        <v>0</v>
      </c>
      <c r="F190">
        <v>0</v>
      </c>
      <c r="G190">
        <v>0</v>
      </c>
      <c r="H190">
        <v>999</v>
      </c>
      <c r="I190">
        <v>0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3</v>
      </c>
      <c r="AE190">
        <v>0</v>
      </c>
      <c r="AF190">
        <v>1014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U190">
        <v>0</v>
      </c>
      <c r="AV190">
        <v>1</v>
      </c>
      <c r="AY190" t="s">
        <v>1076</v>
      </c>
      <c r="AZ190">
        <v>30518</v>
      </c>
    </row>
    <row r="191" spans="1:52">
      <c r="A191">
        <v>30519</v>
      </c>
      <c r="B191" s="73" t="s">
        <v>1263</v>
      </c>
      <c r="C191">
        <v>2</v>
      </c>
      <c r="D191" t="s">
        <v>1257</v>
      </c>
      <c r="E191">
        <v>0</v>
      </c>
      <c r="F191">
        <v>0</v>
      </c>
      <c r="G191">
        <v>0</v>
      </c>
      <c r="H191">
        <v>999</v>
      </c>
      <c r="I191">
        <v>0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3</v>
      </c>
      <c r="AE191">
        <v>0</v>
      </c>
      <c r="AF191">
        <v>1015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U191">
        <v>0</v>
      </c>
      <c r="AV191">
        <v>1</v>
      </c>
      <c r="AY191" t="s">
        <v>1076</v>
      </c>
      <c r="AZ191">
        <v>30519</v>
      </c>
    </row>
    <row r="192" spans="1:52">
      <c r="A192">
        <v>30520</v>
      </c>
      <c r="B192" s="73" t="s">
        <v>1264</v>
      </c>
      <c r="C192">
        <v>2</v>
      </c>
      <c r="D192" t="s">
        <v>1257</v>
      </c>
      <c r="E192">
        <v>0</v>
      </c>
      <c r="F192">
        <v>0</v>
      </c>
      <c r="G192">
        <v>0</v>
      </c>
      <c r="H192">
        <v>999</v>
      </c>
      <c r="I192">
        <v>0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3</v>
      </c>
      <c r="AE192">
        <v>0</v>
      </c>
      <c r="AF192">
        <v>1016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U192">
        <v>0</v>
      </c>
      <c r="AV192">
        <v>1</v>
      </c>
      <c r="AY192" t="s">
        <v>1076</v>
      </c>
      <c r="AZ192">
        <v>30520</v>
      </c>
    </row>
    <row r="193" spans="1:52">
      <c r="A193">
        <v>30521</v>
      </c>
      <c r="B193" s="73" t="s">
        <v>1265</v>
      </c>
      <c r="C193">
        <v>2</v>
      </c>
      <c r="D193" t="s">
        <v>1257</v>
      </c>
      <c r="E193">
        <v>0</v>
      </c>
      <c r="F193">
        <v>0</v>
      </c>
      <c r="G193">
        <v>0</v>
      </c>
      <c r="H193">
        <v>999</v>
      </c>
      <c r="I193">
        <v>0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3</v>
      </c>
      <c r="AE193">
        <v>0</v>
      </c>
      <c r="AF193">
        <v>1017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U193">
        <v>0</v>
      </c>
      <c r="AV193">
        <v>1</v>
      </c>
      <c r="AY193" t="s">
        <v>1076</v>
      </c>
      <c r="AZ193">
        <v>30521</v>
      </c>
    </row>
    <row r="194" spans="1:52">
      <c r="A194">
        <v>30522</v>
      </c>
      <c r="B194" s="73" t="s">
        <v>1266</v>
      </c>
      <c r="C194">
        <v>2</v>
      </c>
      <c r="D194" t="s">
        <v>1257</v>
      </c>
      <c r="E194">
        <v>0</v>
      </c>
      <c r="F194">
        <v>0</v>
      </c>
      <c r="G194">
        <v>0</v>
      </c>
      <c r="H194">
        <v>999</v>
      </c>
      <c r="I194">
        <v>0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3</v>
      </c>
      <c r="AE194">
        <v>0</v>
      </c>
      <c r="AF194">
        <v>1018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U194">
        <v>0</v>
      </c>
      <c r="AV194">
        <v>1</v>
      </c>
      <c r="AY194" t="s">
        <v>1076</v>
      </c>
      <c r="AZ194">
        <v>30522</v>
      </c>
    </row>
    <row r="195" spans="1:52">
      <c r="A195">
        <v>30523</v>
      </c>
      <c r="B195" s="73" t="s">
        <v>1267</v>
      </c>
      <c r="C195">
        <v>2</v>
      </c>
      <c r="D195" t="s">
        <v>1257</v>
      </c>
      <c r="E195">
        <v>0</v>
      </c>
      <c r="F195">
        <v>0</v>
      </c>
      <c r="G195">
        <v>0</v>
      </c>
      <c r="H195">
        <v>999</v>
      </c>
      <c r="I195">
        <v>0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2</v>
      </c>
      <c r="AE195">
        <v>0</v>
      </c>
      <c r="AF195">
        <v>1019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U195">
        <v>0</v>
      </c>
      <c r="AV195">
        <v>1</v>
      </c>
      <c r="AY195" t="s">
        <v>1076</v>
      </c>
      <c r="AZ195">
        <v>30523</v>
      </c>
    </row>
    <row r="196" spans="1:52">
      <c r="A196">
        <v>30524</v>
      </c>
      <c r="B196" s="73" t="s">
        <v>1268</v>
      </c>
      <c r="C196">
        <v>2</v>
      </c>
      <c r="D196" t="s">
        <v>1257</v>
      </c>
      <c r="E196">
        <v>0</v>
      </c>
      <c r="F196">
        <v>0</v>
      </c>
      <c r="G196">
        <v>0</v>
      </c>
      <c r="H196">
        <v>999</v>
      </c>
      <c r="I196">
        <v>0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3</v>
      </c>
      <c r="AE196">
        <v>0</v>
      </c>
      <c r="AF196">
        <v>1020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U196">
        <v>0</v>
      </c>
      <c r="AV196">
        <v>1</v>
      </c>
      <c r="AY196" t="s">
        <v>1076</v>
      </c>
      <c r="AZ196">
        <v>30524</v>
      </c>
    </row>
    <row r="197" spans="1:52">
      <c r="A197">
        <v>30525</v>
      </c>
      <c r="B197" s="73" t="s">
        <v>1269</v>
      </c>
      <c r="C197">
        <v>2</v>
      </c>
      <c r="D197" t="s">
        <v>1257</v>
      </c>
      <c r="E197">
        <v>0</v>
      </c>
      <c r="F197">
        <v>0</v>
      </c>
      <c r="G197">
        <v>0</v>
      </c>
      <c r="H197">
        <v>999</v>
      </c>
      <c r="I197">
        <v>0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3</v>
      </c>
      <c r="AE197">
        <v>0</v>
      </c>
      <c r="AF197">
        <v>1021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U197">
        <v>0</v>
      </c>
      <c r="AV197">
        <v>1</v>
      </c>
      <c r="AY197" t="s">
        <v>1076</v>
      </c>
      <c r="AZ197">
        <v>30525</v>
      </c>
    </row>
    <row r="198" spans="1:52">
      <c r="A198">
        <v>30526</v>
      </c>
      <c r="B198" s="73" t="s">
        <v>1270</v>
      </c>
      <c r="C198">
        <v>2</v>
      </c>
      <c r="D198" t="s">
        <v>1257</v>
      </c>
      <c r="E198">
        <v>0</v>
      </c>
      <c r="F198">
        <v>0</v>
      </c>
      <c r="G198">
        <v>0</v>
      </c>
      <c r="H198">
        <v>999</v>
      </c>
      <c r="I198">
        <v>0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3</v>
      </c>
      <c r="AE198">
        <v>0</v>
      </c>
      <c r="AF198">
        <v>1022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U198">
        <v>0</v>
      </c>
      <c r="AV198">
        <v>1</v>
      </c>
      <c r="AY198" t="s">
        <v>1076</v>
      </c>
      <c r="AZ198">
        <v>30526</v>
      </c>
    </row>
    <row r="199" spans="1:52">
      <c r="A199">
        <v>30527</v>
      </c>
      <c r="B199" s="73" t="s">
        <v>1271</v>
      </c>
      <c r="C199">
        <v>2</v>
      </c>
      <c r="D199" t="s">
        <v>1257</v>
      </c>
      <c r="E199">
        <v>0</v>
      </c>
      <c r="F199">
        <v>0</v>
      </c>
      <c r="G199">
        <v>0</v>
      </c>
      <c r="H199">
        <v>999</v>
      </c>
      <c r="I199">
        <v>0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3</v>
      </c>
      <c r="AE199">
        <v>0</v>
      </c>
      <c r="AF199">
        <v>1023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U199">
        <v>0</v>
      </c>
      <c r="AV199">
        <v>1</v>
      </c>
      <c r="AY199" t="s">
        <v>1076</v>
      </c>
      <c r="AZ199">
        <v>30527</v>
      </c>
    </row>
    <row r="200" spans="1:52">
      <c r="A200">
        <v>30528</v>
      </c>
      <c r="B200" s="73" t="s">
        <v>1272</v>
      </c>
      <c r="C200">
        <v>2</v>
      </c>
      <c r="D200" t="s">
        <v>1257</v>
      </c>
      <c r="E200">
        <v>0</v>
      </c>
      <c r="F200">
        <v>0</v>
      </c>
      <c r="G200">
        <v>0</v>
      </c>
      <c r="H200">
        <v>999</v>
      </c>
      <c r="I200">
        <v>0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3</v>
      </c>
      <c r="AE200">
        <v>0</v>
      </c>
      <c r="AF200">
        <v>1024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U200">
        <v>0</v>
      </c>
      <c r="AV200">
        <v>1</v>
      </c>
      <c r="AY200" t="s">
        <v>1076</v>
      </c>
      <c r="AZ200">
        <v>30528</v>
      </c>
    </row>
    <row r="201" spans="1:52">
      <c r="A201">
        <v>30529</v>
      </c>
      <c r="B201" s="73" t="s">
        <v>1273</v>
      </c>
      <c r="C201">
        <v>2</v>
      </c>
      <c r="D201" t="s">
        <v>1257</v>
      </c>
      <c r="E201">
        <v>0</v>
      </c>
      <c r="F201">
        <v>0</v>
      </c>
      <c r="G201">
        <v>0</v>
      </c>
      <c r="H201">
        <v>999</v>
      </c>
      <c r="I201">
        <v>0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3</v>
      </c>
      <c r="AE201">
        <v>0</v>
      </c>
      <c r="AF201">
        <v>1025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U201">
        <v>0</v>
      </c>
      <c r="AV201">
        <v>1</v>
      </c>
      <c r="AY201" t="s">
        <v>1076</v>
      </c>
      <c r="AZ201">
        <v>30529</v>
      </c>
    </row>
    <row r="202" spans="1:52">
      <c r="A202">
        <v>30530</v>
      </c>
      <c r="B202" s="73" t="s">
        <v>1274</v>
      </c>
      <c r="C202">
        <v>2</v>
      </c>
      <c r="D202" t="s">
        <v>1257</v>
      </c>
      <c r="E202">
        <v>0</v>
      </c>
      <c r="F202">
        <v>0</v>
      </c>
      <c r="G202">
        <v>0</v>
      </c>
      <c r="H202">
        <v>999</v>
      </c>
      <c r="I202">
        <v>0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3</v>
      </c>
      <c r="AE202">
        <v>0</v>
      </c>
      <c r="AF202">
        <v>1026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U202">
        <v>0</v>
      </c>
      <c r="AV202">
        <v>1</v>
      </c>
      <c r="AY202" t="s">
        <v>1076</v>
      </c>
      <c r="AZ202">
        <v>30530</v>
      </c>
    </row>
    <row r="203" spans="1:52">
      <c r="A203">
        <v>6101</v>
      </c>
      <c r="B203" s="73" t="s">
        <v>697</v>
      </c>
      <c r="C203">
        <v>3</v>
      </c>
      <c r="D203" t="s">
        <v>1275</v>
      </c>
      <c r="E203">
        <v>1</v>
      </c>
      <c r="F203">
        <v>0</v>
      </c>
      <c r="G203">
        <v>0</v>
      </c>
      <c r="H203">
        <v>999</v>
      </c>
      <c r="I203">
        <v>0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1</v>
      </c>
      <c r="AK203">
        <v>8</v>
      </c>
      <c r="AL203">
        <v>0</v>
      </c>
      <c r="AU203">
        <v>0</v>
      </c>
      <c r="AV203">
        <v>1</v>
      </c>
      <c r="AY203" t="s">
        <v>1076</v>
      </c>
      <c r="AZ203">
        <v>6101</v>
      </c>
    </row>
    <row r="204" spans="1:52">
      <c r="A204">
        <v>6102</v>
      </c>
      <c r="B204" s="73" t="s">
        <v>706</v>
      </c>
      <c r="C204">
        <v>3</v>
      </c>
      <c r="D204" t="s">
        <v>1276</v>
      </c>
      <c r="E204">
        <v>1</v>
      </c>
      <c r="F204">
        <v>0</v>
      </c>
      <c r="G204">
        <v>0</v>
      </c>
      <c r="H204">
        <v>999</v>
      </c>
      <c r="I204">
        <v>0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2</v>
      </c>
      <c r="AK204">
        <v>5</v>
      </c>
      <c r="AL204">
        <v>0</v>
      </c>
      <c r="AU204">
        <v>0</v>
      </c>
      <c r="AV204">
        <v>1</v>
      </c>
      <c r="AY204" t="s">
        <v>1076</v>
      </c>
      <c r="AZ204">
        <v>6102</v>
      </c>
    </row>
    <row r="205" spans="1:52">
      <c r="A205">
        <v>6103</v>
      </c>
      <c r="B205" s="73" t="s">
        <v>707</v>
      </c>
      <c r="C205">
        <v>3</v>
      </c>
      <c r="D205" t="s">
        <v>1277</v>
      </c>
      <c r="E205">
        <v>1</v>
      </c>
      <c r="F205">
        <v>0</v>
      </c>
      <c r="G205">
        <v>0</v>
      </c>
      <c r="H205">
        <v>999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3</v>
      </c>
      <c r="AK205">
        <v>7</v>
      </c>
      <c r="AL205">
        <v>0</v>
      </c>
      <c r="AU205">
        <v>0</v>
      </c>
      <c r="AV205">
        <v>1</v>
      </c>
      <c r="AY205" t="s">
        <v>1076</v>
      </c>
      <c r="AZ205">
        <v>6103</v>
      </c>
    </row>
    <row r="206" spans="1:52">
      <c r="A206">
        <v>6104</v>
      </c>
      <c r="B206" s="73" t="s">
        <v>708</v>
      </c>
      <c r="C206">
        <v>3</v>
      </c>
      <c r="D206" t="s">
        <v>1278</v>
      </c>
      <c r="E206">
        <v>1</v>
      </c>
      <c r="F206">
        <v>0</v>
      </c>
      <c r="G206">
        <v>0</v>
      </c>
      <c r="H206">
        <v>999</v>
      </c>
      <c r="I206">
        <v>0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4</v>
      </c>
      <c r="AK206">
        <v>1</v>
      </c>
      <c r="AL206">
        <v>0</v>
      </c>
      <c r="AU206">
        <v>0</v>
      </c>
      <c r="AV206">
        <v>1</v>
      </c>
      <c r="AY206" t="s">
        <v>1076</v>
      </c>
      <c r="AZ206">
        <v>6104</v>
      </c>
    </row>
    <row r="207" spans="1:52">
      <c r="A207">
        <v>6105</v>
      </c>
      <c r="B207" s="73" t="s">
        <v>709</v>
      </c>
      <c r="C207">
        <v>3</v>
      </c>
      <c r="D207" t="s">
        <v>1279</v>
      </c>
      <c r="E207">
        <v>1</v>
      </c>
      <c r="F207">
        <v>0</v>
      </c>
      <c r="G207">
        <v>0</v>
      </c>
      <c r="H207">
        <v>999</v>
      </c>
      <c r="I207">
        <v>0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5</v>
      </c>
      <c r="AK207">
        <v>2</v>
      </c>
      <c r="AL207">
        <v>0</v>
      </c>
      <c r="AU207">
        <v>0</v>
      </c>
      <c r="AV207">
        <v>1</v>
      </c>
      <c r="AY207" t="s">
        <v>1076</v>
      </c>
      <c r="AZ207">
        <v>6105</v>
      </c>
    </row>
    <row r="208" spans="1:52">
      <c r="A208">
        <v>6106</v>
      </c>
      <c r="B208" s="73" t="s">
        <v>710</v>
      </c>
      <c r="C208">
        <v>3</v>
      </c>
      <c r="D208" t="s">
        <v>1280</v>
      </c>
      <c r="E208">
        <v>1</v>
      </c>
      <c r="F208">
        <v>0</v>
      </c>
      <c r="G208">
        <v>0</v>
      </c>
      <c r="H208">
        <v>999</v>
      </c>
      <c r="I208">
        <v>0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6</v>
      </c>
      <c r="AK208">
        <v>2</v>
      </c>
      <c r="AL208">
        <v>0</v>
      </c>
      <c r="AU208">
        <v>0</v>
      </c>
      <c r="AV208">
        <v>1</v>
      </c>
      <c r="AY208" t="s">
        <v>1076</v>
      </c>
      <c r="AZ208">
        <v>6106</v>
      </c>
    </row>
    <row r="209" spans="1:52">
      <c r="A209">
        <v>6201</v>
      </c>
      <c r="B209" s="73" t="s">
        <v>711</v>
      </c>
      <c r="C209">
        <v>3</v>
      </c>
      <c r="D209" t="s">
        <v>1275</v>
      </c>
      <c r="E209">
        <v>2</v>
      </c>
      <c r="F209">
        <v>0</v>
      </c>
      <c r="G209">
        <v>0</v>
      </c>
      <c r="H209">
        <v>999</v>
      </c>
      <c r="I209">
        <v>0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1</v>
      </c>
      <c r="AK209">
        <v>16</v>
      </c>
      <c r="AL209">
        <v>0</v>
      </c>
      <c r="AU209">
        <v>0</v>
      </c>
      <c r="AV209">
        <v>1</v>
      </c>
      <c r="AY209" t="s">
        <v>1076</v>
      </c>
      <c r="AZ209">
        <v>6201</v>
      </c>
    </row>
    <row r="210" spans="1:52">
      <c r="A210">
        <v>6202</v>
      </c>
      <c r="B210" s="73" t="s">
        <v>712</v>
      </c>
      <c r="C210">
        <v>3</v>
      </c>
      <c r="D210" t="s">
        <v>1276</v>
      </c>
      <c r="E210">
        <v>2</v>
      </c>
      <c r="F210">
        <v>0</v>
      </c>
      <c r="G210">
        <v>0</v>
      </c>
      <c r="H210">
        <v>999</v>
      </c>
      <c r="I210">
        <v>0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2</v>
      </c>
      <c r="AK210">
        <v>10</v>
      </c>
      <c r="AL210">
        <v>0</v>
      </c>
      <c r="AU210">
        <v>0</v>
      </c>
      <c r="AV210">
        <v>1</v>
      </c>
      <c r="AY210" t="s">
        <v>1076</v>
      </c>
      <c r="AZ210">
        <v>6202</v>
      </c>
    </row>
    <row r="211" spans="1:52">
      <c r="A211">
        <v>6203</v>
      </c>
      <c r="B211" s="73" t="s">
        <v>713</v>
      </c>
      <c r="C211">
        <v>3</v>
      </c>
      <c r="D211" t="s">
        <v>1277</v>
      </c>
      <c r="E211">
        <v>2</v>
      </c>
      <c r="F211">
        <v>0</v>
      </c>
      <c r="G211">
        <v>0</v>
      </c>
      <c r="H211">
        <v>999</v>
      </c>
      <c r="I211">
        <v>0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3</v>
      </c>
      <c r="AK211">
        <v>13</v>
      </c>
      <c r="AL211">
        <v>0</v>
      </c>
      <c r="AU211">
        <v>0</v>
      </c>
      <c r="AV211">
        <v>1</v>
      </c>
      <c r="AY211" t="s">
        <v>1076</v>
      </c>
      <c r="AZ211">
        <v>6203</v>
      </c>
    </row>
    <row r="212" spans="1:52">
      <c r="A212">
        <v>6204</v>
      </c>
      <c r="B212" s="73" t="s">
        <v>714</v>
      </c>
      <c r="C212">
        <v>3</v>
      </c>
      <c r="D212" t="s">
        <v>1278</v>
      </c>
      <c r="E212">
        <v>2</v>
      </c>
      <c r="F212">
        <v>0</v>
      </c>
      <c r="G212">
        <v>0</v>
      </c>
      <c r="H212">
        <v>999</v>
      </c>
      <c r="I212">
        <v>0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4</v>
      </c>
      <c r="AK212">
        <v>2</v>
      </c>
      <c r="AL212">
        <v>0</v>
      </c>
      <c r="AU212">
        <v>0</v>
      </c>
      <c r="AV212">
        <v>1</v>
      </c>
      <c r="AY212" t="s">
        <v>1076</v>
      </c>
      <c r="AZ212">
        <v>6204</v>
      </c>
    </row>
    <row r="213" spans="1:52">
      <c r="A213">
        <v>6205</v>
      </c>
      <c r="B213" s="73" t="s">
        <v>715</v>
      </c>
      <c r="C213">
        <v>3</v>
      </c>
      <c r="D213" t="s">
        <v>1279</v>
      </c>
      <c r="E213">
        <v>2</v>
      </c>
      <c r="F213">
        <v>0</v>
      </c>
      <c r="G213">
        <v>0</v>
      </c>
      <c r="H213">
        <v>999</v>
      </c>
      <c r="I213">
        <v>0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5</v>
      </c>
      <c r="AK213">
        <v>5</v>
      </c>
      <c r="AL213">
        <v>0</v>
      </c>
      <c r="AU213">
        <v>0</v>
      </c>
      <c r="AV213">
        <v>1</v>
      </c>
      <c r="AY213" t="s">
        <v>1076</v>
      </c>
      <c r="AZ213">
        <v>6205</v>
      </c>
    </row>
    <row r="214" spans="1:52">
      <c r="A214">
        <v>6206</v>
      </c>
      <c r="B214" s="73" t="s">
        <v>716</v>
      </c>
      <c r="C214">
        <v>3</v>
      </c>
      <c r="D214" t="s">
        <v>1280</v>
      </c>
      <c r="E214">
        <v>2</v>
      </c>
      <c r="F214">
        <v>0</v>
      </c>
      <c r="G214">
        <v>0</v>
      </c>
      <c r="H214">
        <v>999</v>
      </c>
      <c r="I214">
        <v>0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6</v>
      </c>
      <c r="AK214">
        <v>5</v>
      </c>
      <c r="AL214">
        <v>0</v>
      </c>
      <c r="AU214">
        <v>0</v>
      </c>
      <c r="AV214">
        <v>1</v>
      </c>
      <c r="AY214" t="s">
        <v>1076</v>
      </c>
      <c r="AZ214">
        <v>6206</v>
      </c>
    </row>
    <row r="215" spans="1:52">
      <c r="A215">
        <v>6301</v>
      </c>
      <c r="B215" s="73" t="s">
        <v>699</v>
      </c>
      <c r="C215">
        <v>3</v>
      </c>
      <c r="D215" t="s">
        <v>1275</v>
      </c>
      <c r="E215">
        <v>3</v>
      </c>
      <c r="F215">
        <v>0</v>
      </c>
      <c r="G215">
        <v>0</v>
      </c>
      <c r="H215">
        <v>999</v>
      </c>
      <c r="I215">
        <v>0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1</v>
      </c>
      <c r="AK215">
        <v>25</v>
      </c>
      <c r="AL215">
        <v>0</v>
      </c>
      <c r="AU215">
        <v>0</v>
      </c>
      <c r="AV215">
        <v>1</v>
      </c>
      <c r="AY215" t="s">
        <v>1076</v>
      </c>
      <c r="AZ215">
        <v>6301</v>
      </c>
    </row>
    <row r="216" spans="1:52">
      <c r="A216">
        <v>6302</v>
      </c>
      <c r="B216" s="73" t="s">
        <v>698</v>
      </c>
      <c r="C216">
        <v>3</v>
      </c>
      <c r="D216" t="s">
        <v>1276</v>
      </c>
      <c r="E216">
        <v>3</v>
      </c>
      <c r="F216">
        <v>0</v>
      </c>
      <c r="G216">
        <v>0</v>
      </c>
      <c r="H216">
        <v>999</v>
      </c>
      <c r="I216">
        <v>0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2</v>
      </c>
      <c r="AK216">
        <v>16</v>
      </c>
      <c r="AL216">
        <v>0</v>
      </c>
      <c r="AU216">
        <v>0</v>
      </c>
      <c r="AV216">
        <v>1</v>
      </c>
      <c r="AY216" t="s">
        <v>1076</v>
      </c>
      <c r="AZ216">
        <v>6302</v>
      </c>
    </row>
    <row r="217" spans="1:52">
      <c r="A217">
        <v>6303</v>
      </c>
      <c r="B217" s="73" t="s">
        <v>717</v>
      </c>
      <c r="C217">
        <v>3</v>
      </c>
      <c r="D217" t="s">
        <v>1277</v>
      </c>
      <c r="E217">
        <v>3</v>
      </c>
      <c r="F217">
        <v>0</v>
      </c>
      <c r="G217">
        <v>0</v>
      </c>
      <c r="H217">
        <v>999</v>
      </c>
      <c r="I217">
        <v>0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3</v>
      </c>
      <c r="AK217">
        <v>21</v>
      </c>
      <c r="AL217">
        <v>0</v>
      </c>
      <c r="AU217">
        <v>0</v>
      </c>
      <c r="AV217">
        <v>1</v>
      </c>
      <c r="AY217" t="s">
        <v>1076</v>
      </c>
      <c r="AZ217">
        <v>6303</v>
      </c>
    </row>
    <row r="218" spans="1:52">
      <c r="A218">
        <v>6304</v>
      </c>
      <c r="B218" s="73" t="s">
        <v>718</v>
      </c>
      <c r="C218">
        <v>3</v>
      </c>
      <c r="D218" t="s">
        <v>1278</v>
      </c>
      <c r="E218">
        <v>3</v>
      </c>
      <c r="F218">
        <v>0</v>
      </c>
      <c r="G218">
        <v>0</v>
      </c>
      <c r="H218">
        <v>999</v>
      </c>
      <c r="I218">
        <v>0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4</v>
      </c>
      <c r="AK218">
        <v>3</v>
      </c>
      <c r="AL218">
        <v>0</v>
      </c>
      <c r="AU218">
        <v>0</v>
      </c>
      <c r="AV218">
        <v>1</v>
      </c>
      <c r="AY218" t="s">
        <v>1076</v>
      </c>
      <c r="AZ218">
        <v>6304</v>
      </c>
    </row>
    <row r="219" spans="1:52">
      <c r="A219">
        <v>6305</v>
      </c>
      <c r="B219" s="73" t="s">
        <v>719</v>
      </c>
      <c r="C219">
        <v>3</v>
      </c>
      <c r="D219" t="s">
        <v>1279</v>
      </c>
      <c r="E219">
        <v>3</v>
      </c>
      <c r="F219">
        <v>0</v>
      </c>
      <c r="G219">
        <v>0</v>
      </c>
      <c r="H219">
        <v>999</v>
      </c>
      <c r="I219">
        <v>0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5</v>
      </c>
      <c r="AK219">
        <v>7</v>
      </c>
      <c r="AL219">
        <v>0</v>
      </c>
      <c r="AU219">
        <v>0</v>
      </c>
      <c r="AV219">
        <v>1</v>
      </c>
      <c r="AY219" t="s">
        <v>1076</v>
      </c>
      <c r="AZ219">
        <v>6305</v>
      </c>
    </row>
    <row r="220" spans="1:52">
      <c r="A220">
        <v>6306</v>
      </c>
      <c r="B220" s="73" t="s">
        <v>720</v>
      </c>
      <c r="C220">
        <v>3</v>
      </c>
      <c r="D220" t="s">
        <v>1280</v>
      </c>
      <c r="E220">
        <v>3</v>
      </c>
      <c r="F220">
        <v>0</v>
      </c>
      <c r="G220">
        <v>0</v>
      </c>
      <c r="H220">
        <v>999</v>
      </c>
      <c r="I220">
        <v>0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6</v>
      </c>
      <c r="AK220">
        <v>8</v>
      </c>
      <c r="AL220">
        <v>0</v>
      </c>
      <c r="AU220">
        <v>0</v>
      </c>
      <c r="AV220">
        <v>1</v>
      </c>
      <c r="AY220" t="s">
        <v>1076</v>
      </c>
      <c r="AZ220">
        <v>6306</v>
      </c>
    </row>
    <row r="221" spans="1:52">
      <c r="A221">
        <v>6401</v>
      </c>
      <c r="B221" s="73" t="s">
        <v>721</v>
      </c>
      <c r="C221">
        <v>3</v>
      </c>
      <c r="D221" t="s">
        <v>1275</v>
      </c>
      <c r="E221">
        <v>4</v>
      </c>
      <c r="F221">
        <v>0</v>
      </c>
      <c r="G221">
        <v>0</v>
      </c>
      <c r="H221">
        <v>999</v>
      </c>
      <c r="I221">
        <v>0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1</v>
      </c>
      <c r="AK221">
        <v>35</v>
      </c>
      <c r="AL221">
        <v>0</v>
      </c>
      <c r="AU221">
        <v>0</v>
      </c>
      <c r="AV221">
        <v>1</v>
      </c>
      <c r="AY221" t="s">
        <v>1076</v>
      </c>
      <c r="AZ221">
        <v>6401</v>
      </c>
    </row>
    <row r="222" spans="1:52">
      <c r="A222">
        <v>6402</v>
      </c>
      <c r="B222" s="73" t="s">
        <v>722</v>
      </c>
      <c r="C222">
        <v>3</v>
      </c>
      <c r="D222" t="s">
        <v>1276</v>
      </c>
      <c r="E222">
        <v>4</v>
      </c>
      <c r="F222">
        <v>0</v>
      </c>
      <c r="G222">
        <v>0</v>
      </c>
      <c r="H222">
        <v>999</v>
      </c>
      <c r="I222">
        <v>0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2</v>
      </c>
      <c r="AK222">
        <v>23</v>
      </c>
      <c r="AL222">
        <v>0</v>
      </c>
      <c r="AU222">
        <v>0</v>
      </c>
      <c r="AV222">
        <v>1</v>
      </c>
      <c r="AY222" t="s">
        <v>1076</v>
      </c>
      <c r="AZ222">
        <v>6402</v>
      </c>
    </row>
    <row r="223" spans="1:52">
      <c r="A223">
        <v>6403</v>
      </c>
      <c r="B223" s="73" t="s">
        <v>723</v>
      </c>
      <c r="C223">
        <v>3</v>
      </c>
      <c r="D223" t="s">
        <v>1277</v>
      </c>
      <c r="E223">
        <v>4</v>
      </c>
      <c r="F223">
        <v>0</v>
      </c>
      <c r="G223">
        <v>0</v>
      </c>
      <c r="H223">
        <v>999</v>
      </c>
      <c r="I223">
        <v>0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3</v>
      </c>
      <c r="AK223">
        <v>30</v>
      </c>
      <c r="AL223">
        <v>0</v>
      </c>
      <c r="AU223">
        <v>0</v>
      </c>
      <c r="AV223">
        <v>1</v>
      </c>
      <c r="AY223" t="s">
        <v>1076</v>
      </c>
      <c r="AZ223">
        <v>6403</v>
      </c>
    </row>
    <row r="224" spans="1:52">
      <c r="A224">
        <v>6404</v>
      </c>
      <c r="B224" s="73" t="s">
        <v>724</v>
      </c>
      <c r="C224">
        <v>3</v>
      </c>
      <c r="D224" t="s">
        <v>1278</v>
      </c>
      <c r="E224">
        <v>4</v>
      </c>
      <c r="F224">
        <v>0</v>
      </c>
      <c r="G224">
        <v>0</v>
      </c>
      <c r="H224">
        <v>999</v>
      </c>
      <c r="I224">
        <v>0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4</v>
      </c>
      <c r="AK224">
        <v>5</v>
      </c>
      <c r="AL224">
        <v>0</v>
      </c>
      <c r="AU224">
        <v>0</v>
      </c>
      <c r="AV224">
        <v>1</v>
      </c>
      <c r="AY224" t="s">
        <v>1076</v>
      </c>
      <c r="AZ224">
        <v>6404</v>
      </c>
    </row>
    <row r="225" spans="1:52">
      <c r="A225">
        <v>6405</v>
      </c>
      <c r="B225" s="73" t="s">
        <v>725</v>
      </c>
      <c r="C225">
        <v>3</v>
      </c>
      <c r="D225" t="s">
        <v>1279</v>
      </c>
      <c r="E225">
        <v>4</v>
      </c>
      <c r="F225">
        <v>0</v>
      </c>
      <c r="G225">
        <v>0</v>
      </c>
      <c r="H225">
        <v>999</v>
      </c>
      <c r="I225">
        <v>0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5</v>
      </c>
      <c r="AK225">
        <v>10</v>
      </c>
      <c r="AL225">
        <v>0</v>
      </c>
      <c r="AU225">
        <v>0</v>
      </c>
      <c r="AV225">
        <v>1</v>
      </c>
      <c r="AY225" t="s">
        <v>1076</v>
      </c>
      <c r="AZ225">
        <v>6405</v>
      </c>
    </row>
    <row r="226" spans="1:52">
      <c r="A226">
        <v>6406</v>
      </c>
      <c r="B226" s="73" t="s">
        <v>726</v>
      </c>
      <c r="C226">
        <v>3</v>
      </c>
      <c r="D226" t="s">
        <v>1280</v>
      </c>
      <c r="E226">
        <v>4</v>
      </c>
      <c r="F226">
        <v>0</v>
      </c>
      <c r="G226">
        <v>0</v>
      </c>
      <c r="H226">
        <v>999</v>
      </c>
      <c r="I226">
        <v>0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6</v>
      </c>
      <c r="AK226">
        <v>11</v>
      </c>
      <c r="AL226">
        <v>0</v>
      </c>
      <c r="AU226">
        <v>0</v>
      </c>
      <c r="AV226">
        <v>1</v>
      </c>
      <c r="AY226" t="s">
        <v>1076</v>
      </c>
      <c r="AZ226">
        <v>6406</v>
      </c>
    </row>
    <row r="227" spans="1:52">
      <c r="A227">
        <v>6501</v>
      </c>
      <c r="B227" s="73" t="s">
        <v>727</v>
      </c>
      <c r="C227">
        <v>3</v>
      </c>
      <c r="D227" t="s">
        <v>1275</v>
      </c>
      <c r="E227">
        <v>5</v>
      </c>
      <c r="F227">
        <v>0</v>
      </c>
      <c r="G227">
        <v>0</v>
      </c>
      <c r="H227">
        <v>999</v>
      </c>
      <c r="I227">
        <v>0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1</v>
      </c>
      <c r="AK227">
        <v>49</v>
      </c>
      <c r="AL227">
        <v>0</v>
      </c>
      <c r="AU227">
        <v>0</v>
      </c>
      <c r="AV227">
        <v>1</v>
      </c>
      <c r="AY227" t="s">
        <v>1076</v>
      </c>
      <c r="AZ227">
        <v>6501</v>
      </c>
    </row>
    <row r="228" spans="1:52">
      <c r="A228">
        <v>6502</v>
      </c>
      <c r="B228" s="73" t="s">
        <v>728</v>
      </c>
      <c r="C228">
        <v>3</v>
      </c>
      <c r="D228" t="s">
        <v>1276</v>
      </c>
      <c r="E228">
        <v>5</v>
      </c>
      <c r="F228">
        <v>0</v>
      </c>
      <c r="G228">
        <v>0</v>
      </c>
      <c r="H228">
        <v>999</v>
      </c>
      <c r="I228">
        <v>0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2</v>
      </c>
      <c r="AK228">
        <v>32</v>
      </c>
      <c r="AL228">
        <v>0</v>
      </c>
      <c r="AU228">
        <v>0</v>
      </c>
      <c r="AV228">
        <v>1</v>
      </c>
      <c r="AY228" t="s">
        <v>1076</v>
      </c>
      <c r="AZ228">
        <v>6502</v>
      </c>
    </row>
    <row r="229" spans="1:52">
      <c r="A229">
        <v>6503</v>
      </c>
      <c r="B229" s="73" t="s">
        <v>729</v>
      </c>
      <c r="C229">
        <v>3</v>
      </c>
      <c r="D229" t="s">
        <v>1277</v>
      </c>
      <c r="E229">
        <v>5</v>
      </c>
      <c r="F229">
        <v>0</v>
      </c>
      <c r="G229">
        <v>0</v>
      </c>
      <c r="H229">
        <v>999</v>
      </c>
      <c r="I229">
        <v>0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3</v>
      </c>
      <c r="AK229">
        <v>41</v>
      </c>
      <c r="AL229">
        <v>0</v>
      </c>
      <c r="AU229">
        <v>0</v>
      </c>
      <c r="AV229">
        <v>1</v>
      </c>
      <c r="AY229" t="s">
        <v>1076</v>
      </c>
      <c r="AZ229">
        <v>6503</v>
      </c>
    </row>
    <row r="230" spans="1:52">
      <c r="A230">
        <v>6504</v>
      </c>
      <c r="B230" s="73" t="s">
        <v>730</v>
      </c>
      <c r="C230">
        <v>3</v>
      </c>
      <c r="D230" t="s">
        <v>1278</v>
      </c>
      <c r="E230">
        <v>5</v>
      </c>
      <c r="F230">
        <v>0</v>
      </c>
      <c r="G230">
        <v>0</v>
      </c>
      <c r="H230">
        <v>999</v>
      </c>
      <c r="I230">
        <v>0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4</v>
      </c>
      <c r="AK230">
        <v>6</v>
      </c>
      <c r="AL230">
        <v>0</v>
      </c>
      <c r="AU230">
        <v>0</v>
      </c>
      <c r="AV230">
        <v>1</v>
      </c>
      <c r="AY230" t="s">
        <v>1076</v>
      </c>
      <c r="AZ230">
        <v>6504</v>
      </c>
    </row>
    <row r="231" spans="1:52">
      <c r="A231">
        <v>6505</v>
      </c>
      <c r="B231" s="73" t="s">
        <v>731</v>
      </c>
      <c r="C231">
        <v>3</v>
      </c>
      <c r="D231" t="s">
        <v>1279</v>
      </c>
      <c r="E231">
        <v>5</v>
      </c>
      <c r="F231">
        <v>0</v>
      </c>
      <c r="G231">
        <v>0</v>
      </c>
      <c r="H231">
        <v>999</v>
      </c>
      <c r="I231">
        <v>0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5</v>
      </c>
      <c r="AK231">
        <v>15</v>
      </c>
      <c r="AL231">
        <v>0</v>
      </c>
      <c r="AU231">
        <v>0</v>
      </c>
      <c r="AV231">
        <v>1</v>
      </c>
      <c r="AY231" t="s">
        <v>1076</v>
      </c>
      <c r="AZ231">
        <v>6505</v>
      </c>
    </row>
    <row r="232" spans="1:52">
      <c r="A232">
        <v>6506</v>
      </c>
      <c r="B232" s="73" t="s">
        <v>732</v>
      </c>
      <c r="C232">
        <v>3</v>
      </c>
      <c r="D232" t="s">
        <v>1280</v>
      </c>
      <c r="E232">
        <v>5</v>
      </c>
      <c r="F232">
        <v>0</v>
      </c>
      <c r="G232">
        <v>0</v>
      </c>
      <c r="H232">
        <v>999</v>
      </c>
      <c r="I232">
        <v>0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6</v>
      </c>
      <c r="AK232">
        <v>16</v>
      </c>
      <c r="AL232">
        <v>0</v>
      </c>
      <c r="AU232">
        <v>0</v>
      </c>
      <c r="AV232">
        <v>1</v>
      </c>
      <c r="AY232" t="s">
        <v>1076</v>
      </c>
      <c r="AZ232">
        <v>6506</v>
      </c>
    </row>
    <row r="233" spans="1:52">
      <c r="A233">
        <v>6601</v>
      </c>
      <c r="B233" s="73" t="s">
        <v>733</v>
      </c>
      <c r="C233">
        <v>3</v>
      </c>
      <c r="D233" t="s">
        <v>1275</v>
      </c>
      <c r="E233">
        <v>6</v>
      </c>
      <c r="F233">
        <v>0</v>
      </c>
      <c r="G233">
        <v>0</v>
      </c>
      <c r="H233">
        <v>999</v>
      </c>
      <c r="I233">
        <v>0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1</v>
      </c>
      <c r="AK233">
        <v>63</v>
      </c>
      <c r="AL233">
        <v>0</v>
      </c>
      <c r="AU233">
        <v>0</v>
      </c>
      <c r="AV233">
        <v>1</v>
      </c>
      <c r="AY233" t="s">
        <v>1076</v>
      </c>
      <c r="AZ233">
        <v>6601</v>
      </c>
    </row>
    <row r="234" spans="1:52">
      <c r="A234">
        <v>6602</v>
      </c>
      <c r="B234" s="73" t="s">
        <v>734</v>
      </c>
      <c r="C234">
        <v>3</v>
      </c>
      <c r="D234" t="s">
        <v>1276</v>
      </c>
      <c r="E234">
        <v>6</v>
      </c>
      <c r="F234">
        <v>0</v>
      </c>
      <c r="G234">
        <v>0</v>
      </c>
      <c r="H234">
        <v>999</v>
      </c>
      <c r="I234">
        <v>0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2</v>
      </c>
      <c r="AK234">
        <v>41</v>
      </c>
      <c r="AL234">
        <v>0</v>
      </c>
      <c r="AU234">
        <v>0</v>
      </c>
      <c r="AV234">
        <v>1</v>
      </c>
      <c r="AY234" t="s">
        <v>1076</v>
      </c>
      <c r="AZ234">
        <v>6602</v>
      </c>
    </row>
    <row r="235" spans="1:52">
      <c r="A235">
        <v>6603</v>
      </c>
      <c r="B235" s="73" t="s">
        <v>735</v>
      </c>
      <c r="C235">
        <v>3</v>
      </c>
      <c r="D235" t="s">
        <v>1277</v>
      </c>
      <c r="E235">
        <v>6</v>
      </c>
      <c r="F235">
        <v>0</v>
      </c>
      <c r="G235">
        <v>0</v>
      </c>
      <c r="H235">
        <v>999</v>
      </c>
      <c r="I235">
        <v>0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3</v>
      </c>
      <c r="AK235">
        <v>53</v>
      </c>
      <c r="AL235">
        <v>0</v>
      </c>
      <c r="AU235">
        <v>0</v>
      </c>
      <c r="AV235">
        <v>1</v>
      </c>
      <c r="AY235" t="s">
        <v>1076</v>
      </c>
      <c r="AZ235">
        <v>6603</v>
      </c>
    </row>
    <row r="236" spans="1:52">
      <c r="A236">
        <v>6604</v>
      </c>
      <c r="B236" s="73" t="s">
        <v>736</v>
      </c>
      <c r="C236">
        <v>3</v>
      </c>
      <c r="D236" t="s">
        <v>1278</v>
      </c>
      <c r="E236">
        <v>6</v>
      </c>
      <c r="F236">
        <v>0</v>
      </c>
      <c r="G236">
        <v>0</v>
      </c>
      <c r="H236">
        <v>999</v>
      </c>
      <c r="I236">
        <v>0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4</v>
      </c>
      <c r="AK236">
        <v>8</v>
      </c>
      <c r="AL236">
        <v>0</v>
      </c>
      <c r="AU236">
        <v>0</v>
      </c>
      <c r="AV236">
        <v>1</v>
      </c>
      <c r="AY236" t="s">
        <v>1076</v>
      </c>
      <c r="AZ236">
        <v>6604</v>
      </c>
    </row>
    <row r="237" spans="1:52">
      <c r="A237">
        <v>6605</v>
      </c>
      <c r="B237" s="73" t="s">
        <v>737</v>
      </c>
      <c r="C237">
        <v>3</v>
      </c>
      <c r="D237" t="s">
        <v>1279</v>
      </c>
      <c r="E237">
        <v>6</v>
      </c>
      <c r="F237">
        <v>0</v>
      </c>
      <c r="G237">
        <v>0</v>
      </c>
      <c r="H237">
        <v>999</v>
      </c>
      <c r="I237">
        <v>0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5</v>
      </c>
      <c r="AK237">
        <v>19</v>
      </c>
      <c r="AL237">
        <v>0</v>
      </c>
      <c r="AU237">
        <v>0</v>
      </c>
      <c r="AV237">
        <v>1</v>
      </c>
      <c r="AY237" t="s">
        <v>1076</v>
      </c>
      <c r="AZ237">
        <v>6605</v>
      </c>
    </row>
    <row r="238" spans="1:52">
      <c r="A238">
        <v>6606</v>
      </c>
      <c r="B238" s="73" t="s">
        <v>738</v>
      </c>
      <c r="C238">
        <v>3</v>
      </c>
      <c r="D238" t="s">
        <v>1280</v>
      </c>
      <c r="E238">
        <v>6</v>
      </c>
      <c r="F238">
        <v>0</v>
      </c>
      <c r="G238">
        <v>0</v>
      </c>
      <c r="H238">
        <v>999</v>
      </c>
      <c r="I238">
        <v>0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6</v>
      </c>
      <c r="AK238">
        <v>20</v>
      </c>
      <c r="AL238">
        <v>0</v>
      </c>
      <c r="AU238">
        <v>0</v>
      </c>
      <c r="AV238">
        <v>1</v>
      </c>
      <c r="AY238" t="s">
        <v>1076</v>
      </c>
      <c r="AZ238">
        <v>6606</v>
      </c>
    </row>
    <row r="239" spans="1:52">
      <c r="A239">
        <v>6701</v>
      </c>
      <c r="B239" s="73" t="s">
        <v>739</v>
      </c>
      <c r="C239">
        <v>3</v>
      </c>
      <c r="D239" t="s">
        <v>1275</v>
      </c>
      <c r="E239">
        <v>7</v>
      </c>
      <c r="F239">
        <v>0</v>
      </c>
      <c r="G239">
        <v>0</v>
      </c>
      <c r="H239">
        <v>999</v>
      </c>
      <c r="I239">
        <v>0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1</v>
      </c>
      <c r="AK239">
        <v>80</v>
      </c>
      <c r="AL239">
        <v>0</v>
      </c>
      <c r="AU239">
        <v>0</v>
      </c>
      <c r="AV239">
        <v>1</v>
      </c>
      <c r="AY239" t="s">
        <v>1076</v>
      </c>
      <c r="AZ239">
        <v>6701</v>
      </c>
    </row>
    <row r="240" spans="1:52">
      <c r="A240">
        <v>6702</v>
      </c>
      <c r="B240" s="73" t="s">
        <v>740</v>
      </c>
      <c r="C240">
        <v>3</v>
      </c>
      <c r="D240" t="s">
        <v>1276</v>
      </c>
      <c r="E240">
        <v>7</v>
      </c>
      <c r="F240">
        <v>0</v>
      </c>
      <c r="G240">
        <v>0</v>
      </c>
      <c r="H240">
        <v>999</v>
      </c>
      <c r="I240">
        <v>0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2</v>
      </c>
      <c r="AK240">
        <v>52</v>
      </c>
      <c r="AL240">
        <v>0</v>
      </c>
      <c r="AU240">
        <v>0</v>
      </c>
      <c r="AV240">
        <v>1</v>
      </c>
      <c r="AY240" t="s">
        <v>1076</v>
      </c>
      <c r="AZ240">
        <v>6702</v>
      </c>
    </row>
    <row r="241" spans="1:52">
      <c r="A241">
        <v>6703</v>
      </c>
      <c r="B241" s="73" t="s">
        <v>741</v>
      </c>
      <c r="C241">
        <v>3</v>
      </c>
      <c r="D241" t="s">
        <v>1277</v>
      </c>
      <c r="E241">
        <v>7</v>
      </c>
      <c r="F241">
        <v>0</v>
      </c>
      <c r="G241">
        <v>0</v>
      </c>
      <c r="H241">
        <v>999</v>
      </c>
      <c r="I241">
        <v>0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3</v>
      </c>
      <c r="AK241">
        <v>67</v>
      </c>
      <c r="AL241">
        <v>0</v>
      </c>
      <c r="AU241">
        <v>0</v>
      </c>
      <c r="AV241">
        <v>1</v>
      </c>
      <c r="AY241" t="s">
        <v>1076</v>
      </c>
      <c r="AZ241">
        <v>6703</v>
      </c>
    </row>
    <row r="242" spans="1:52">
      <c r="A242">
        <v>6704</v>
      </c>
      <c r="B242" s="73" t="s">
        <v>742</v>
      </c>
      <c r="C242">
        <v>3</v>
      </c>
      <c r="D242" t="s">
        <v>1278</v>
      </c>
      <c r="E242">
        <v>7</v>
      </c>
      <c r="F242">
        <v>0</v>
      </c>
      <c r="G242">
        <v>0</v>
      </c>
      <c r="H242">
        <v>999</v>
      </c>
      <c r="I242">
        <v>0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4</v>
      </c>
      <c r="AK242">
        <v>11</v>
      </c>
      <c r="AL242">
        <v>0</v>
      </c>
      <c r="AU242">
        <v>0</v>
      </c>
      <c r="AV242">
        <v>1</v>
      </c>
      <c r="AY242" t="s">
        <v>1076</v>
      </c>
      <c r="AZ242">
        <v>6704</v>
      </c>
    </row>
    <row r="243" spans="1:52">
      <c r="A243">
        <v>6705</v>
      </c>
      <c r="B243" s="73" t="s">
        <v>743</v>
      </c>
      <c r="C243">
        <v>3</v>
      </c>
      <c r="D243" t="s">
        <v>1279</v>
      </c>
      <c r="E243">
        <v>7</v>
      </c>
      <c r="F243">
        <v>0</v>
      </c>
      <c r="G243">
        <v>0</v>
      </c>
      <c r="H243">
        <v>999</v>
      </c>
      <c r="I243">
        <v>0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5</v>
      </c>
      <c r="AK243">
        <v>24</v>
      </c>
      <c r="AL243">
        <v>0</v>
      </c>
      <c r="AU243">
        <v>0</v>
      </c>
      <c r="AV243">
        <v>1</v>
      </c>
      <c r="AY243" t="s">
        <v>1076</v>
      </c>
      <c r="AZ243">
        <v>6705</v>
      </c>
    </row>
    <row r="244" spans="1:52">
      <c r="A244">
        <v>6706</v>
      </c>
      <c r="B244" s="73" t="s">
        <v>744</v>
      </c>
      <c r="C244">
        <v>3</v>
      </c>
      <c r="D244" t="s">
        <v>1280</v>
      </c>
      <c r="E244">
        <v>7</v>
      </c>
      <c r="F244">
        <v>0</v>
      </c>
      <c r="G244">
        <v>0</v>
      </c>
      <c r="H244">
        <v>999</v>
      </c>
      <c r="I244">
        <v>0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6</v>
      </c>
      <c r="AK244">
        <v>26</v>
      </c>
      <c r="AL244">
        <v>0</v>
      </c>
      <c r="AU244">
        <v>0</v>
      </c>
      <c r="AV244">
        <v>1</v>
      </c>
      <c r="AY244" t="s">
        <v>1076</v>
      </c>
      <c r="AZ244">
        <v>6706</v>
      </c>
    </row>
    <row r="245" spans="1:52">
      <c r="A245">
        <v>6801</v>
      </c>
      <c r="B245" s="73" t="s">
        <v>747</v>
      </c>
      <c r="C245">
        <v>3</v>
      </c>
      <c r="D245" t="s">
        <v>1275</v>
      </c>
      <c r="E245">
        <v>8</v>
      </c>
      <c r="F245">
        <v>0</v>
      </c>
      <c r="G245">
        <v>0</v>
      </c>
      <c r="H245">
        <v>999</v>
      </c>
      <c r="I245">
        <v>0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1</v>
      </c>
      <c r="AK245">
        <v>119</v>
      </c>
      <c r="AL245">
        <v>0</v>
      </c>
      <c r="AU245">
        <v>0</v>
      </c>
      <c r="AV245">
        <v>1</v>
      </c>
      <c r="AY245" t="s">
        <v>1076</v>
      </c>
      <c r="AZ245">
        <v>6801</v>
      </c>
    </row>
    <row r="246" spans="1:52">
      <c r="A246">
        <v>6802</v>
      </c>
      <c r="B246" s="73" t="s">
        <v>748</v>
      </c>
      <c r="C246">
        <v>3</v>
      </c>
      <c r="D246" t="s">
        <v>1276</v>
      </c>
      <c r="E246">
        <v>8</v>
      </c>
      <c r="F246">
        <v>0</v>
      </c>
      <c r="G246">
        <v>0</v>
      </c>
      <c r="H246">
        <v>999</v>
      </c>
      <c r="I246">
        <v>0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2</v>
      </c>
      <c r="AK246">
        <v>77</v>
      </c>
      <c r="AL246">
        <v>0</v>
      </c>
      <c r="AU246">
        <v>0</v>
      </c>
      <c r="AV246">
        <v>1</v>
      </c>
      <c r="AY246" t="s">
        <v>1076</v>
      </c>
      <c r="AZ246">
        <v>6802</v>
      </c>
    </row>
    <row r="247" spans="1:52">
      <c r="A247">
        <v>6803</v>
      </c>
      <c r="B247" s="73" t="s">
        <v>749</v>
      </c>
      <c r="C247">
        <v>3</v>
      </c>
      <c r="D247" t="s">
        <v>1277</v>
      </c>
      <c r="E247">
        <v>8</v>
      </c>
      <c r="F247">
        <v>0</v>
      </c>
      <c r="G247">
        <v>0</v>
      </c>
      <c r="H247">
        <v>999</v>
      </c>
      <c r="I247">
        <v>0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3</v>
      </c>
      <c r="AK247">
        <v>100</v>
      </c>
      <c r="AL247">
        <v>0</v>
      </c>
      <c r="AU247">
        <v>0</v>
      </c>
      <c r="AV247">
        <v>1</v>
      </c>
      <c r="AY247" t="s">
        <v>1076</v>
      </c>
      <c r="AZ247">
        <v>6803</v>
      </c>
    </row>
    <row r="248" spans="1:52">
      <c r="A248">
        <v>6804</v>
      </c>
      <c r="B248" s="73" t="s">
        <v>750</v>
      </c>
      <c r="C248">
        <v>3</v>
      </c>
      <c r="D248" t="s">
        <v>1278</v>
      </c>
      <c r="E248">
        <v>8</v>
      </c>
      <c r="F248">
        <v>0</v>
      </c>
      <c r="G248">
        <v>0</v>
      </c>
      <c r="H248">
        <v>999</v>
      </c>
      <c r="I248">
        <v>0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4</v>
      </c>
      <c r="AK248">
        <v>16</v>
      </c>
      <c r="AL248">
        <v>0</v>
      </c>
      <c r="AU248">
        <v>0</v>
      </c>
      <c r="AV248">
        <v>1</v>
      </c>
      <c r="AY248" t="s">
        <v>1076</v>
      </c>
      <c r="AZ248">
        <v>6804</v>
      </c>
    </row>
    <row r="249" spans="1:52">
      <c r="A249">
        <v>6805</v>
      </c>
      <c r="B249" s="73" t="s">
        <v>751</v>
      </c>
      <c r="C249">
        <v>3</v>
      </c>
      <c r="D249" t="s">
        <v>1279</v>
      </c>
      <c r="E249">
        <v>8</v>
      </c>
      <c r="F249">
        <v>0</v>
      </c>
      <c r="G249">
        <v>0</v>
      </c>
      <c r="H249">
        <v>999</v>
      </c>
      <c r="I249">
        <v>0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5</v>
      </c>
      <c r="AK249">
        <v>36</v>
      </c>
      <c r="AL249">
        <v>0</v>
      </c>
      <c r="AU249">
        <v>0</v>
      </c>
      <c r="AV249">
        <v>1</v>
      </c>
      <c r="AY249" t="s">
        <v>1076</v>
      </c>
      <c r="AZ249">
        <v>6805</v>
      </c>
    </row>
    <row r="250" spans="1:52">
      <c r="A250">
        <v>6806</v>
      </c>
      <c r="B250" s="73" t="s">
        <v>752</v>
      </c>
      <c r="C250">
        <v>3</v>
      </c>
      <c r="D250" t="s">
        <v>1280</v>
      </c>
      <c r="E250">
        <v>8</v>
      </c>
      <c r="F250">
        <v>0</v>
      </c>
      <c r="G250">
        <v>0</v>
      </c>
      <c r="H250">
        <v>999</v>
      </c>
      <c r="I250">
        <v>0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6</v>
      </c>
      <c r="AK250">
        <v>39</v>
      </c>
      <c r="AL250">
        <v>0</v>
      </c>
      <c r="AU250">
        <v>0</v>
      </c>
      <c r="AV250">
        <v>1</v>
      </c>
      <c r="AY250" t="s">
        <v>1076</v>
      </c>
      <c r="AZ250">
        <v>6806</v>
      </c>
    </row>
    <row r="251" spans="1:52">
      <c r="A251">
        <v>6901</v>
      </c>
      <c r="B251" s="73" t="s">
        <v>753</v>
      </c>
      <c r="C251">
        <v>3</v>
      </c>
      <c r="D251" t="s">
        <v>1275</v>
      </c>
      <c r="E251">
        <v>9</v>
      </c>
      <c r="F251">
        <v>0</v>
      </c>
      <c r="G251">
        <v>0</v>
      </c>
      <c r="H251">
        <v>999</v>
      </c>
      <c r="I251">
        <v>0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1</v>
      </c>
      <c r="AK251">
        <v>144</v>
      </c>
      <c r="AL251">
        <v>0</v>
      </c>
      <c r="AU251">
        <v>0</v>
      </c>
      <c r="AV251">
        <v>1</v>
      </c>
      <c r="AY251" t="s">
        <v>1076</v>
      </c>
      <c r="AZ251">
        <v>6901</v>
      </c>
    </row>
    <row r="252" spans="1:52">
      <c r="A252">
        <v>6902</v>
      </c>
      <c r="B252" s="73" t="s">
        <v>754</v>
      </c>
      <c r="C252">
        <v>3</v>
      </c>
      <c r="D252" t="s">
        <v>1276</v>
      </c>
      <c r="E252">
        <v>9</v>
      </c>
      <c r="F252">
        <v>0</v>
      </c>
      <c r="G252">
        <v>0</v>
      </c>
      <c r="H252">
        <v>999</v>
      </c>
      <c r="I252">
        <v>0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2</v>
      </c>
      <c r="AK252">
        <v>93</v>
      </c>
      <c r="AL252">
        <v>0</v>
      </c>
      <c r="AU252">
        <v>0</v>
      </c>
      <c r="AV252">
        <v>1</v>
      </c>
      <c r="AY252" t="s">
        <v>1076</v>
      </c>
      <c r="AZ252">
        <v>6902</v>
      </c>
    </row>
    <row r="253" spans="1:52">
      <c r="A253">
        <v>6903</v>
      </c>
      <c r="B253" s="73" t="s">
        <v>755</v>
      </c>
      <c r="C253">
        <v>3</v>
      </c>
      <c r="D253" t="s">
        <v>1277</v>
      </c>
      <c r="E253">
        <v>9</v>
      </c>
      <c r="F253">
        <v>0</v>
      </c>
      <c r="G253">
        <v>0</v>
      </c>
      <c r="H253">
        <v>999</v>
      </c>
      <c r="I253">
        <v>0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3</v>
      </c>
      <c r="AK253">
        <v>121</v>
      </c>
      <c r="AL253">
        <v>0</v>
      </c>
      <c r="AU253">
        <v>0</v>
      </c>
      <c r="AV253">
        <v>1</v>
      </c>
      <c r="AY253" t="s">
        <v>1076</v>
      </c>
      <c r="AZ253">
        <v>6903</v>
      </c>
    </row>
    <row r="254" spans="1:52">
      <c r="A254">
        <v>6904</v>
      </c>
      <c r="B254" s="73" t="s">
        <v>756</v>
      </c>
      <c r="C254">
        <v>3</v>
      </c>
      <c r="D254" t="s">
        <v>1278</v>
      </c>
      <c r="E254">
        <v>9</v>
      </c>
      <c r="F254">
        <v>0</v>
      </c>
      <c r="G254">
        <v>0</v>
      </c>
      <c r="H254">
        <v>999</v>
      </c>
      <c r="I254">
        <v>0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4</v>
      </c>
      <c r="AK254">
        <v>20</v>
      </c>
      <c r="AL254">
        <v>0</v>
      </c>
      <c r="AU254">
        <v>0</v>
      </c>
      <c r="AV254">
        <v>1</v>
      </c>
      <c r="AY254" t="s">
        <v>1076</v>
      </c>
      <c r="AZ254">
        <v>6904</v>
      </c>
    </row>
    <row r="255" spans="1:52">
      <c r="A255">
        <v>6905</v>
      </c>
      <c r="B255" s="73" t="s">
        <v>757</v>
      </c>
      <c r="C255">
        <v>3</v>
      </c>
      <c r="D255" t="s">
        <v>1279</v>
      </c>
      <c r="E255">
        <v>9</v>
      </c>
      <c r="F255">
        <v>0</v>
      </c>
      <c r="G255">
        <v>0</v>
      </c>
      <c r="H255">
        <v>999</v>
      </c>
      <c r="I255">
        <v>0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5</v>
      </c>
      <c r="AK255">
        <v>43</v>
      </c>
      <c r="AL255">
        <v>0</v>
      </c>
      <c r="AU255">
        <v>0</v>
      </c>
      <c r="AV255">
        <v>1</v>
      </c>
      <c r="AY255" t="s">
        <v>1076</v>
      </c>
      <c r="AZ255">
        <v>6905</v>
      </c>
    </row>
    <row r="256" spans="1:52">
      <c r="A256">
        <v>6906</v>
      </c>
      <c r="B256" s="73" t="s">
        <v>758</v>
      </c>
      <c r="C256">
        <v>3</v>
      </c>
      <c r="D256" t="s">
        <v>1280</v>
      </c>
      <c r="E256">
        <v>9</v>
      </c>
      <c r="F256">
        <v>0</v>
      </c>
      <c r="G256">
        <v>0</v>
      </c>
      <c r="H256">
        <v>999</v>
      </c>
      <c r="I256">
        <v>0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6</v>
      </c>
      <c r="AK256">
        <v>47</v>
      </c>
      <c r="AL256">
        <v>0</v>
      </c>
      <c r="AU256">
        <v>0</v>
      </c>
      <c r="AV256">
        <v>1</v>
      </c>
      <c r="AY256" t="s">
        <v>1076</v>
      </c>
      <c r="AZ256">
        <v>6906</v>
      </c>
    </row>
    <row r="257" spans="1:52">
      <c r="A257">
        <v>7001</v>
      </c>
      <c r="B257" s="73" t="s">
        <v>759</v>
      </c>
      <c r="C257">
        <v>3</v>
      </c>
      <c r="D257" t="s">
        <v>1275</v>
      </c>
      <c r="E257">
        <v>10</v>
      </c>
      <c r="F257">
        <v>0</v>
      </c>
      <c r="G257">
        <v>0</v>
      </c>
      <c r="H257">
        <v>999</v>
      </c>
      <c r="I257">
        <v>0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1</v>
      </c>
      <c r="AK257">
        <v>177</v>
      </c>
      <c r="AL257">
        <v>0</v>
      </c>
      <c r="AU257">
        <v>0</v>
      </c>
      <c r="AV257">
        <v>1</v>
      </c>
      <c r="AY257" t="s">
        <v>1076</v>
      </c>
      <c r="AZ257">
        <v>7001</v>
      </c>
    </row>
    <row r="258" spans="1:52">
      <c r="A258">
        <v>7002</v>
      </c>
      <c r="B258" s="73" t="s">
        <v>760</v>
      </c>
      <c r="C258">
        <v>3</v>
      </c>
      <c r="D258" t="s">
        <v>1276</v>
      </c>
      <c r="E258">
        <v>10</v>
      </c>
      <c r="F258">
        <v>0</v>
      </c>
      <c r="G258">
        <v>0</v>
      </c>
      <c r="H258">
        <v>999</v>
      </c>
      <c r="I258">
        <v>0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2</v>
      </c>
      <c r="AK258">
        <v>115</v>
      </c>
      <c r="AL258">
        <v>0</v>
      </c>
      <c r="AU258">
        <v>0</v>
      </c>
      <c r="AV258">
        <v>1</v>
      </c>
      <c r="AY258" t="s">
        <v>1076</v>
      </c>
      <c r="AZ258">
        <v>7002</v>
      </c>
    </row>
    <row r="259" spans="1:52">
      <c r="A259">
        <v>7003</v>
      </c>
      <c r="B259" s="73" t="s">
        <v>761</v>
      </c>
      <c r="C259">
        <v>3</v>
      </c>
      <c r="D259" t="s">
        <v>1277</v>
      </c>
      <c r="E259">
        <v>10</v>
      </c>
      <c r="F259">
        <v>0</v>
      </c>
      <c r="G259">
        <v>0</v>
      </c>
      <c r="H259">
        <v>999</v>
      </c>
      <c r="I259">
        <v>0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3</v>
      </c>
      <c r="AK259">
        <v>150</v>
      </c>
      <c r="AL259">
        <v>0</v>
      </c>
      <c r="AU259">
        <v>0</v>
      </c>
      <c r="AV259">
        <v>1</v>
      </c>
      <c r="AY259" t="s">
        <v>1076</v>
      </c>
      <c r="AZ259">
        <v>7003</v>
      </c>
    </row>
    <row r="260" spans="1:52">
      <c r="A260">
        <v>7004</v>
      </c>
      <c r="B260" s="73" t="s">
        <v>762</v>
      </c>
      <c r="C260">
        <v>3</v>
      </c>
      <c r="D260" t="s">
        <v>1278</v>
      </c>
      <c r="E260">
        <v>10</v>
      </c>
      <c r="F260">
        <v>0</v>
      </c>
      <c r="G260">
        <v>0</v>
      </c>
      <c r="H260">
        <v>999</v>
      </c>
      <c r="I260">
        <v>0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4</v>
      </c>
      <c r="AK260">
        <v>25</v>
      </c>
      <c r="AL260">
        <v>0</v>
      </c>
      <c r="AU260">
        <v>0</v>
      </c>
      <c r="AV260">
        <v>1</v>
      </c>
      <c r="AY260" t="s">
        <v>1076</v>
      </c>
      <c r="AZ260">
        <v>7004</v>
      </c>
    </row>
    <row r="261" spans="1:52">
      <c r="A261">
        <v>7005</v>
      </c>
      <c r="B261" s="73" t="s">
        <v>763</v>
      </c>
      <c r="C261">
        <v>3</v>
      </c>
      <c r="D261" t="s">
        <v>1279</v>
      </c>
      <c r="E261">
        <v>10</v>
      </c>
      <c r="F261">
        <v>0</v>
      </c>
      <c r="G261">
        <v>0</v>
      </c>
      <c r="H261">
        <v>999</v>
      </c>
      <c r="I261">
        <v>0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5</v>
      </c>
      <c r="AK261">
        <v>53</v>
      </c>
      <c r="AL261">
        <v>0</v>
      </c>
      <c r="AU261">
        <v>0</v>
      </c>
      <c r="AV261">
        <v>1</v>
      </c>
      <c r="AY261" t="s">
        <v>1076</v>
      </c>
      <c r="AZ261">
        <v>7005</v>
      </c>
    </row>
    <row r="262" spans="1:52">
      <c r="A262">
        <v>7006</v>
      </c>
      <c r="B262" s="73" t="s">
        <v>764</v>
      </c>
      <c r="C262">
        <v>3</v>
      </c>
      <c r="D262" t="s">
        <v>1280</v>
      </c>
      <c r="E262">
        <v>10</v>
      </c>
      <c r="F262">
        <v>0</v>
      </c>
      <c r="G262">
        <v>0</v>
      </c>
      <c r="H262">
        <v>999</v>
      </c>
      <c r="I262">
        <v>0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6</v>
      </c>
      <c r="AK262">
        <v>58</v>
      </c>
      <c r="AL262">
        <v>0</v>
      </c>
      <c r="AU262">
        <v>0</v>
      </c>
      <c r="AV262">
        <v>1</v>
      </c>
      <c r="AY262" t="s">
        <v>1076</v>
      </c>
      <c r="AZ262">
        <v>7006</v>
      </c>
    </row>
    <row r="263" spans="1:52">
      <c r="A263">
        <v>51001</v>
      </c>
      <c r="B263" s="73" t="s">
        <v>928</v>
      </c>
      <c r="C263">
        <v>6</v>
      </c>
      <c r="D263" t="s">
        <v>72</v>
      </c>
      <c r="E263">
        <v>0</v>
      </c>
      <c r="F263">
        <v>0</v>
      </c>
      <c r="G263">
        <v>0</v>
      </c>
      <c r="H263">
        <v>1</v>
      </c>
      <c r="I263">
        <v>10000</v>
      </c>
      <c r="J263">
        <v>1</v>
      </c>
      <c r="K263">
        <v>5000</v>
      </c>
      <c r="L263">
        <v>1</v>
      </c>
      <c r="M263">
        <v>0</v>
      </c>
      <c r="N263">
        <v>1</v>
      </c>
      <c r="O263">
        <v>1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Q263">
        <v>10001</v>
      </c>
      <c r="AU263">
        <v>0</v>
      </c>
      <c r="AV263">
        <v>1</v>
      </c>
      <c r="AY263" t="s">
        <v>1076</v>
      </c>
      <c r="AZ263">
        <v>51001</v>
      </c>
    </row>
    <row r="264" spans="1:52">
      <c r="A264">
        <v>51002</v>
      </c>
      <c r="B264" s="73" t="s">
        <v>929</v>
      </c>
      <c r="C264">
        <v>6</v>
      </c>
      <c r="D264" t="s">
        <v>72</v>
      </c>
      <c r="E264">
        <v>0</v>
      </c>
      <c r="F264">
        <v>0</v>
      </c>
      <c r="G264">
        <v>0</v>
      </c>
      <c r="H264">
        <v>1</v>
      </c>
      <c r="I264">
        <v>10000</v>
      </c>
      <c r="J264">
        <v>1</v>
      </c>
      <c r="K264">
        <v>5000</v>
      </c>
      <c r="L264">
        <v>1</v>
      </c>
      <c r="M264">
        <v>0</v>
      </c>
      <c r="N264">
        <v>1</v>
      </c>
      <c r="O264">
        <v>1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Q264">
        <v>10002</v>
      </c>
      <c r="AU264">
        <v>0</v>
      </c>
      <c r="AV264">
        <v>1</v>
      </c>
      <c r="AY264" t="s">
        <v>1076</v>
      </c>
      <c r="AZ264">
        <v>51002</v>
      </c>
    </row>
    <row r="265" spans="1:52">
      <c r="A265">
        <v>51003</v>
      </c>
      <c r="B265" s="73" t="s">
        <v>930</v>
      </c>
      <c r="C265">
        <v>6</v>
      </c>
      <c r="D265" t="s">
        <v>72</v>
      </c>
      <c r="E265">
        <v>0</v>
      </c>
      <c r="F265">
        <v>0</v>
      </c>
      <c r="G265">
        <v>0</v>
      </c>
      <c r="H265">
        <v>1</v>
      </c>
      <c r="I265">
        <v>10000</v>
      </c>
      <c r="J265">
        <v>1</v>
      </c>
      <c r="K265">
        <v>5000</v>
      </c>
      <c r="L265">
        <v>1</v>
      </c>
      <c r="M265">
        <v>0</v>
      </c>
      <c r="N265">
        <v>1</v>
      </c>
      <c r="O265">
        <v>1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Q265">
        <v>10003</v>
      </c>
      <c r="AU265">
        <v>0</v>
      </c>
      <c r="AV265">
        <v>1</v>
      </c>
      <c r="AY265" t="s">
        <v>1076</v>
      </c>
      <c r="AZ265">
        <v>51003</v>
      </c>
    </row>
    <row r="266" spans="1:52">
      <c r="A266">
        <v>52001</v>
      </c>
      <c r="B266" s="73" t="s">
        <v>931</v>
      </c>
      <c r="C266">
        <v>6</v>
      </c>
      <c r="D266" t="s">
        <v>72</v>
      </c>
      <c r="E266">
        <v>0</v>
      </c>
      <c r="F266">
        <v>0</v>
      </c>
      <c r="G266">
        <v>0</v>
      </c>
      <c r="H266">
        <v>1</v>
      </c>
      <c r="I266">
        <v>10000</v>
      </c>
      <c r="J266">
        <v>1</v>
      </c>
      <c r="K266">
        <v>5000</v>
      </c>
      <c r="L266">
        <v>1</v>
      </c>
      <c r="M266">
        <v>1</v>
      </c>
      <c r="N266">
        <v>1</v>
      </c>
      <c r="O266">
        <v>1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Q266">
        <v>10010</v>
      </c>
      <c r="AU266">
        <v>0</v>
      </c>
      <c r="AV266">
        <v>1</v>
      </c>
      <c r="AY266" t="s">
        <v>1076</v>
      </c>
      <c r="AZ266">
        <v>52001</v>
      </c>
    </row>
    <row r="267" spans="1:52">
      <c r="A267">
        <v>52002</v>
      </c>
      <c r="B267" s="73" t="s">
        <v>933</v>
      </c>
      <c r="C267">
        <v>6</v>
      </c>
      <c r="D267" t="s">
        <v>72</v>
      </c>
      <c r="E267">
        <v>0</v>
      </c>
      <c r="F267">
        <v>0</v>
      </c>
      <c r="G267">
        <v>0</v>
      </c>
      <c r="H267">
        <v>1</v>
      </c>
      <c r="I267">
        <v>10000</v>
      </c>
      <c r="J267">
        <v>1</v>
      </c>
      <c r="K267">
        <v>5000</v>
      </c>
      <c r="L267">
        <v>1</v>
      </c>
      <c r="M267">
        <v>1</v>
      </c>
      <c r="N267">
        <v>1</v>
      </c>
      <c r="O267">
        <v>1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Q267">
        <v>10011</v>
      </c>
      <c r="AU267">
        <v>0</v>
      </c>
      <c r="AV267">
        <v>1</v>
      </c>
      <c r="AY267" t="s">
        <v>1076</v>
      </c>
      <c r="AZ267">
        <v>52002</v>
      </c>
    </row>
    <row r="268" spans="1:52">
      <c r="A268">
        <v>52003</v>
      </c>
      <c r="B268" s="73" t="s">
        <v>934</v>
      </c>
      <c r="C268">
        <v>6</v>
      </c>
      <c r="D268" t="s">
        <v>72</v>
      </c>
      <c r="E268">
        <v>0</v>
      </c>
      <c r="F268">
        <v>0</v>
      </c>
      <c r="G268">
        <v>0</v>
      </c>
      <c r="H268">
        <v>1</v>
      </c>
      <c r="I268">
        <v>10000</v>
      </c>
      <c r="J268">
        <v>1</v>
      </c>
      <c r="K268">
        <v>5000</v>
      </c>
      <c r="L268">
        <v>1</v>
      </c>
      <c r="M268">
        <v>1</v>
      </c>
      <c r="N268">
        <v>1</v>
      </c>
      <c r="O268">
        <v>1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Q268">
        <v>10012</v>
      </c>
      <c r="AU268">
        <v>0</v>
      </c>
      <c r="AV268">
        <v>1</v>
      </c>
      <c r="AY268" t="s">
        <v>1076</v>
      </c>
      <c r="AZ268">
        <v>52003</v>
      </c>
    </row>
    <row r="269" spans="1:52">
      <c r="A269">
        <v>52004</v>
      </c>
      <c r="B269" s="73" t="s">
        <v>935</v>
      </c>
      <c r="C269">
        <v>6</v>
      </c>
      <c r="D269" t="s">
        <v>72</v>
      </c>
      <c r="E269">
        <v>0</v>
      </c>
      <c r="F269">
        <v>0</v>
      </c>
      <c r="G269">
        <v>0</v>
      </c>
      <c r="H269">
        <v>1</v>
      </c>
      <c r="I269">
        <v>10000</v>
      </c>
      <c r="J269">
        <v>1</v>
      </c>
      <c r="K269">
        <v>5000</v>
      </c>
      <c r="L269">
        <v>1</v>
      </c>
      <c r="M269">
        <v>1</v>
      </c>
      <c r="N269">
        <v>1</v>
      </c>
      <c r="O269">
        <v>1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Q269">
        <v>10013</v>
      </c>
      <c r="AU269">
        <v>0</v>
      </c>
      <c r="AV269">
        <v>1</v>
      </c>
      <c r="AY269" t="s">
        <v>1076</v>
      </c>
      <c r="AZ269">
        <v>52004</v>
      </c>
    </row>
    <row r="270" spans="1:52">
      <c r="A270">
        <v>52005</v>
      </c>
      <c r="B270" s="73" t="s">
        <v>936</v>
      </c>
      <c r="C270">
        <v>6</v>
      </c>
      <c r="D270" t="s">
        <v>72</v>
      </c>
      <c r="E270">
        <v>0</v>
      </c>
      <c r="F270">
        <v>0</v>
      </c>
      <c r="G270">
        <v>0</v>
      </c>
      <c r="H270">
        <v>1</v>
      </c>
      <c r="I270">
        <v>10000</v>
      </c>
      <c r="J270">
        <v>1</v>
      </c>
      <c r="K270">
        <v>5000</v>
      </c>
      <c r="L270">
        <v>1</v>
      </c>
      <c r="M270">
        <v>1</v>
      </c>
      <c r="N270">
        <v>1</v>
      </c>
      <c r="O270">
        <v>1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Q270">
        <v>10014</v>
      </c>
      <c r="AU270">
        <v>0</v>
      </c>
      <c r="AV270">
        <v>1</v>
      </c>
      <c r="AY270" t="s">
        <v>1076</v>
      </c>
      <c r="AZ270">
        <v>52005</v>
      </c>
    </row>
    <row r="271" spans="1:52">
      <c r="A271">
        <v>52006</v>
      </c>
      <c r="B271" s="73" t="s">
        <v>937</v>
      </c>
      <c r="C271">
        <v>6</v>
      </c>
      <c r="D271" t="s">
        <v>72</v>
      </c>
      <c r="E271">
        <v>0</v>
      </c>
      <c r="F271">
        <v>0</v>
      </c>
      <c r="G271">
        <v>0</v>
      </c>
      <c r="H271">
        <v>1</v>
      </c>
      <c r="I271">
        <v>10000</v>
      </c>
      <c r="J271">
        <v>1</v>
      </c>
      <c r="K271">
        <v>5000</v>
      </c>
      <c r="L271">
        <v>1</v>
      </c>
      <c r="M271">
        <v>1</v>
      </c>
      <c r="N271">
        <v>1</v>
      </c>
      <c r="O271">
        <v>1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Q271">
        <v>10015</v>
      </c>
      <c r="AU271">
        <v>0</v>
      </c>
      <c r="AV271">
        <v>1</v>
      </c>
      <c r="AY271" t="s">
        <v>1076</v>
      </c>
      <c r="AZ271">
        <v>52006</v>
      </c>
    </row>
    <row r="272" spans="1:52">
      <c r="A272">
        <v>52007</v>
      </c>
      <c r="B272" s="73" t="s">
        <v>938</v>
      </c>
      <c r="C272">
        <v>6</v>
      </c>
      <c r="D272" t="s">
        <v>72</v>
      </c>
      <c r="E272">
        <v>0</v>
      </c>
      <c r="F272">
        <v>0</v>
      </c>
      <c r="G272">
        <v>0</v>
      </c>
      <c r="H272">
        <v>1</v>
      </c>
      <c r="I272">
        <v>10000</v>
      </c>
      <c r="J272">
        <v>1</v>
      </c>
      <c r="K272">
        <v>5000</v>
      </c>
      <c r="L272">
        <v>1</v>
      </c>
      <c r="M272">
        <v>1</v>
      </c>
      <c r="N272">
        <v>1</v>
      </c>
      <c r="O272">
        <v>1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Q272">
        <v>10016</v>
      </c>
      <c r="AU272">
        <v>0</v>
      </c>
      <c r="AV272">
        <v>1</v>
      </c>
      <c r="AY272" t="s">
        <v>1076</v>
      </c>
      <c r="AZ272">
        <v>52007</v>
      </c>
    </row>
    <row r="273" spans="1:52">
      <c r="A273">
        <v>53001</v>
      </c>
      <c r="B273" s="73" t="s">
        <v>1281</v>
      </c>
      <c r="C273">
        <v>6</v>
      </c>
      <c r="D273" t="s">
        <v>72</v>
      </c>
      <c r="E273">
        <v>0</v>
      </c>
      <c r="F273">
        <v>0</v>
      </c>
      <c r="G273">
        <v>0</v>
      </c>
      <c r="H273">
        <v>1</v>
      </c>
      <c r="I273">
        <v>10000</v>
      </c>
      <c r="J273">
        <v>1</v>
      </c>
      <c r="K273">
        <v>5000</v>
      </c>
      <c r="L273">
        <v>1</v>
      </c>
      <c r="M273">
        <v>1</v>
      </c>
      <c r="N273">
        <v>1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Q273">
        <v>10020</v>
      </c>
      <c r="AU273">
        <v>0</v>
      </c>
      <c r="AV273">
        <v>1</v>
      </c>
      <c r="AY273" t="s">
        <v>1076</v>
      </c>
      <c r="AZ273">
        <v>53001</v>
      </c>
    </row>
    <row r="274" spans="1:52">
      <c r="A274">
        <v>53002</v>
      </c>
      <c r="B274" s="73" t="s">
        <v>1282</v>
      </c>
      <c r="C274">
        <v>6</v>
      </c>
      <c r="D274" t="s">
        <v>72</v>
      </c>
      <c r="E274">
        <v>0</v>
      </c>
      <c r="F274">
        <v>0</v>
      </c>
      <c r="G274">
        <v>0</v>
      </c>
      <c r="H274">
        <v>1</v>
      </c>
      <c r="I274">
        <v>10000</v>
      </c>
      <c r="J274">
        <v>1</v>
      </c>
      <c r="K274">
        <v>5000</v>
      </c>
      <c r="L274">
        <v>1</v>
      </c>
      <c r="M274">
        <v>1</v>
      </c>
      <c r="N274">
        <v>1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Q274">
        <v>10021</v>
      </c>
      <c r="AU274">
        <v>0</v>
      </c>
      <c r="AV274">
        <v>1</v>
      </c>
      <c r="AY274" t="s">
        <v>1076</v>
      </c>
      <c r="AZ274">
        <v>53002</v>
      </c>
    </row>
    <row r="275" spans="1:52">
      <c r="A275">
        <v>53003</v>
      </c>
      <c r="B275" s="73" t="s">
        <v>1283</v>
      </c>
      <c r="C275">
        <v>6</v>
      </c>
      <c r="D275" t="s">
        <v>72</v>
      </c>
      <c r="E275">
        <v>0</v>
      </c>
      <c r="F275">
        <v>0</v>
      </c>
      <c r="G275">
        <v>0</v>
      </c>
      <c r="H275">
        <v>1</v>
      </c>
      <c r="I275">
        <v>10000</v>
      </c>
      <c r="J275">
        <v>1</v>
      </c>
      <c r="K275">
        <v>5000</v>
      </c>
      <c r="L275">
        <v>1</v>
      </c>
      <c r="M275">
        <v>1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Q275">
        <v>10022</v>
      </c>
      <c r="AU275">
        <v>0</v>
      </c>
      <c r="AV275">
        <v>1</v>
      </c>
      <c r="AY275" t="s">
        <v>1076</v>
      </c>
      <c r="AZ275">
        <v>53003</v>
      </c>
    </row>
    <row r="276" spans="1:52">
      <c r="A276">
        <v>53004</v>
      </c>
      <c r="B276" s="73" t="s">
        <v>942</v>
      </c>
      <c r="C276">
        <v>6</v>
      </c>
      <c r="D276" t="s">
        <v>72</v>
      </c>
      <c r="E276">
        <v>0</v>
      </c>
      <c r="F276">
        <v>0</v>
      </c>
      <c r="G276">
        <v>0</v>
      </c>
      <c r="H276">
        <v>1</v>
      </c>
      <c r="I276">
        <v>10000</v>
      </c>
      <c r="J276">
        <v>1</v>
      </c>
      <c r="K276">
        <v>5000</v>
      </c>
      <c r="L276">
        <v>1</v>
      </c>
      <c r="M276">
        <v>1</v>
      </c>
      <c r="N276">
        <v>1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Q276">
        <v>10023</v>
      </c>
      <c r="AU276">
        <v>0</v>
      </c>
      <c r="AV276">
        <v>1</v>
      </c>
      <c r="AY276" t="s">
        <v>1076</v>
      </c>
      <c r="AZ276">
        <v>53004</v>
      </c>
    </row>
    <row r="277" spans="1:52">
      <c r="A277">
        <v>53005</v>
      </c>
      <c r="B277" s="73" t="s">
        <v>943</v>
      </c>
      <c r="C277">
        <v>6</v>
      </c>
      <c r="D277" t="s">
        <v>72</v>
      </c>
      <c r="E277">
        <v>0</v>
      </c>
      <c r="F277">
        <v>0</v>
      </c>
      <c r="G277">
        <v>0</v>
      </c>
      <c r="H277">
        <v>1</v>
      </c>
      <c r="I277">
        <v>10000</v>
      </c>
      <c r="J277">
        <v>1</v>
      </c>
      <c r="K277">
        <v>5000</v>
      </c>
      <c r="L277">
        <v>1</v>
      </c>
      <c r="M277">
        <v>1</v>
      </c>
      <c r="N277">
        <v>1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Q277">
        <v>10024</v>
      </c>
      <c r="AU277">
        <v>0</v>
      </c>
      <c r="AV277">
        <v>1</v>
      </c>
      <c r="AY277" t="s">
        <v>1076</v>
      </c>
      <c r="AZ277">
        <v>53005</v>
      </c>
    </row>
    <row r="278" spans="1:52">
      <c r="A278">
        <v>53006</v>
      </c>
      <c r="B278" s="73" t="s">
        <v>944</v>
      </c>
      <c r="C278">
        <v>6</v>
      </c>
      <c r="D278" t="s">
        <v>72</v>
      </c>
      <c r="E278">
        <v>0</v>
      </c>
      <c r="F278">
        <v>0</v>
      </c>
      <c r="G278">
        <v>0</v>
      </c>
      <c r="H278">
        <v>1</v>
      </c>
      <c r="I278">
        <v>10000</v>
      </c>
      <c r="J278">
        <v>1</v>
      </c>
      <c r="K278">
        <v>5000</v>
      </c>
      <c r="L278">
        <v>1</v>
      </c>
      <c r="M278">
        <v>1</v>
      </c>
      <c r="N278">
        <v>1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Q278">
        <v>10025</v>
      </c>
      <c r="AU278">
        <v>0</v>
      </c>
      <c r="AV278">
        <v>1</v>
      </c>
      <c r="AY278" t="s">
        <v>1076</v>
      </c>
      <c r="AZ278">
        <v>53006</v>
      </c>
    </row>
    <row r="279" spans="1:52">
      <c r="A279">
        <v>53007</v>
      </c>
      <c r="B279" s="73" t="s">
        <v>945</v>
      </c>
      <c r="C279">
        <v>6</v>
      </c>
      <c r="D279" t="s">
        <v>72</v>
      </c>
      <c r="E279">
        <v>0</v>
      </c>
      <c r="F279">
        <v>0</v>
      </c>
      <c r="G279">
        <v>0</v>
      </c>
      <c r="H279">
        <v>1</v>
      </c>
      <c r="I279">
        <v>10000</v>
      </c>
      <c r="J279">
        <v>1</v>
      </c>
      <c r="K279">
        <v>5000</v>
      </c>
      <c r="L279">
        <v>1</v>
      </c>
      <c r="M279">
        <v>1</v>
      </c>
      <c r="N279">
        <v>1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Q279">
        <v>10026</v>
      </c>
      <c r="AU279">
        <v>0</v>
      </c>
      <c r="AV279">
        <v>1</v>
      </c>
      <c r="AY279" t="s">
        <v>1076</v>
      </c>
      <c r="AZ279">
        <v>53007</v>
      </c>
    </row>
    <row r="280" spans="1:52">
      <c r="A280">
        <v>53008</v>
      </c>
      <c r="B280" s="73" t="s">
        <v>946</v>
      </c>
      <c r="C280">
        <v>6</v>
      </c>
      <c r="D280" t="s">
        <v>72</v>
      </c>
      <c r="E280">
        <v>0</v>
      </c>
      <c r="F280">
        <v>0</v>
      </c>
      <c r="G280">
        <v>0</v>
      </c>
      <c r="H280">
        <v>1</v>
      </c>
      <c r="I280">
        <v>10000</v>
      </c>
      <c r="J280">
        <v>1</v>
      </c>
      <c r="K280">
        <v>5000</v>
      </c>
      <c r="L280">
        <v>1</v>
      </c>
      <c r="M280">
        <v>1</v>
      </c>
      <c r="N280">
        <v>1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Q280">
        <v>10027</v>
      </c>
      <c r="AU280">
        <v>0</v>
      </c>
      <c r="AV280">
        <v>1</v>
      </c>
      <c r="AY280" t="s">
        <v>1076</v>
      </c>
      <c r="AZ280">
        <v>53008</v>
      </c>
    </row>
    <row r="281" spans="1:52">
      <c r="A281">
        <v>53009</v>
      </c>
      <c r="B281" s="73" t="s">
        <v>947</v>
      </c>
      <c r="C281">
        <v>6</v>
      </c>
      <c r="D281" t="s">
        <v>72</v>
      </c>
      <c r="E281">
        <v>0</v>
      </c>
      <c r="F281">
        <v>0</v>
      </c>
      <c r="G281">
        <v>0</v>
      </c>
      <c r="H281">
        <v>1</v>
      </c>
      <c r="I281">
        <v>10000</v>
      </c>
      <c r="J281">
        <v>1</v>
      </c>
      <c r="K281">
        <v>5000</v>
      </c>
      <c r="L281">
        <v>1</v>
      </c>
      <c r="M281">
        <v>1</v>
      </c>
      <c r="N281">
        <v>1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Q281">
        <v>10028</v>
      </c>
      <c r="AU281">
        <v>0</v>
      </c>
      <c r="AV281">
        <v>1</v>
      </c>
      <c r="AY281" t="s">
        <v>1076</v>
      </c>
      <c r="AZ281">
        <v>53009</v>
      </c>
    </row>
    <row r="282" spans="1:52">
      <c r="A282">
        <v>53010</v>
      </c>
      <c r="B282" s="73" t="s">
        <v>948</v>
      </c>
      <c r="C282">
        <v>6</v>
      </c>
      <c r="D282" t="s">
        <v>72</v>
      </c>
      <c r="E282">
        <v>0</v>
      </c>
      <c r="F282">
        <v>0</v>
      </c>
      <c r="G282">
        <v>0</v>
      </c>
      <c r="H282">
        <v>1</v>
      </c>
      <c r="I282">
        <v>10000</v>
      </c>
      <c r="J282">
        <v>1</v>
      </c>
      <c r="K282">
        <v>5000</v>
      </c>
      <c r="L282">
        <v>1</v>
      </c>
      <c r="M282">
        <v>1</v>
      </c>
      <c r="N282">
        <v>1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Q282">
        <v>10029</v>
      </c>
      <c r="AU282">
        <v>0</v>
      </c>
      <c r="AV282">
        <v>1</v>
      </c>
      <c r="AY282" t="s">
        <v>1076</v>
      </c>
      <c r="AZ282">
        <v>53010</v>
      </c>
    </row>
    <row r="283" spans="1:52">
      <c r="A283">
        <v>8001</v>
      </c>
      <c r="B283" s="73" t="s">
        <v>1284</v>
      </c>
      <c r="C283">
        <v>7</v>
      </c>
      <c r="D283" t="s">
        <v>1285</v>
      </c>
      <c r="E283">
        <v>0</v>
      </c>
      <c r="F283">
        <v>0</v>
      </c>
      <c r="G283">
        <v>1</v>
      </c>
      <c r="H283">
        <v>99</v>
      </c>
      <c r="I283">
        <v>0</v>
      </c>
      <c r="J283">
        <v>0</v>
      </c>
      <c r="K283">
        <v>1</v>
      </c>
      <c r="L283">
        <v>1</v>
      </c>
      <c r="M283">
        <v>0</v>
      </c>
      <c r="N283">
        <v>1</v>
      </c>
      <c r="O283">
        <v>0</v>
      </c>
      <c r="P283">
        <v>0</v>
      </c>
      <c r="Q283">
        <v>5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U283">
        <v>0</v>
      </c>
      <c r="AV283">
        <v>0</v>
      </c>
      <c r="AY283" t="s">
        <v>1076</v>
      </c>
      <c r="AZ283">
        <v>8001</v>
      </c>
    </row>
    <row r="284" spans="1:52">
      <c r="A284">
        <v>8002</v>
      </c>
      <c r="B284" s="73" t="s">
        <v>1286</v>
      </c>
      <c r="C284">
        <v>7</v>
      </c>
      <c r="D284" t="s">
        <v>1285</v>
      </c>
      <c r="E284">
        <v>0</v>
      </c>
      <c r="F284">
        <v>0</v>
      </c>
      <c r="G284">
        <v>1</v>
      </c>
      <c r="H284">
        <v>99</v>
      </c>
      <c r="I284">
        <v>0</v>
      </c>
      <c r="J284">
        <v>0</v>
      </c>
      <c r="K284">
        <v>1</v>
      </c>
      <c r="L284">
        <v>1</v>
      </c>
      <c r="M284">
        <v>0</v>
      </c>
      <c r="N284">
        <v>1</v>
      </c>
      <c r="O284">
        <v>0</v>
      </c>
      <c r="P284">
        <v>0</v>
      </c>
      <c r="Q284">
        <v>10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U284">
        <v>0</v>
      </c>
      <c r="AV284">
        <v>0</v>
      </c>
      <c r="AY284" t="s">
        <v>1076</v>
      </c>
      <c r="AZ284">
        <v>8002</v>
      </c>
    </row>
    <row r="285" spans="1:52">
      <c r="A285">
        <v>8003</v>
      </c>
      <c r="B285" s="73" t="s">
        <v>833</v>
      </c>
      <c r="C285">
        <v>7</v>
      </c>
      <c r="D285" t="s">
        <v>1285</v>
      </c>
      <c r="E285">
        <v>0</v>
      </c>
      <c r="F285">
        <v>0</v>
      </c>
      <c r="G285">
        <v>1</v>
      </c>
      <c r="H285">
        <v>99</v>
      </c>
      <c r="I285">
        <v>0</v>
      </c>
      <c r="J285">
        <v>0</v>
      </c>
      <c r="K285">
        <v>1</v>
      </c>
      <c r="L285">
        <v>1</v>
      </c>
      <c r="M285">
        <v>0</v>
      </c>
      <c r="N285">
        <v>1</v>
      </c>
      <c r="O285">
        <v>0</v>
      </c>
      <c r="P285">
        <v>0</v>
      </c>
      <c r="Q285">
        <v>15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U285">
        <v>0</v>
      </c>
      <c r="AV285">
        <v>0</v>
      </c>
      <c r="AY285" t="s">
        <v>1076</v>
      </c>
      <c r="AZ285">
        <v>8003</v>
      </c>
    </row>
    <row r="286" spans="1:52">
      <c r="A286">
        <v>8004</v>
      </c>
      <c r="B286" s="73" t="s">
        <v>834</v>
      </c>
      <c r="C286">
        <v>7</v>
      </c>
      <c r="D286" t="s">
        <v>1285</v>
      </c>
      <c r="E286">
        <v>0</v>
      </c>
      <c r="F286">
        <v>0</v>
      </c>
      <c r="G286">
        <v>1</v>
      </c>
      <c r="H286">
        <v>99</v>
      </c>
      <c r="I286">
        <v>0</v>
      </c>
      <c r="J286">
        <v>0</v>
      </c>
      <c r="K286">
        <v>1</v>
      </c>
      <c r="L286">
        <v>1</v>
      </c>
      <c r="M286">
        <v>0</v>
      </c>
      <c r="N286">
        <v>1</v>
      </c>
      <c r="O286">
        <v>0</v>
      </c>
      <c r="P286">
        <v>0</v>
      </c>
      <c r="Q286">
        <v>20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U286">
        <v>0</v>
      </c>
      <c r="AV286">
        <v>0</v>
      </c>
      <c r="AY286" t="s">
        <v>1076</v>
      </c>
      <c r="AZ286">
        <v>8004</v>
      </c>
    </row>
    <row r="287" spans="1:52">
      <c r="A287">
        <v>8005</v>
      </c>
      <c r="B287" s="73" t="s">
        <v>836</v>
      </c>
      <c r="C287">
        <v>7</v>
      </c>
      <c r="D287" t="s">
        <v>1285</v>
      </c>
      <c r="E287">
        <v>0</v>
      </c>
      <c r="F287">
        <v>0</v>
      </c>
      <c r="G287">
        <v>1</v>
      </c>
      <c r="H287">
        <v>99</v>
      </c>
      <c r="I287">
        <v>0</v>
      </c>
      <c r="J287">
        <v>0</v>
      </c>
      <c r="K287">
        <v>1</v>
      </c>
      <c r="L287">
        <v>1</v>
      </c>
      <c r="M287">
        <v>0</v>
      </c>
      <c r="N287">
        <v>1</v>
      </c>
      <c r="O287">
        <v>0</v>
      </c>
      <c r="P287">
        <v>0</v>
      </c>
      <c r="Q287">
        <v>25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U287">
        <v>0</v>
      </c>
      <c r="AV287">
        <v>0</v>
      </c>
      <c r="AY287" t="s">
        <v>1076</v>
      </c>
      <c r="AZ287">
        <v>8005</v>
      </c>
    </row>
    <row r="288" spans="1:52">
      <c r="A288">
        <v>8006</v>
      </c>
      <c r="B288" s="73" t="s">
        <v>837</v>
      </c>
      <c r="C288">
        <v>7</v>
      </c>
      <c r="D288" t="s">
        <v>1285</v>
      </c>
      <c r="E288">
        <v>0</v>
      </c>
      <c r="F288">
        <v>0</v>
      </c>
      <c r="G288">
        <v>1</v>
      </c>
      <c r="H288">
        <v>99</v>
      </c>
      <c r="I288">
        <v>0</v>
      </c>
      <c r="J288">
        <v>0</v>
      </c>
      <c r="K288">
        <v>1</v>
      </c>
      <c r="L288">
        <v>1</v>
      </c>
      <c r="M288">
        <v>0</v>
      </c>
      <c r="N288">
        <v>1</v>
      </c>
      <c r="O288">
        <v>0</v>
      </c>
      <c r="P288">
        <v>0</v>
      </c>
      <c r="Q288">
        <v>30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U288">
        <v>0</v>
      </c>
      <c r="AV288">
        <v>0</v>
      </c>
      <c r="AY288" t="s">
        <v>1076</v>
      </c>
      <c r="AZ288">
        <v>8006</v>
      </c>
    </row>
    <row r="289" spans="1:52">
      <c r="A289">
        <v>8007</v>
      </c>
      <c r="B289" s="73" t="s">
        <v>838</v>
      </c>
      <c r="C289">
        <v>7</v>
      </c>
      <c r="D289" t="s">
        <v>1285</v>
      </c>
      <c r="E289">
        <v>0</v>
      </c>
      <c r="F289">
        <v>0</v>
      </c>
      <c r="G289">
        <v>1</v>
      </c>
      <c r="H289">
        <v>99</v>
      </c>
      <c r="I289">
        <v>0</v>
      </c>
      <c r="J289">
        <v>0</v>
      </c>
      <c r="K289">
        <v>1</v>
      </c>
      <c r="L289">
        <v>1</v>
      </c>
      <c r="M289">
        <v>0</v>
      </c>
      <c r="N289">
        <v>1</v>
      </c>
      <c r="O289">
        <v>0</v>
      </c>
      <c r="P289">
        <v>0</v>
      </c>
      <c r="Q289">
        <v>35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U289">
        <v>0</v>
      </c>
      <c r="AV289">
        <v>0</v>
      </c>
      <c r="AY289" t="s">
        <v>1076</v>
      </c>
      <c r="AZ289">
        <v>8007</v>
      </c>
    </row>
    <row r="290" spans="1:52">
      <c r="A290">
        <v>8008</v>
      </c>
      <c r="B290" s="73" t="s">
        <v>839</v>
      </c>
      <c r="C290">
        <v>7</v>
      </c>
      <c r="D290" t="s">
        <v>1285</v>
      </c>
      <c r="E290">
        <v>0</v>
      </c>
      <c r="F290">
        <v>0</v>
      </c>
      <c r="G290">
        <v>1</v>
      </c>
      <c r="H290">
        <v>99</v>
      </c>
      <c r="I290">
        <v>0</v>
      </c>
      <c r="J290">
        <v>0</v>
      </c>
      <c r="K290">
        <v>1</v>
      </c>
      <c r="L290">
        <v>1</v>
      </c>
      <c r="M290">
        <v>0</v>
      </c>
      <c r="N290">
        <v>1</v>
      </c>
      <c r="O290">
        <v>0</v>
      </c>
      <c r="P290">
        <v>0</v>
      </c>
      <c r="Q290">
        <v>40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U290">
        <v>0</v>
      </c>
      <c r="AV290">
        <v>0</v>
      </c>
      <c r="AY290" t="s">
        <v>1076</v>
      </c>
      <c r="AZ290">
        <v>8008</v>
      </c>
    </row>
    <row r="291" spans="1:52">
      <c r="A291">
        <v>8009</v>
      </c>
      <c r="B291" s="73" t="s">
        <v>840</v>
      </c>
      <c r="C291">
        <v>7</v>
      </c>
      <c r="D291" t="s">
        <v>1285</v>
      </c>
      <c r="E291">
        <v>0</v>
      </c>
      <c r="F291">
        <v>0</v>
      </c>
      <c r="G291">
        <v>1</v>
      </c>
      <c r="H291">
        <v>99</v>
      </c>
      <c r="I291">
        <v>0</v>
      </c>
      <c r="J291">
        <v>0</v>
      </c>
      <c r="K291">
        <v>1</v>
      </c>
      <c r="L291">
        <v>1</v>
      </c>
      <c r="M291">
        <v>0</v>
      </c>
      <c r="N291">
        <v>1</v>
      </c>
      <c r="O291">
        <v>0</v>
      </c>
      <c r="P291">
        <v>0</v>
      </c>
      <c r="Q291">
        <v>45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U291">
        <v>0</v>
      </c>
      <c r="AV291">
        <v>0</v>
      </c>
      <c r="AY291" t="s">
        <v>1076</v>
      </c>
      <c r="AZ291">
        <v>8009</v>
      </c>
    </row>
    <row r="292" spans="1:52">
      <c r="A292">
        <v>8010</v>
      </c>
      <c r="B292" s="73" t="s">
        <v>841</v>
      </c>
      <c r="C292">
        <v>7</v>
      </c>
      <c r="D292" t="s">
        <v>1285</v>
      </c>
      <c r="E292">
        <v>0</v>
      </c>
      <c r="F292">
        <v>0</v>
      </c>
      <c r="G292">
        <v>1</v>
      </c>
      <c r="H292">
        <v>99</v>
      </c>
      <c r="I292">
        <v>0</v>
      </c>
      <c r="J292">
        <v>0</v>
      </c>
      <c r="K292">
        <v>1</v>
      </c>
      <c r="L292">
        <v>1</v>
      </c>
      <c r="M292">
        <v>0</v>
      </c>
      <c r="N292">
        <v>1</v>
      </c>
      <c r="O292">
        <v>0</v>
      </c>
      <c r="P292">
        <v>0</v>
      </c>
      <c r="Q292">
        <v>50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U292">
        <v>0</v>
      </c>
      <c r="AV292">
        <v>0</v>
      </c>
      <c r="AY292" t="s">
        <v>1076</v>
      </c>
      <c r="AZ292">
        <v>8010</v>
      </c>
    </row>
    <row r="293" spans="1:52">
      <c r="A293">
        <v>8011</v>
      </c>
      <c r="B293" s="73" t="s">
        <v>842</v>
      </c>
      <c r="C293">
        <v>7</v>
      </c>
      <c r="D293" t="s">
        <v>1285</v>
      </c>
      <c r="E293">
        <v>0</v>
      </c>
      <c r="F293">
        <v>0</v>
      </c>
      <c r="G293">
        <v>1</v>
      </c>
      <c r="H293">
        <v>99</v>
      </c>
      <c r="I293">
        <v>0</v>
      </c>
      <c r="J293">
        <v>0</v>
      </c>
      <c r="K293">
        <v>1</v>
      </c>
      <c r="L293">
        <v>1</v>
      </c>
      <c r="M293">
        <v>0</v>
      </c>
      <c r="N293">
        <v>1</v>
      </c>
      <c r="O293">
        <v>0</v>
      </c>
      <c r="P293">
        <v>0</v>
      </c>
      <c r="Q293">
        <v>55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U293">
        <v>0</v>
      </c>
      <c r="AV293">
        <v>0</v>
      </c>
      <c r="AY293" t="s">
        <v>1076</v>
      </c>
      <c r="AZ293">
        <v>8011</v>
      </c>
    </row>
    <row r="294" spans="1:52">
      <c r="A294">
        <v>8012</v>
      </c>
      <c r="B294" s="73" t="s">
        <v>843</v>
      </c>
      <c r="C294">
        <v>7</v>
      </c>
      <c r="D294" t="s">
        <v>1285</v>
      </c>
      <c r="E294">
        <v>0</v>
      </c>
      <c r="F294">
        <v>0</v>
      </c>
      <c r="G294">
        <v>1</v>
      </c>
      <c r="H294">
        <v>99</v>
      </c>
      <c r="I294">
        <v>0</v>
      </c>
      <c r="J294">
        <v>0</v>
      </c>
      <c r="K294">
        <v>1</v>
      </c>
      <c r="L294">
        <v>1</v>
      </c>
      <c r="M294">
        <v>0</v>
      </c>
      <c r="N294">
        <v>1</v>
      </c>
      <c r="O294">
        <v>0</v>
      </c>
      <c r="P294">
        <v>0</v>
      </c>
      <c r="Q294">
        <v>60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U294">
        <v>0</v>
      </c>
      <c r="AV294">
        <v>0</v>
      </c>
      <c r="AY294" t="s">
        <v>1076</v>
      </c>
      <c r="AZ294">
        <v>8012</v>
      </c>
    </row>
    <row r="295" spans="1:52">
      <c r="A295">
        <v>8013</v>
      </c>
      <c r="B295" s="73" t="s">
        <v>844</v>
      </c>
      <c r="C295">
        <v>7</v>
      </c>
      <c r="D295" t="s">
        <v>1285</v>
      </c>
      <c r="E295">
        <v>0</v>
      </c>
      <c r="F295">
        <v>0</v>
      </c>
      <c r="G295">
        <v>1</v>
      </c>
      <c r="H295">
        <v>99</v>
      </c>
      <c r="I295">
        <v>0</v>
      </c>
      <c r="J295">
        <v>0</v>
      </c>
      <c r="K295">
        <v>1</v>
      </c>
      <c r="L295">
        <v>1</v>
      </c>
      <c r="M295">
        <v>0</v>
      </c>
      <c r="N295">
        <v>1</v>
      </c>
      <c r="O295">
        <v>0</v>
      </c>
      <c r="P295">
        <v>0</v>
      </c>
      <c r="Q295">
        <v>65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U295">
        <v>0</v>
      </c>
      <c r="AV295">
        <v>0</v>
      </c>
      <c r="AY295" t="s">
        <v>1076</v>
      </c>
      <c r="AZ295">
        <v>8013</v>
      </c>
    </row>
    <row r="296" spans="1:52">
      <c r="A296">
        <v>8014</v>
      </c>
      <c r="B296" s="73" t="s">
        <v>845</v>
      </c>
      <c r="C296">
        <v>7</v>
      </c>
      <c r="D296" t="s">
        <v>1285</v>
      </c>
      <c r="E296">
        <v>0</v>
      </c>
      <c r="F296">
        <v>0</v>
      </c>
      <c r="G296">
        <v>1</v>
      </c>
      <c r="H296">
        <v>99</v>
      </c>
      <c r="I296">
        <v>0</v>
      </c>
      <c r="J296">
        <v>0</v>
      </c>
      <c r="K296">
        <v>1</v>
      </c>
      <c r="L296">
        <v>1</v>
      </c>
      <c r="M296">
        <v>0</v>
      </c>
      <c r="N296">
        <v>1</v>
      </c>
      <c r="O296">
        <v>0</v>
      </c>
      <c r="P296">
        <v>0</v>
      </c>
      <c r="Q296">
        <v>70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U296">
        <v>0</v>
      </c>
      <c r="AV296">
        <v>0</v>
      </c>
      <c r="AY296" t="s">
        <v>1076</v>
      </c>
      <c r="AZ296">
        <v>8014</v>
      </c>
    </row>
    <row r="297" spans="1:52">
      <c r="A297">
        <v>8015</v>
      </c>
      <c r="B297" s="73" t="s">
        <v>846</v>
      </c>
      <c r="C297">
        <v>7</v>
      </c>
      <c r="D297" t="s">
        <v>1285</v>
      </c>
      <c r="E297">
        <v>0</v>
      </c>
      <c r="F297">
        <v>0</v>
      </c>
      <c r="G297">
        <v>1</v>
      </c>
      <c r="H297">
        <v>99</v>
      </c>
      <c r="I297">
        <v>0</v>
      </c>
      <c r="J297">
        <v>0</v>
      </c>
      <c r="K297">
        <v>1</v>
      </c>
      <c r="L297">
        <v>1</v>
      </c>
      <c r="M297">
        <v>0</v>
      </c>
      <c r="N297">
        <v>1</v>
      </c>
      <c r="O297">
        <v>0</v>
      </c>
      <c r="P297">
        <v>0</v>
      </c>
      <c r="Q297">
        <v>75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U297">
        <v>0</v>
      </c>
      <c r="AV297">
        <v>0</v>
      </c>
      <c r="AY297" t="s">
        <v>1076</v>
      </c>
      <c r="AZ297">
        <v>8015</v>
      </c>
    </row>
    <row r="298" spans="1:52">
      <c r="A298">
        <v>8016</v>
      </c>
      <c r="B298" s="73" t="s">
        <v>847</v>
      </c>
      <c r="C298">
        <v>7</v>
      </c>
      <c r="D298" t="s">
        <v>1285</v>
      </c>
      <c r="E298">
        <v>0</v>
      </c>
      <c r="F298">
        <v>0</v>
      </c>
      <c r="G298">
        <v>1</v>
      </c>
      <c r="H298">
        <v>99</v>
      </c>
      <c r="I298">
        <v>0</v>
      </c>
      <c r="J298">
        <v>0</v>
      </c>
      <c r="K298">
        <v>1</v>
      </c>
      <c r="L298">
        <v>1</v>
      </c>
      <c r="M298">
        <v>0</v>
      </c>
      <c r="N298">
        <v>1</v>
      </c>
      <c r="O298">
        <v>0</v>
      </c>
      <c r="P298">
        <v>0</v>
      </c>
      <c r="Q298">
        <v>80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U298">
        <v>0</v>
      </c>
      <c r="AV298">
        <v>0</v>
      </c>
      <c r="AY298" t="s">
        <v>1076</v>
      </c>
      <c r="AZ298">
        <v>8016</v>
      </c>
    </row>
    <row r="299" spans="1:52">
      <c r="A299">
        <v>8017</v>
      </c>
      <c r="B299" s="73" t="s">
        <v>848</v>
      </c>
      <c r="C299">
        <v>7</v>
      </c>
      <c r="D299" t="s">
        <v>1285</v>
      </c>
      <c r="E299">
        <v>0</v>
      </c>
      <c r="F299">
        <v>0</v>
      </c>
      <c r="G299">
        <v>1</v>
      </c>
      <c r="H299">
        <v>99</v>
      </c>
      <c r="I299">
        <v>0</v>
      </c>
      <c r="J299">
        <v>0</v>
      </c>
      <c r="K299">
        <v>1</v>
      </c>
      <c r="L299">
        <v>1</v>
      </c>
      <c r="M299">
        <v>0</v>
      </c>
      <c r="N299">
        <v>1</v>
      </c>
      <c r="O299">
        <v>0</v>
      </c>
      <c r="P299">
        <v>0</v>
      </c>
      <c r="Q299">
        <v>85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U299">
        <v>0</v>
      </c>
      <c r="AV299">
        <v>0</v>
      </c>
      <c r="AY299" t="s">
        <v>1076</v>
      </c>
      <c r="AZ299">
        <v>8017</v>
      </c>
    </row>
    <row r="300" spans="1:52">
      <c r="A300">
        <v>8018</v>
      </c>
      <c r="B300" s="73" t="s">
        <v>849</v>
      </c>
      <c r="C300">
        <v>7</v>
      </c>
      <c r="D300" t="s">
        <v>1285</v>
      </c>
      <c r="E300">
        <v>0</v>
      </c>
      <c r="F300">
        <v>0</v>
      </c>
      <c r="G300">
        <v>1</v>
      </c>
      <c r="H300">
        <v>99</v>
      </c>
      <c r="I300">
        <v>0</v>
      </c>
      <c r="J300">
        <v>0</v>
      </c>
      <c r="K300">
        <v>1</v>
      </c>
      <c r="L300">
        <v>1</v>
      </c>
      <c r="M300">
        <v>0</v>
      </c>
      <c r="N300">
        <v>1</v>
      </c>
      <c r="O300">
        <v>0</v>
      </c>
      <c r="P300">
        <v>0</v>
      </c>
      <c r="Q300">
        <v>90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U300">
        <v>0</v>
      </c>
      <c r="AV300">
        <v>0</v>
      </c>
      <c r="AY300" t="s">
        <v>1076</v>
      </c>
      <c r="AZ300">
        <v>8018</v>
      </c>
    </row>
    <row r="301" spans="1:52">
      <c r="A301">
        <v>8019</v>
      </c>
      <c r="B301" s="73" t="s">
        <v>850</v>
      </c>
      <c r="C301">
        <v>7</v>
      </c>
      <c r="D301" t="s">
        <v>1285</v>
      </c>
      <c r="E301">
        <v>0</v>
      </c>
      <c r="F301">
        <v>0</v>
      </c>
      <c r="G301">
        <v>1</v>
      </c>
      <c r="H301">
        <v>99</v>
      </c>
      <c r="I301">
        <v>0</v>
      </c>
      <c r="J301">
        <v>0</v>
      </c>
      <c r="K301">
        <v>1</v>
      </c>
      <c r="L301">
        <v>1</v>
      </c>
      <c r="M301">
        <v>0</v>
      </c>
      <c r="N301">
        <v>1</v>
      </c>
      <c r="O301">
        <v>0</v>
      </c>
      <c r="P301">
        <v>0</v>
      </c>
      <c r="Q301">
        <v>95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U301">
        <v>0</v>
      </c>
      <c r="AV301">
        <v>0</v>
      </c>
      <c r="AY301" t="s">
        <v>1076</v>
      </c>
      <c r="AZ301">
        <v>8019</v>
      </c>
    </row>
    <row r="302" spans="1:52">
      <c r="A302">
        <v>8020</v>
      </c>
      <c r="B302" s="73" t="s">
        <v>851</v>
      </c>
      <c r="C302">
        <v>7</v>
      </c>
      <c r="D302" t="s">
        <v>1285</v>
      </c>
      <c r="E302">
        <v>0</v>
      </c>
      <c r="F302">
        <v>0</v>
      </c>
      <c r="G302">
        <v>1</v>
      </c>
      <c r="H302">
        <v>99</v>
      </c>
      <c r="I302">
        <v>0</v>
      </c>
      <c r="J302">
        <v>0</v>
      </c>
      <c r="K302">
        <v>1</v>
      </c>
      <c r="L302">
        <v>1</v>
      </c>
      <c r="M302">
        <v>0</v>
      </c>
      <c r="N302">
        <v>1</v>
      </c>
      <c r="O302">
        <v>0</v>
      </c>
      <c r="P302">
        <v>0</v>
      </c>
      <c r="Q302">
        <v>100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U302">
        <v>0</v>
      </c>
      <c r="AV302">
        <v>0</v>
      </c>
      <c r="AY302" t="s">
        <v>1076</v>
      </c>
      <c r="AZ302">
        <v>8020</v>
      </c>
    </row>
    <row r="303" spans="1:52">
      <c r="A303">
        <v>8021</v>
      </c>
      <c r="B303" s="73" t="s">
        <v>1287</v>
      </c>
      <c r="C303">
        <v>7</v>
      </c>
      <c r="D303" t="s">
        <v>1285</v>
      </c>
      <c r="E303">
        <v>0</v>
      </c>
      <c r="F303">
        <v>0</v>
      </c>
      <c r="G303">
        <v>1</v>
      </c>
      <c r="H303">
        <v>99</v>
      </c>
      <c r="I303">
        <v>0</v>
      </c>
      <c r="J303">
        <v>1</v>
      </c>
      <c r="K303">
        <v>1</v>
      </c>
      <c r="L303">
        <v>1</v>
      </c>
      <c r="M303">
        <v>0</v>
      </c>
      <c r="N303">
        <v>1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U303">
        <v>0</v>
      </c>
      <c r="AV303">
        <v>0</v>
      </c>
      <c r="AY303" t="s">
        <v>1076</v>
      </c>
      <c r="AZ303">
        <v>8021</v>
      </c>
    </row>
    <row r="304" spans="1:52">
      <c r="A304">
        <v>1001</v>
      </c>
      <c r="B304" s="73" t="s">
        <v>1288</v>
      </c>
      <c r="C304">
        <v>10</v>
      </c>
      <c r="D304" t="s">
        <v>1289</v>
      </c>
      <c r="E304">
        <v>0</v>
      </c>
      <c r="F304">
        <v>0</v>
      </c>
      <c r="G304">
        <v>0</v>
      </c>
      <c r="H304">
        <v>999</v>
      </c>
      <c r="I304">
        <v>0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U304">
        <v>0</v>
      </c>
      <c r="AV304">
        <v>1</v>
      </c>
      <c r="AY304" t="s">
        <v>1076</v>
      </c>
      <c r="AZ304">
        <v>1001</v>
      </c>
    </row>
    <row r="305" spans="1:52">
      <c r="A305">
        <v>1002</v>
      </c>
      <c r="B305" s="73" t="s">
        <v>1290</v>
      </c>
      <c r="C305">
        <v>10</v>
      </c>
      <c r="D305" t="s">
        <v>1291</v>
      </c>
      <c r="E305">
        <v>0</v>
      </c>
      <c r="F305">
        <v>0</v>
      </c>
      <c r="G305">
        <v>0</v>
      </c>
      <c r="H305">
        <v>999</v>
      </c>
      <c r="I305">
        <v>0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U305">
        <v>0</v>
      </c>
      <c r="AV305">
        <v>1</v>
      </c>
      <c r="AY305" t="s">
        <v>1076</v>
      </c>
      <c r="AZ305">
        <v>1002</v>
      </c>
    </row>
    <row r="306" spans="1:52">
      <c r="A306">
        <v>1003</v>
      </c>
      <c r="B306" s="73" t="s">
        <v>1292</v>
      </c>
      <c r="C306">
        <v>10</v>
      </c>
      <c r="D306" t="s">
        <v>1293</v>
      </c>
      <c r="E306">
        <v>0</v>
      </c>
      <c r="F306">
        <v>0</v>
      </c>
      <c r="G306">
        <v>0</v>
      </c>
      <c r="H306">
        <v>999</v>
      </c>
      <c r="I306">
        <v>0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U306">
        <v>0</v>
      </c>
      <c r="AV306">
        <v>1</v>
      </c>
      <c r="AY306" t="s">
        <v>1076</v>
      </c>
      <c r="AZ306">
        <v>1003</v>
      </c>
    </row>
    <row r="307" spans="1:52">
      <c r="A307">
        <v>1004</v>
      </c>
      <c r="B307" s="73" t="s">
        <v>1294</v>
      </c>
      <c r="C307">
        <v>10</v>
      </c>
      <c r="D307" t="s">
        <v>1295</v>
      </c>
      <c r="E307">
        <v>0</v>
      </c>
      <c r="F307">
        <v>0</v>
      </c>
      <c r="G307">
        <v>0</v>
      </c>
      <c r="H307">
        <v>999</v>
      </c>
      <c r="I307">
        <v>0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U307">
        <v>0</v>
      </c>
      <c r="AV307">
        <v>1</v>
      </c>
      <c r="AY307" t="s">
        <v>1076</v>
      </c>
      <c r="AZ307">
        <v>1004</v>
      </c>
    </row>
    <row r="308" spans="1:52">
      <c r="A308">
        <v>1005</v>
      </c>
      <c r="B308" s="73" t="s">
        <v>1296</v>
      </c>
      <c r="C308">
        <v>10</v>
      </c>
      <c r="D308" t="s">
        <v>1295</v>
      </c>
      <c r="E308">
        <v>0</v>
      </c>
      <c r="F308">
        <v>0</v>
      </c>
      <c r="G308">
        <v>0</v>
      </c>
      <c r="H308">
        <v>999</v>
      </c>
      <c r="I308">
        <v>0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U308">
        <v>0</v>
      </c>
      <c r="AV308">
        <v>1</v>
      </c>
      <c r="AY308" t="s">
        <v>1076</v>
      </c>
      <c r="AZ308">
        <v>1005</v>
      </c>
    </row>
    <row r="309" spans="1:52">
      <c r="A309">
        <v>1006</v>
      </c>
      <c r="B309" s="73" t="s">
        <v>1297</v>
      </c>
      <c r="C309">
        <v>10</v>
      </c>
      <c r="D309" t="s">
        <v>1295</v>
      </c>
      <c r="E309">
        <v>0</v>
      </c>
      <c r="F309">
        <v>0</v>
      </c>
      <c r="G309">
        <v>0</v>
      </c>
      <c r="H309">
        <v>999</v>
      </c>
      <c r="I309">
        <v>0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U309">
        <v>0</v>
      </c>
      <c r="AV309">
        <v>1</v>
      </c>
      <c r="AY309" t="s">
        <v>1076</v>
      </c>
      <c r="AZ309">
        <v>1006</v>
      </c>
    </row>
    <row r="310" spans="1:52">
      <c r="A310">
        <v>1007</v>
      </c>
      <c r="B310" s="73" t="s">
        <v>1298</v>
      </c>
      <c r="C310">
        <v>10</v>
      </c>
      <c r="D310" t="s">
        <v>1299</v>
      </c>
      <c r="E310">
        <v>0</v>
      </c>
      <c r="F310">
        <v>0</v>
      </c>
      <c r="G310">
        <v>0</v>
      </c>
      <c r="H310">
        <v>999</v>
      </c>
      <c r="I310">
        <v>0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U310">
        <v>0</v>
      </c>
      <c r="AV310">
        <v>1</v>
      </c>
      <c r="AY310" t="s">
        <v>1076</v>
      </c>
      <c r="AZ310">
        <v>1007</v>
      </c>
    </row>
    <row r="311" spans="1:52">
      <c r="A311">
        <v>1008</v>
      </c>
      <c r="B311" s="73" t="s">
        <v>1300</v>
      </c>
      <c r="C311">
        <v>10</v>
      </c>
      <c r="D311" t="s">
        <v>1301</v>
      </c>
      <c r="E311">
        <v>0</v>
      </c>
      <c r="F311">
        <v>0</v>
      </c>
      <c r="G311">
        <v>0</v>
      </c>
      <c r="H311">
        <v>999</v>
      </c>
      <c r="I311">
        <v>0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U311">
        <v>0</v>
      </c>
      <c r="AV311">
        <v>1</v>
      </c>
      <c r="AY311" t="s">
        <v>1076</v>
      </c>
      <c r="AZ311">
        <v>1008</v>
      </c>
    </row>
    <row r="312" spans="1:52">
      <c r="A312">
        <v>1009</v>
      </c>
      <c r="B312" s="73" t="s">
        <v>1302</v>
      </c>
      <c r="C312">
        <v>10</v>
      </c>
      <c r="D312" t="s">
        <v>1303</v>
      </c>
      <c r="E312">
        <v>0</v>
      </c>
      <c r="F312">
        <v>0</v>
      </c>
      <c r="G312">
        <v>0</v>
      </c>
      <c r="H312">
        <v>999</v>
      </c>
      <c r="I312">
        <v>0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U312">
        <v>0</v>
      </c>
      <c r="AV312">
        <v>1</v>
      </c>
      <c r="AY312" t="s">
        <v>1076</v>
      </c>
      <c r="AZ312">
        <v>1009</v>
      </c>
    </row>
    <row r="313" spans="1:52">
      <c r="A313">
        <v>1010</v>
      </c>
      <c r="B313" s="73" t="s">
        <v>1304</v>
      </c>
      <c r="C313">
        <v>10</v>
      </c>
      <c r="D313" t="s">
        <v>1305</v>
      </c>
      <c r="E313">
        <v>0</v>
      </c>
      <c r="F313">
        <v>0</v>
      </c>
      <c r="G313">
        <v>0</v>
      </c>
      <c r="H313">
        <v>999</v>
      </c>
      <c r="I313">
        <v>0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U313">
        <v>0</v>
      </c>
      <c r="AV313">
        <v>1</v>
      </c>
      <c r="AY313" t="s">
        <v>1076</v>
      </c>
      <c r="AZ313">
        <v>1010</v>
      </c>
    </row>
    <row r="314" spans="1:52">
      <c r="A314">
        <v>1011</v>
      </c>
      <c r="B314" s="73" t="s">
        <v>1306</v>
      </c>
      <c r="C314">
        <v>10</v>
      </c>
      <c r="D314" t="s">
        <v>1307</v>
      </c>
      <c r="E314">
        <v>0</v>
      </c>
      <c r="F314">
        <v>0</v>
      </c>
      <c r="G314">
        <v>0</v>
      </c>
      <c r="H314">
        <v>999</v>
      </c>
      <c r="I314">
        <v>0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U314">
        <v>0</v>
      </c>
      <c r="AV314">
        <v>1</v>
      </c>
      <c r="AY314" t="s">
        <v>1076</v>
      </c>
      <c r="AZ314">
        <v>1011</v>
      </c>
    </row>
    <row r="315" spans="1:52">
      <c r="A315">
        <v>1012</v>
      </c>
      <c r="B315" s="73" t="s">
        <v>1308</v>
      </c>
      <c r="C315">
        <v>10</v>
      </c>
      <c r="D315" t="s">
        <v>1307</v>
      </c>
      <c r="E315">
        <v>0</v>
      </c>
      <c r="F315">
        <v>0</v>
      </c>
      <c r="G315">
        <v>0</v>
      </c>
      <c r="H315">
        <v>999</v>
      </c>
      <c r="I315">
        <v>0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U315">
        <v>0</v>
      </c>
      <c r="AV315">
        <v>1</v>
      </c>
      <c r="AY315" t="s">
        <v>1076</v>
      </c>
      <c r="AZ315">
        <v>1012</v>
      </c>
    </row>
    <row r="316" spans="1:52">
      <c r="A316">
        <v>1013</v>
      </c>
      <c r="B316" s="73" t="s">
        <v>1309</v>
      </c>
      <c r="C316">
        <v>10</v>
      </c>
      <c r="D316" t="s">
        <v>1310</v>
      </c>
      <c r="E316">
        <v>0</v>
      </c>
      <c r="F316">
        <v>0</v>
      </c>
      <c r="G316">
        <v>0</v>
      </c>
      <c r="H316">
        <v>999</v>
      </c>
      <c r="I316">
        <v>0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U316">
        <v>0</v>
      </c>
      <c r="AV316">
        <v>1</v>
      </c>
      <c r="AY316" t="s">
        <v>1076</v>
      </c>
      <c r="AZ316">
        <v>1013</v>
      </c>
    </row>
    <row r="317" spans="1:52">
      <c r="A317">
        <v>1014</v>
      </c>
      <c r="B317" s="73" t="s">
        <v>860</v>
      </c>
      <c r="C317">
        <v>10</v>
      </c>
      <c r="D317" t="s">
        <v>1311</v>
      </c>
      <c r="E317">
        <v>0</v>
      </c>
      <c r="F317">
        <v>0</v>
      </c>
      <c r="G317">
        <v>0</v>
      </c>
      <c r="H317">
        <v>999</v>
      </c>
      <c r="I317">
        <v>0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U317">
        <v>0</v>
      </c>
      <c r="AV317">
        <v>1</v>
      </c>
      <c r="AY317" t="s">
        <v>1076</v>
      </c>
      <c r="AZ317">
        <v>1014</v>
      </c>
    </row>
    <row r="318" spans="1:52">
      <c r="A318">
        <v>1015</v>
      </c>
      <c r="B318" s="73" t="s">
        <v>861</v>
      </c>
      <c r="C318">
        <v>10</v>
      </c>
      <c r="D318" t="s">
        <v>1312</v>
      </c>
      <c r="E318">
        <v>0</v>
      </c>
      <c r="F318">
        <v>0</v>
      </c>
      <c r="G318">
        <v>0</v>
      </c>
      <c r="H318">
        <v>999</v>
      </c>
      <c r="I318">
        <v>0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1015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U318">
        <v>0</v>
      </c>
      <c r="AV318">
        <v>1</v>
      </c>
      <c r="AY318" t="s">
        <v>1076</v>
      </c>
      <c r="AZ318">
        <v>1015</v>
      </c>
    </row>
    <row r="319" spans="1:52">
      <c r="A319">
        <v>1016</v>
      </c>
      <c r="B319" s="73" t="s">
        <v>1313</v>
      </c>
      <c r="C319">
        <v>10</v>
      </c>
      <c r="D319" t="s">
        <v>1314</v>
      </c>
      <c r="E319">
        <v>0</v>
      </c>
      <c r="F319">
        <v>0</v>
      </c>
      <c r="G319">
        <v>0</v>
      </c>
      <c r="H319">
        <v>999</v>
      </c>
      <c r="I319">
        <v>0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1016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U319">
        <v>0</v>
      </c>
      <c r="AV319">
        <v>1</v>
      </c>
      <c r="AY319" t="s">
        <v>1076</v>
      </c>
      <c r="AZ319">
        <v>1016</v>
      </c>
    </row>
    <row r="320" spans="1:52">
      <c r="A320">
        <v>1017</v>
      </c>
      <c r="B320" s="73" t="s">
        <v>863</v>
      </c>
      <c r="C320">
        <v>10</v>
      </c>
      <c r="D320" t="s">
        <v>1315</v>
      </c>
      <c r="E320">
        <v>0</v>
      </c>
      <c r="F320">
        <v>0</v>
      </c>
      <c r="G320">
        <v>0</v>
      </c>
      <c r="H320">
        <v>999</v>
      </c>
      <c r="I320">
        <v>0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1017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U320">
        <v>0</v>
      </c>
      <c r="AV320">
        <v>1</v>
      </c>
      <c r="AY320" t="s">
        <v>1076</v>
      </c>
      <c r="AZ320">
        <v>1017</v>
      </c>
    </row>
    <row r="321" spans="1:52">
      <c r="A321">
        <v>1018</v>
      </c>
      <c r="B321" s="73" t="s">
        <v>1316</v>
      </c>
      <c r="C321">
        <v>10</v>
      </c>
      <c r="D321" t="s">
        <v>1317</v>
      </c>
      <c r="E321">
        <v>0</v>
      </c>
      <c r="F321">
        <v>0</v>
      </c>
      <c r="G321">
        <v>0</v>
      </c>
      <c r="H321">
        <v>999</v>
      </c>
      <c r="I321">
        <v>0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1018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U321">
        <v>0</v>
      </c>
      <c r="AV321">
        <v>1</v>
      </c>
      <c r="AY321" t="s">
        <v>1076</v>
      </c>
      <c r="AZ321">
        <v>1018</v>
      </c>
    </row>
    <row r="322" spans="1:52">
      <c r="A322">
        <v>1100</v>
      </c>
      <c r="B322" s="73" t="s">
        <v>853</v>
      </c>
      <c r="C322">
        <v>10</v>
      </c>
      <c r="D322" t="s">
        <v>1318</v>
      </c>
      <c r="E322">
        <v>0</v>
      </c>
      <c r="F322">
        <v>0</v>
      </c>
      <c r="G322">
        <v>0</v>
      </c>
      <c r="H322">
        <v>999</v>
      </c>
      <c r="I322">
        <v>0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U322">
        <v>0</v>
      </c>
      <c r="AV322">
        <v>1</v>
      </c>
      <c r="AY322" t="s">
        <v>1076</v>
      </c>
      <c r="AZ322">
        <v>1100</v>
      </c>
    </row>
    <row r="323" spans="1:52">
      <c r="A323">
        <v>1101</v>
      </c>
      <c r="B323" s="73" t="s">
        <v>854</v>
      </c>
      <c r="C323">
        <v>10</v>
      </c>
      <c r="D323" t="s">
        <v>1318</v>
      </c>
      <c r="E323">
        <v>0</v>
      </c>
      <c r="F323">
        <v>0</v>
      </c>
      <c r="G323">
        <v>0</v>
      </c>
      <c r="H323">
        <v>999</v>
      </c>
      <c r="I323">
        <v>0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U323">
        <v>0</v>
      </c>
      <c r="AV323">
        <v>1</v>
      </c>
      <c r="AY323" t="s">
        <v>1076</v>
      </c>
      <c r="AZ323">
        <v>1101</v>
      </c>
    </row>
    <row r="324" spans="1:52">
      <c r="A324">
        <v>1102</v>
      </c>
      <c r="B324" s="73" t="s">
        <v>855</v>
      </c>
      <c r="C324">
        <v>10</v>
      </c>
      <c r="D324" t="s">
        <v>1318</v>
      </c>
      <c r="E324">
        <v>0</v>
      </c>
      <c r="F324">
        <v>0</v>
      </c>
      <c r="G324">
        <v>0</v>
      </c>
      <c r="H324">
        <v>999</v>
      </c>
      <c r="I324">
        <v>0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U324">
        <v>0</v>
      </c>
      <c r="AV324">
        <v>1</v>
      </c>
      <c r="AY324" t="s">
        <v>1076</v>
      </c>
      <c r="AZ324">
        <v>1102</v>
      </c>
    </row>
    <row r="325" spans="1:52">
      <c r="A325">
        <v>1103</v>
      </c>
      <c r="B325" s="73" t="s">
        <v>856</v>
      </c>
      <c r="C325">
        <v>10</v>
      </c>
      <c r="D325" t="s">
        <v>1318</v>
      </c>
      <c r="E325">
        <v>0</v>
      </c>
      <c r="F325">
        <v>0</v>
      </c>
      <c r="G325">
        <v>0</v>
      </c>
      <c r="H325">
        <v>999</v>
      </c>
      <c r="I325">
        <v>0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U325">
        <v>0</v>
      </c>
      <c r="AV325">
        <v>1</v>
      </c>
      <c r="AY325" t="s">
        <v>1076</v>
      </c>
      <c r="AZ325">
        <v>1103</v>
      </c>
    </row>
    <row r="326" spans="1:52">
      <c r="A326">
        <v>1104</v>
      </c>
      <c r="B326" s="73" t="s">
        <v>857</v>
      </c>
      <c r="C326">
        <v>10</v>
      </c>
      <c r="D326" t="s">
        <v>1318</v>
      </c>
      <c r="E326">
        <v>0</v>
      </c>
      <c r="F326">
        <v>0</v>
      </c>
      <c r="G326">
        <v>0</v>
      </c>
      <c r="H326">
        <v>999</v>
      </c>
      <c r="I326">
        <v>0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U326">
        <v>0</v>
      </c>
      <c r="AV326">
        <v>1</v>
      </c>
      <c r="AY326" t="s">
        <v>1076</v>
      </c>
      <c r="AZ326">
        <v>1104</v>
      </c>
    </row>
    <row r="327" spans="1:52">
      <c r="A327">
        <v>1105</v>
      </c>
      <c r="B327" s="73" t="s">
        <v>858</v>
      </c>
      <c r="C327">
        <v>10</v>
      </c>
      <c r="D327" t="s">
        <v>1318</v>
      </c>
      <c r="E327">
        <v>0</v>
      </c>
      <c r="F327">
        <v>0</v>
      </c>
      <c r="G327">
        <v>0</v>
      </c>
      <c r="H327">
        <v>999</v>
      </c>
      <c r="I327">
        <v>0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U327">
        <v>0</v>
      </c>
      <c r="AV327">
        <v>1</v>
      </c>
      <c r="AY327" t="s">
        <v>1076</v>
      </c>
      <c r="AZ327">
        <v>1105</v>
      </c>
    </row>
    <row r="328" spans="1:52">
      <c r="A328">
        <v>1106</v>
      </c>
      <c r="B328" s="73" t="s">
        <v>1319</v>
      </c>
      <c r="C328">
        <v>10</v>
      </c>
      <c r="D328" t="s">
        <v>1320</v>
      </c>
      <c r="E328">
        <v>0</v>
      </c>
      <c r="F328">
        <v>0</v>
      </c>
      <c r="G328">
        <v>0</v>
      </c>
      <c r="H328">
        <v>999</v>
      </c>
      <c r="I328">
        <v>0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U328">
        <v>0</v>
      </c>
      <c r="AV328">
        <v>1</v>
      </c>
      <c r="AY328" t="s">
        <v>1076</v>
      </c>
      <c r="AZ328">
        <v>1106</v>
      </c>
    </row>
    <row r="329" spans="1:52">
      <c r="A329">
        <v>1107</v>
      </c>
      <c r="B329" s="73" t="s">
        <v>1321</v>
      </c>
      <c r="C329">
        <v>10</v>
      </c>
      <c r="D329" t="s">
        <v>1322</v>
      </c>
      <c r="E329">
        <v>0</v>
      </c>
      <c r="F329">
        <v>0</v>
      </c>
      <c r="G329">
        <v>0</v>
      </c>
      <c r="H329">
        <v>999</v>
      </c>
      <c r="I329">
        <v>0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U329">
        <v>0</v>
      </c>
      <c r="AV329">
        <v>1</v>
      </c>
      <c r="AY329" t="s">
        <v>1076</v>
      </c>
      <c r="AZ329">
        <v>1107</v>
      </c>
    </row>
    <row r="330" spans="1:52">
      <c r="A330">
        <v>9001</v>
      </c>
      <c r="B330" s="73" t="s">
        <v>14</v>
      </c>
      <c r="C330">
        <v>4</v>
      </c>
      <c r="D330" t="s">
        <v>1323</v>
      </c>
      <c r="E330">
        <v>0</v>
      </c>
      <c r="F330">
        <v>0</v>
      </c>
      <c r="G330">
        <v>0</v>
      </c>
      <c r="H330">
        <v>999</v>
      </c>
      <c r="I330">
        <v>0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2017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1</v>
      </c>
      <c r="AM330">
        <v>20001</v>
      </c>
      <c r="AN330" s="73" t="s">
        <v>1324</v>
      </c>
      <c r="AU330">
        <v>0</v>
      </c>
      <c r="AV330">
        <v>1</v>
      </c>
      <c r="AY330" t="s">
        <v>1076</v>
      </c>
      <c r="AZ330">
        <v>9001</v>
      </c>
    </row>
    <row r="331" spans="1:52">
      <c r="A331">
        <v>9002</v>
      </c>
      <c r="B331" s="73" t="s">
        <v>1325</v>
      </c>
      <c r="C331">
        <v>4</v>
      </c>
      <c r="D331" t="s">
        <v>1323</v>
      </c>
      <c r="E331">
        <v>0</v>
      </c>
      <c r="F331">
        <v>0</v>
      </c>
      <c r="G331">
        <v>0</v>
      </c>
      <c r="H331">
        <v>999</v>
      </c>
      <c r="I331">
        <v>0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2017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2</v>
      </c>
      <c r="AM331">
        <v>20001</v>
      </c>
      <c r="AN331" s="73" t="s">
        <v>1324</v>
      </c>
      <c r="AU331">
        <v>0</v>
      </c>
      <c r="AV331">
        <v>1</v>
      </c>
      <c r="AY331" t="s">
        <v>1076</v>
      </c>
      <c r="AZ331">
        <v>9002</v>
      </c>
    </row>
    <row r="332" spans="1:52">
      <c r="A332">
        <v>9003</v>
      </c>
      <c r="B332" s="73" t="s">
        <v>1326</v>
      </c>
      <c r="C332">
        <v>4</v>
      </c>
      <c r="D332" t="s">
        <v>1323</v>
      </c>
      <c r="E332">
        <v>0</v>
      </c>
      <c r="F332">
        <v>0</v>
      </c>
      <c r="G332">
        <v>0</v>
      </c>
      <c r="H332">
        <v>999</v>
      </c>
      <c r="I332">
        <v>0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2017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3</v>
      </c>
      <c r="AM332">
        <v>20001</v>
      </c>
      <c r="AN332" s="73" t="s">
        <v>1324</v>
      </c>
      <c r="AU332">
        <v>0</v>
      </c>
      <c r="AV332">
        <v>1</v>
      </c>
      <c r="AY332" t="s">
        <v>1076</v>
      </c>
      <c r="AZ332">
        <v>9003</v>
      </c>
    </row>
    <row r="333" spans="1:52">
      <c r="A333">
        <v>9004</v>
      </c>
      <c r="B333" s="73" t="s">
        <v>17</v>
      </c>
      <c r="C333">
        <v>4</v>
      </c>
      <c r="D333" t="s">
        <v>1323</v>
      </c>
      <c r="E333">
        <v>0</v>
      </c>
      <c r="F333">
        <v>0</v>
      </c>
      <c r="G333">
        <v>0</v>
      </c>
      <c r="H333">
        <v>999</v>
      </c>
      <c r="I333">
        <v>0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2017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4</v>
      </c>
      <c r="AM333">
        <v>20001</v>
      </c>
      <c r="AN333" s="73" t="s">
        <v>1324</v>
      </c>
      <c r="AU333">
        <v>0</v>
      </c>
      <c r="AV333">
        <v>1</v>
      </c>
      <c r="AY333" t="s">
        <v>1076</v>
      </c>
      <c r="AZ333">
        <v>9004</v>
      </c>
    </row>
    <row r="334" spans="1:52">
      <c r="A334">
        <v>9005</v>
      </c>
      <c r="B334" s="73" t="s">
        <v>1327</v>
      </c>
      <c r="C334">
        <v>5</v>
      </c>
      <c r="D334" t="s">
        <v>71</v>
      </c>
      <c r="E334">
        <v>1</v>
      </c>
      <c r="F334">
        <v>0</v>
      </c>
      <c r="G334">
        <v>1</v>
      </c>
      <c r="H334">
        <v>1</v>
      </c>
      <c r="I334">
        <v>0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U334">
        <v>0</v>
      </c>
      <c r="AV334">
        <v>1</v>
      </c>
      <c r="AW334">
        <v>0</v>
      </c>
      <c r="AY334" t="s">
        <v>1076</v>
      </c>
      <c r="AZ334">
        <v>9005</v>
      </c>
    </row>
    <row r="335" spans="1:52">
      <c r="A335">
        <v>9006</v>
      </c>
      <c r="B335" s="73" t="s">
        <v>1328</v>
      </c>
      <c r="C335">
        <v>5</v>
      </c>
      <c r="D335" t="s">
        <v>71</v>
      </c>
      <c r="E335">
        <v>2</v>
      </c>
      <c r="F335">
        <v>0</v>
      </c>
      <c r="G335">
        <v>1</v>
      </c>
      <c r="H335">
        <v>1</v>
      </c>
      <c r="I335">
        <v>0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U335">
        <v>0</v>
      </c>
      <c r="AV335">
        <v>1</v>
      </c>
      <c r="AW335">
        <v>2</v>
      </c>
      <c r="AY335" t="s">
        <v>1076</v>
      </c>
      <c r="AZ335">
        <v>9006</v>
      </c>
    </row>
    <row r="336" spans="1:52">
      <c r="A336">
        <v>9007</v>
      </c>
      <c r="B336" s="73" t="s">
        <v>1329</v>
      </c>
      <c r="C336">
        <v>5</v>
      </c>
      <c r="D336" t="s">
        <v>71</v>
      </c>
      <c r="E336">
        <v>3</v>
      </c>
      <c r="F336">
        <v>0</v>
      </c>
      <c r="G336">
        <v>1</v>
      </c>
      <c r="H336">
        <v>1</v>
      </c>
      <c r="I336">
        <v>0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U336">
        <v>0</v>
      </c>
      <c r="AV336">
        <v>1</v>
      </c>
      <c r="AW336">
        <v>3</v>
      </c>
      <c r="AY336" t="s">
        <v>1076</v>
      </c>
      <c r="AZ336">
        <v>9007</v>
      </c>
    </row>
    <row r="337" spans="1:52">
      <c r="A337">
        <v>9008</v>
      </c>
      <c r="B337" s="73" t="s">
        <v>1330</v>
      </c>
      <c r="C337">
        <v>5</v>
      </c>
      <c r="D337" t="s">
        <v>71</v>
      </c>
      <c r="E337">
        <v>4</v>
      </c>
      <c r="F337">
        <v>0</v>
      </c>
      <c r="G337">
        <v>1</v>
      </c>
      <c r="H337">
        <v>1</v>
      </c>
      <c r="I337">
        <v>0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U337">
        <v>0</v>
      </c>
      <c r="AV337">
        <v>1</v>
      </c>
      <c r="AW337">
        <v>4</v>
      </c>
      <c r="AY337" t="s">
        <v>1076</v>
      </c>
      <c r="AZ337">
        <v>9008</v>
      </c>
    </row>
    <row r="338" spans="1:52">
      <c r="A338">
        <v>9501</v>
      </c>
      <c r="B338" s="73" t="s">
        <v>1331</v>
      </c>
      <c r="C338">
        <v>8</v>
      </c>
      <c r="D338" t="s">
        <v>73</v>
      </c>
      <c r="E338">
        <v>0</v>
      </c>
      <c r="F338">
        <v>0</v>
      </c>
      <c r="G338">
        <v>1</v>
      </c>
      <c r="H338">
        <v>999</v>
      </c>
      <c r="I338">
        <v>0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U338">
        <v>0</v>
      </c>
      <c r="AV338">
        <v>1</v>
      </c>
      <c r="AY338" t="s">
        <v>1076</v>
      </c>
      <c r="AZ338">
        <v>9501</v>
      </c>
    </row>
    <row r="339" spans="1:52">
      <c r="A339">
        <v>9502</v>
      </c>
      <c r="B339" s="73" t="s">
        <v>1332</v>
      </c>
      <c r="C339">
        <v>8</v>
      </c>
      <c r="D339" t="s">
        <v>73</v>
      </c>
      <c r="E339">
        <v>0</v>
      </c>
      <c r="F339">
        <v>0</v>
      </c>
      <c r="G339">
        <v>1</v>
      </c>
      <c r="H339">
        <v>999</v>
      </c>
      <c r="I339">
        <v>0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U339">
        <v>0</v>
      </c>
      <c r="AV339">
        <v>1</v>
      </c>
      <c r="AY339" t="s">
        <v>1076</v>
      </c>
      <c r="AZ339">
        <v>9502</v>
      </c>
    </row>
    <row r="340" spans="1:52">
      <c r="A340">
        <v>10001</v>
      </c>
      <c r="B340" s="73" t="s">
        <v>1333</v>
      </c>
      <c r="C340">
        <v>9</v>
      </c>
      <c r="D340" t="s">
        <v>1334</v>
      </c>
      <c r="E340">
        <v>0</v>
      </c>
      <c r="F340">
        <v>0</v>
      </c>
      <c r="G340">
        <v>1</v>
      </c>
      <c r="H340">
        <v>999</v>
      </c>
      <c r="I340">
        <v>0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U340">
        <v>0</v>
      </c>
      <c r="AV340">
        <v>1</v>
      </c>
      <c r="AY340" t="s">
        <v>1076</v>
      </c>
      <c r="AZ340">
        <v>10001</v>
      </c>
    </row>
    <row r="341" spans="1:52">
      <c r="A341">
        <v>10002</v>
      </c>
      <c r="B341" s="73" t="s">
        <v>1335</v>
      </c>
      <c r="C341">
        <v>9</v>
      </c>
      <c r="D341" t="s">
        <v>1334</v>
      </c>
      <c r="E341">
        <v>0</v>
      </c>
      <c r="F341">
        <v>0</v>
      </c>
      <c r="G341">
        <v>1</v>
      </c>
      <c r="H341">
        <v>999</v>
      </c>
      <c r="I341">
        <v>0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U341">
        <v>0</v>
      </c>
      <c r="AV341">
        <v>1</v>
      </c>
      <c r="AY341" t="s">
        <v>1076</v>
      </c>
      <c r="AZ341">
        <v>10002</v>
      </c>
    </row>
    <row r="342" spans="1:52">
      <c r="A342">
        <v>14000</v>
      </c>
      <c r="B342" s="73" t="s">
        <v>1336</v>
      </c>
      <c r="C342">
        <v>11</v>
      </c>
      <c r="D342" t="s">
        <v>1337</v>
      </c>
      <c r="E342">
        <v>0</v>
      </c>
      <c r="F342">
        <v>0</v>
      </c>
      <c r="G342">
        <v>1</v>
      </c>
      <c r="H342">
        <v>999</v>
      </c>
      <c r="I342">
        <v>0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U342">
        <v>0</v>
      </c>
      <c r="AV342">
        <v>1</v>
      </c>
      <c r="AY342" t="s">
        <v>1076</v>
      </c>
      <c r="AZ342">
        <v>14000</v>
      </c>
    </row>
    <row r="343" spans="1:52">
      <c r="A343">
        <v>14001</v>
      </c>
      <c r="B343" s="73" t="s">
        <v>1338</v>
      </c>
      <c r="C343">
        <v>11</v>
      </c>
      <c r="D343" t="s">
        <v>1337</v>
      </c>
      <c r="E343">
        <v>0</v>
      </c>
      <c r="F343">
        <v>0</v>
      </c>
      <c r="G343">
        <v>1</v>
      </c>
      <c r="H343">
        <v>999</v>
      </c>
      <c r="I343">
        <v>0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U343">
        <v>0</v>
      </c>
      <c r="AV343">
        <v>1</v>
      </c>
      <c r="AY343" t="s">
        <v>1076</v>
      </c>
      <c r="AZ343">
        <v>14001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说明2</vt:lpstr>
      <vt:lpstr>物品类型说明</vt:lpstr>
      <vt:lpstr>说明</vt:lpstr>
      <vt:lpstr>q_item计算说明</vt:lpstr>
      <vt:lpstr>装备说明</vt:lpstr>
      <vt:lpstr>礼包说明</vt:lpstr>
      <vt:lpstr>技能说明</vt:lpstr>
      <vt:lpstr>q_item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2012-05-30T07:55:05Z</dcterms:modified>
</cp:coreProperties>
</file>