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005" windowHeight="10005" activeTab="4"/>
  </bookViews>
  <sheets>
    <sheet name="人物基础表" sheetId="1" r:id="rId1"/>
    <sheet name="房间升级" sheetId="5" r:id="rId2"/>
    <sheet name="场景表" sheetId="3" r:id="rId3"/>
    <sheet name="avata" sheetId="4" r:id="rId4"/>
    <sheet name="计算用" sheetId="2" r:id="rId5"/>
  </sheets>
  <calcPr calcId="125725"/>
</workbook>
</file>

<file path=xl/calcChain.xml><?xml version="1.0" encoding="utf-8"?>
<calcChain xmlns="http://schemas.openxmlformats.org/spreadsheetml/2006/main">
  <c r="A7" i="3"/>
  <c r="A6"/>
  <c r="A5"/>
  <c r="A4"/>
  <c r="A3"/>
  <c r="A2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50" i="2"/>
  <c r="C50"/>
  <c r="C51" s="1"/>
  <c r="B51"/>
  <c r="B42"/>
  <c r="C42"/>
  <c r="C43" s="1"/>
  <c r="C44" s="1"/>
  <c r="C45" s="1"/>
  <c r="C46" s="1"/>
  <c r="C47" s="1"/>
  <c r="C48" s="1"/>
  <c r="C49" s="1"/>
  <c r="B43"/>
  <c r="B44"/>
  <c r="B45"/>
  <c r="B46"/>
  <c r="B47"/>
  <c r="B48"/>
  <c r="B49"/>
  <c r="F4"/>
  <c r="G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3" l="1"/>
  <c r="B4" l="1"/>
  <c r="B5"/>
  <c r="B6"/>
  <c r="B7"/>
  <c r="B8"/>
  <c r="B9"/>
  <c r="B10"/>
  <c r="B11"/>
  <c r="B12"/>
  <c r="B13"/>
  <c r="B14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</calcChain>
</file>

<file path=xl/sharedStrings.xml><?xml version="1.0" encoding="utf-8"?>
<sst xmlns="http://schemas.openxmlformats.org/spreadsheetml/2006/main" count="114" uniqueCount="96">
  <si>
    <t>level</t>
  </si>
  <si>
    <r>
      <t>title(</t>
    </r>
    <r>
      <rPr>
        <b/>
        <sz val="10"/>
        <color indexed="12"/>
        <rFont val="宋体"/>
        <family val="3"/>
        <charset val="134"/>
      </rPr>
      <t>称号</t>
    </r>
    <r>
      <rPr>
        <b/>
        <sz val="10"/>
        <color indexed="12"/>
        <rFont val="Arial"/>
        <family val="2"/>
      </rPr>
      <t>)</t>
    </r>
    <phoneticPr fontId="19" type="noConversion"/>
  </si>
  <si>
    <r>
      <t>title_class_name</t>
    </r>
    <r>
      <rPr>
        <b/>
        <sz val="10"/>
        <color indexed="12"/>
        <rFont val="宋体"/>
        <family val="3"/>
        <charset val="134"/>
      </rPr>
      <t>（称号图标）</t>
    </r>
    <phoneticPr fontId="19" type="noConversion"/>
  </si>
  <si>
    <r>
      <t>gem</t>
    </r>
    <r>
      <rPr>
        <b/>
        <sz val="10"/>
        <color indexed="12"/>
        <rFont val="宋体"/>
        <family val="3"/>
        <charset val="134"/>
      </rPr>
      <t>（获得钻石）</t>
    </r>
    <phoneticPr fontId="19" type="noConversion"/>
  </si>
  <si>
    <r>
      <t>coin</t>
    </r>
    <r>
      <rPr>
        <b/>
        <sz val="10"/>
        <color indexed="12"/>
        <rFont val="宋体"/>
        <family val="3"/>
        <charset val="134"/>
      </rPr>
      <t>（获得钱）</t>
    </r>
    <phoneticPr fontId="19" type="noConversion"/>
  </si>
  <si>
    <r>
      <t>items</t>
    </r>
    <r>
      <rPr>
        <b/>
        <sz val="10"/>
        <color indexed="12"/>
        <rFont val="宋体"/>
        <family val="3"/>
        <charset val="134"/>
      </rPr>
      <t>（获得物品）</t>
    </r>
    <phoneticPr fontId="19" type="noConversion"/>
  </si>
  <si>
    <t>exp</t>
    <phoneticPr fontId="19" type="noConversion"/>
  </si>
  <si>
    <r>
      <t>max_sp</t>
    </r>
    <r>
      <rPr>
        <b/>
        <sz val="10"/>
        <color indexed="12"/>
        <rFont val="宋体"/>
        <family val="3"/>
        <charset val="134"/>
      </rPr>
      <t>（行动力成长）</t>
    </r>
    <phoneticPr fontId="19" type="noConversion"/>
  </si>
  <si>
    <t>lv</t>
    <phoneticPr fontId="19" type="noConversion"/>
  </si>
  <si>
    <t>行动力</t>
    <phoneticPr fontId="19" type="noConversion"/>
  </si>
  <si>
    <t>行动力基础</t>
    <phoneticPr fontId="19" type="noConversion"/>
  </si>
  <si>
    <t>Y为经验;X为等级</t>
  </si>
  <si>
    <t>Y=0.0000012*(X-1)^6+0.88*(X-1)^2+12*(X-1)+100</t>
    <phoneticPr fontId="19" type="noConversion"/>
  </si>
  <si>
    <r>
      <t>exp</t>
    </r>
    <r>
      <rPr>
        <sz val="10"/>
        <rFont val="宋体"/>
        <family val="3"/>
        <charset val="134"/>
      </rPr>
      <t>初始基数</t>
    </r>
    <phoneticPr fontId="19" type="noConversion"/>
  </si>
  <si>
    <r>
      <rPr>
        <sz val="10"/>
        <rFont val="宋体"/>
        <family val="3"/>
        <charset val="134"/>
      </rPr>
      <t>幅度</t>
    </r>
    <r>
      <rPr>
        <sz val="10"/>
        <rFont val="Arial"/>
        <family val="2"/>
      </rPr>
      <t>1</t>
    </r>
    <phoneticPr fontId="19" type="noConversion"/>
  </si>
  <si>
    <t>幅度2</t>
    <phoneticPr fontId="19" type="noConversion"/>
  </si>
  <si>
    <t>分母换算</t>
    <phoneticPr fontId="19" type="noConversion"/>
  </si>
  <si>
    <t>id</t>
  </si>
  <si>
    <t>name</t>
  </si>
  <si>
    <t>num_cols</t>
  </si>
  <si>
    <t>num_rows</t>
  </si>
  <si>
    <t>iso_star_x</t>
  </si>
  <si>
    <t>iso_star_y</t>
  </si>
  <si>
    <t>parent_sceneId</t>
  </si>
  <si>
    <t>位于卡尔萨斯城下的城镇，主角的出生地，主角的道具店所在地。这里是商客冒险家必经之路。</t>
  </si>
  <si>
    <t>type</t>
  </si>
  <si>
    <t>class_name</t>
  </si>
  <si>
    <t>战士男</t>
    <phoneticPr fontId="19" type="noConversion"/>
  </si>
  <si>
    <t>play.1.zs_boy</t>
    <phoneticPr fontId="19" type="noConversion"/>
  </si>
  <si>
    <t>战士女</t>
    <phoneticPr fontId="19" type="noConversion"/>
  </si>
  <si>
    <t>play.1.zs_girl</t>
    <phoneticPr fontId="19" type="noConversion"/>
  </si>
  <si>
    <t>弓手男</t>
    <phoneticPr fontId="19" type="noConversion"/>
  </si>
  <si>
    <t>play.1.gj_boy</t>
    <phoneticPr fontId="19" type="noConversion"/>
  </si>
  <si>
    <t>弓手女</t>
    <phoneticPr fontId="19" type="noConversion"/>
  </si>
  <si>
    <t>play.1.gj_girl</t>
    <phoneticPr fontId="19" type="noConversion"/>
  </si>
  <si>
    <t>法师男</t>
    <phoneticPr fontId="19" type="noConversion"/>
  </si>
  <si>
    <t>play.1.fs_boy</t>
    <phoneticPr fontId="19" type="noConversion"/>
  </si>
  <si>
    <t>法师女</t>
    <phoneticPr fontId="19" type="noConversion"/>
  </si>
  <si>
    <t>play.1.fs_girl</t>
    <phoneticPr fontId="19" type="noConversion"/>
  </si>
  <si>
    <t>need_level</t>
  </si>
  <si>
    <t>tile_x_length</t>
  </si>
  <si>
    <t>tile_z_length</t>
  </si>
  <si>
    <t>coin</t>
  </si>
  <si>
    <t>gem</t>
  </si>
  <si>
    <t>items</t>
  </si>
  <si>
    <r>
      <t>type(1</t>
    </r>
    <r>
      <rPr>
        <b/>
        <sz val="10"/>
        <color indexed="12"/>
        <rFont val="宋体"/>
        <family val="3"/>
        <charset val="134"/>
      </rPr>
      <t>大地图，</t>
    </r>
    <r>
      <rPr>
        <b/>
        <sz val="10"/>
        <color indexed="12"/>
        <rFont val="Arial"/>
        <family val="2"/>
      </rPr>
      <t>2</t>
    </r>
    <r>
      <rPr>
        <b/>
        <sz val="10"/>
        <color indexed="12"/>
        <rFont val="宋体"/>
        <family val="3"/>
        <charset val="134"/>
      </rPr>
      <t>副本，</t>
    </r>
    <r>
      <rPr>
        <b/>
        <sz val="10"/>
        <color indexed="12"/>
        <rFont val="Arial"/>
        <family val="2"/>
      </rPr>
      <t>3</t>
    </r>
    <r>
      <rPr>
        <b/>
        <sz val="10"/>
        <color indexed="12"/>
        <rFont val="宋体"/>
        <family val="3"/>
        <charset val="134"/>
      </rPr>
      <t>家</t>
    </r>
    <r>
      <rPr>
        <b/>
        <sz val="10"/>
        <color indexed="12"/>
        <rFont val="Arial"/>
        <family val="2"/>
      </rPr>
      <t>)</t>
    </r>
    <phoneticPr fontId="19" type="noConversion"/>
  </si>
  <si>
    <r>
      <t>content</t>
    </r>
    <r>
      <rPr>
        <b/>
        <sz val="10"/>
        <color indexed="12"/>
        <rFont val="宋体"/>
        <family val="3"/>
        <charset val="134"/>
      </rPr>
      <t>（描述）</t>
    </r>
    <phoneticPr fontId="19" type="noConversion"/>
  </si>
  <si>
    <r>
      <t>bg</t>
    </r>
    <r>
      <rPr>
        <b/>
        <sz val="10"/>
        <color indexed="12"/>
        <rFont val="宋体"/>
        <family val="3"/>
        <charset val="134"/>
      </rPr>
      <t>（背景图）</t>
    </r>
    <phoneticPr fontId="19" type="noConversion"/>
  </si>
  <si>
    <r>
      <t>bg_sound</t>
    </r>
    <r>
      <rPr>
        <b/>
        <sz val="10"/>
        <color indexed="12"/>
        <rFont val="宋体"/>
        <family val="3"/>
        <charset val="134"/>
      </rPr>
      <t>（音乐）</t>
    </r>
    <phoneticPr fontId="19" type="noConversion"/>
  </si>
  <si>
    <r>
      <t>node_str</t>
    </r>
    <r>
      <rPr>
        <b/>
        <sz val="10"/>
        <color indexed="12"/>
        <rFont val="宋体"/>
        <family val="3"/>
        <charset val="134"/>
      </rPr>
      <t>（行走数据）</t>
    </r>
    <phoneticPr fontId="19" type="noConversion"/>
  </si>
  <si>
    <r>
      <t>entrances</t>
    </r>
    <r>
      <rPr>
        <b/>
        <sz val="10"/>
        <color indexed="12"/>
        <rFont val="宋体"/>
        <family val="3"/>
        <charset val="134"/>
      </rPr>
      <t>（出入口坐标）</t>
    </r>
    <phoneticPr fontId="19" type="noConversion"/>
  </si>
  <si>
    <t>序号</t>
    <phoneticPr fontId="19" type="noConversion"/>
  </si>
  <si>
    <t>我的道具店</t>
    <phoneticPr fontId="19" type="noConversion"/>
  </si>
  <si>
    <t>主角的家</t>
    <phoneticPr fontId="19" type="noConversion"/>
  </si>
  <si>
    <t>王城小镇</t>
    <phoneticPr fontId="19" type="noConversion"/>
  </si>
  <si>
    <t>[]</t>
    <phoneticPr fontId="19" type="noConversion"/>
  </si>
  <si>
    <t>[[111,40]]</t>
    <phoneticPr fontId="19" type="noConversion"/>
  </si>
  <si>
    <t>[[111,1]]</t>
  </si>
  <si>
    <t>[[111,2]]</t>
  </si>
  <si>
    <t>[[111,3]]</t>
  </si>
  <si>
    <t>[[111,4]]</t>
  </si>
  <si>
    <t>[[111,5]]</t>
  </si>
  <si>
    <t>[[111,6]]</t>
  </si>
  <si>
    <t>[[111,7]]</t>
  </si>
  <si>
    <t>[[111,8]]</t>
  </si>
  <si>
    <t>[[111,9]]</t>
  </si>
  <si>
    <t>[[111,10]]</t>
  </si>
  <si>
    <t>[[111,11]]</t>
  </si>
  <si>
    <t>[[111,12]]</t>
  </si>
  <si>
    <t>[[111,13]]</t>
  </si>
  <si>
    <t>[[111,14]]</t>
  </si>
  <si>
    <t>[[111,15]]</t>
  </si>
  <si>
    <t>[[111,16]]</t>
  </si>
  <si>
    <t>[[111,17]]</t>
  </si>
  <si>
    <t>[[111,18]]</t>
  </si>
  <si>
    <t>[[111,19]]</t>
  </si>
  <si>
    <t>[[111,20]]</t>
  </si>
  <si>
    <t>[[111,21]]</t>
  </si>
  <si>
    <t>[[111,22]]</t>
  </si>
  <si>
    <t>[[111,23]]</t>
  </si>
  <si>
    <t>[[111,24]]</t>
  </si>
  <si>
    <t>[[111,25]]</t>
  </si>
  <si>
    <t>[[111,26]]</t>
  </si>
  <si>
    <t>[[111,27]]</t>
  </si>
  <si>
    <t>[[111,28]]</t>
  </si>
  <si>
    <t>[[111,29]]</t>
  </si>
  <si>
    <t>[[111,30]]</t>
  </si>
  <si>
    <t>[[111,31]]</t>
  </si>
  <si>
    <t>[[111,32]]</t>
  </si>
  <si>
    <t>[[111,33]]</t>
  </si>
  <si>
    <t>[[111,34]]</t>
  </si>
  <si>
    <t>[[111,35]]</t>
  </si>
  <si>
    <t>[[111,36]]</t>
  </si>
  <si>
    <t>[[111,37]]</t>
  </si>
  <si>
    <t>[[111,38]]</t>
  </si>
  <si>
    <t>[[111,39]]</t>
  </si>
</sst>
</file>

<file path=xl/styles.xml><?xml version="1.0" encoding="utf-8"?>
<styleSheet xmlns="http://schemas.openxmlformats.org/spreadsheetml/2006/main">
  <numFmts count="1">
    <numFmt numFmtId="176" formatCode="0_ "/>
  </numFmts>
  <fonts count="23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0"/>
      <color indexed="12"/>
      <name val="Arial"/>
      <family val="2"/>
    </font>
    <font>
      <sz val="9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8" fillId="0" borderId="0" xfId="0" applyFont="1"/>
    <xf numFmtId="0" fontId="21" fillId="0" borderId="0" xfId="0" applyFont="1"/>
    <xf numFmtId="0" fontId="22" fillId="0" borderId="0" xfId="0" applyFont="1"/>
    <xf numFmtId="176" fontId="0" fillId="0" borderId="0" xfId="0" applyNumberFormat="1"/>
    <xf numFmtId="0" fontId="0" fillId="0" borderId="0" xfId="0" applyAlignment="1">
      <alignment horizont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2601233595800525"/>
          <c:y val="7.4548702245552628E-2"/>
          <c:w val="0.69559930008748905"/>
          <c:h val="0.8326195683872849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计算用!$B$2:$B$41</c:f>
              <c:numCache>
                <c:formatCode>0_ </c:formatCode>
                <c:ptCount val="40"/>
                <c:pt idx="0">
                  <c:v>0</c:v>
                </c:pt>
                <c:pt idx="1">
                  <c:v>14.880001200000001</c:v>
                </c:pt>
                <c:pt idx="2">
                  <c:v>29.520076799999998</c:v>
                </c:pt>
                <c:pt idx="3">
                  <c:v>45.9208748</c:v>
                </c:pt>
                <c:pt idx="4">
                  <c:v>64.084915199999998</c:v>
                </c:pt>
                <c:pt idx="5">
                  <c:v>84.018749999999997</c:v>
                </c:pt>
                <c:pt idx="6">
                  <c:v>105.7359872</c:v>
                </c:pt>
                <c:pt idx="7">
                  <c:v>129.26117879999998</c:v>
                </c:pt>
                <c:pt idx="8">
                  <c:v>154.6345728</c:v>
                </c:pt>
                <c:pt idx="9">
                  <c:v>181.9177292</c:v>
                </c:pt>
                <c:pt idx="10">
                  <c:v>211.2</c:v>
                </c:pt>
                <c:pt idx="11">
                  <c:v>242.60587320000002</c:v>
                </c:pt>
                <c:pt idx="12">
                  <c:v>276.30318080000001</c:v>
                </c:pt>
                <c:pt idx="13">
                  <c:v>312.51217080000004</c:v>
                </c:pt>
                <c:pt idx="14">
                  <c:v>351.51544319999999</c:v>
                </c:pt>
                <c:pt idx="15">
                  <c:v>393.66874999999999</c:v>
                </c:pt>
                <c:pt idx="16">
                  <c:v>439.41265920000001</c:v>
                </c:pt>
                <c:pt idx="17">
                  <c:v>489.2850828</c:v>
                </c:pt>
                <c:pt idx="18">
                  <c:v>543.93466880000005</c:v>
                </c:pt>
                <c:pt idx="19">
                  <c:v>604.13505720000001</c:v>
                </c:pt>
                <c:pt idx="20">
                  <c:v>670.8</c:v>
                </c:pt>
                <c:pt idx="21">
                  <c:v>744.99934519999999</c:v>
                </c:pt>
                <c:pt idx="22">
                  <c:v>827.97588480000002</c:v>
                </c:pt>
                <c:pt idx="23">
                  <c:v>921.16306680000002</c:v>
                </c:pt>
                <c:pt idx="24">
                  <c:v>1026.2035711999999</c:v>
                </c:pt>
                <c:pt idx="25">
                  <c:v>1144.96875</c:v>
                </c:pt>
                <c:pt idx="26">
                  <c:v>1279.5789311999999</c:v>
                </c:pt>
                <c:pt idx="27">
                  <c:v>1432.4245868</c:v>
                </c:pt>
                <c:pt idx="28">
                  <c:v>1606.1883647999998</c:v>
                </c:pt>
                <c:pt idx="29">
                  <c:v>1803.8679852</c:v>
                </c:pt>
                <c:pt idx="30">
                  <c:v>2028.8</c:v>
                </c:pt>
                <c:pt idx="31">
                  <c:v>2284.6844172000001</c:v>
                </c:pt>
                <c:pt idx="32">
                  <c:v>2575.6101887999998</c:v>
                </c:pt>
                <c:pt idx="33">
                  <c:v>2906.0815628</c:v>
                </c:pt>
                <c:pt idx="34">
                  <c:v>3281.0452992</c:v>
                </c:pt>
                <c:pt idx="35">
                  <c:v>3705.9187499999998</c:v>
                </c:pt>
                <c:pt idx="36">
                  <c:v>4186.6188032</c:v>
                </c:pt>
                <c:pt idx="37">
                  <c:v>4729.5916907999999</c:v>
                </c:pt>
                <c:pt idx="38">
                  <c:v>5341.8436608000002</c:v>
                </c:pt>
                <c:pt idx="39">
                  <c:v>6030.9725132000003</c:v>
                </c:pt>
              </c:numCache>
            </c:numRef>
          </c:val>
        </c:ser>
        <c:marker val="1"/>
        <c:axId val="122507264"/>
        <c:axId val="122508800"/>
      </c:lineChart>
      <c:catAx>
        <c:axId val="122507264"/>
        <c:scaling>
          <c:orientation val="minMax"/>
        </c:scaling>
        <c:axPos val="b"/>
        <c:tickLblPos val="nextTo"/>
        <c:crossAx val="122508800"/>
        <c:crosses val="autoZero"/>
        <c:auto val="1"/>
        <c:lblAlgn val="ctr"/>
        <c:lblOffset val="100"/>
      </c:catAx>
      <c:valAx>
        <c:axId val="122508800"/>
        <c:scaling>
          <c:orientation val="minMax"/>
        </c:scaling>
        <c:axPos val="l"/>
        <c:majorGridlines/>
        <c:numFmt formatCode="0_ " sourceLinked="1"/>
        <c:tickLblPos val="nextTo"/>
        <c:crossAx val="12250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9525</xdr:rowOff>
    </xdr:from>
    <xdr:to>
      <xdr:col>10</xdr:col>
      <xdr:colOff>466725</xdr:colOff>
      <xdr:row>22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I17" sqref="I17:I24"/>
    </sheetView>
  </sheetViews>
  <sheetFormatPr defaultRowHeight="12.75"/>
  <cols>
    <col min="3" max="3" width="22" customWidth="1"/>
    <col min="4" max="4" width="16.7109375" customWidth="1"/>
    <col min="5" max="5" width="16.5703125" customWidth="1"/>
    <col min="6" max="6" width="15" customWidth="1"/>
    <col min="7" max="7" width="9.42578125" customWidth="1"/>
    <col min="8" max="8" width="27.28515625" customWidth="1"/>
  </cols>
  <sheetData>
    <row r="1" spans="1:8">
      <c r="A1" s="1" t="s">
        <v>0</v>
      </c>
      <c r="B1" s="1" t="s">
        <v>6</v>
      </c>
      <c r="C1" s="1" t="s">
        <v>7</v>
      </c>
      <c r="D1" s="1" t="s">
        <v>5</v>
      </c>
      <c r="E1" s="1" t="s">
        <v>3</v>
      </c>
      <c r="F1" s="1" t="s">
        <v>4</v>
      </c>
      <c r="G1" s="1" t="s">
        <v>1</v>
      </c>
      <c r="H1" s="1" t="s">
        <v>2</v>
      </c>
    </row>
    <row r="2" spans="1:8">
      <c r="A2">
        <v>1</v>
      </c>
      <c r="B2" s="4">
        <f>计算用!B2</f>
        <v>0</v>
      </c>
      <c r="C2">
        <f>计算用!C2</f>
        <v>10</v>
      </c>
      <c r="D2" s="2" t="s">
        <v>57</v>
      </c>
      <c r="E2">
        <v>1</v>
      </c>
      <c r="F2">
        <v>59</v>
      </c>
      <c r="G2">
        <v>0</v>
      </c>
      <c r="H2">
        <v>0</v>
      </c>
    </row>
    <row r="3" spans="1:8">
      <c r="A3">
        <v>2</v>
      </c>
      <c r="B3" s="4">
        <f>计算用!B3</f>
        <v>14.880001200000001</v>
      </c>
      <c r="C3">
        <f>计算用!C3</f>
        <v>11</v>
      </c>
      <c r="D3" s="2" t="s">
        <v>58</v>
      </c>
      <c r="E3">
        <v>1</v>
      </c>
      <c r="F3">
        <v>59</v>
      </c>
      <c r="G3">
        <v>0</v>
      </c>
      <c r="H3">
        <v>0</v>
      </c>
    </row>
    <row r="4" spans="1:8">
      <c r="A4">
        <v>3</v>
      </c>
      <c r="B4" s="4">
        <f>计算用!B4</f>
        <v>29.520076799999998</v>
      </c>
      <c r="C4">
        <f>计算用!C4</f>
        <v>12</v>
      </c>
      <c r="D4" s="2" t="s">
        <v>59</v>
      </c>
      <c r="E4">
        <v>1</v>
      </c>
      <c r="F4">
        <v>59</v>
      </c>
      <c r="G4">
        <v>0</v>
      </c>
      <c r="H4">
        <v>0</v>
      </c>
    </row>
    <row r="5" spans="1:8">
      <c r="A5">
        <v>4</v>
      </c>
      <c r="B5" s="4">
        <f>计算用!B5</f>
        <v>45.9208748</v>
      </c>
      <c r="C5">
        <f>计算用!C5</f>
        <v>13</v>
      </c>
      <c r="D5" s="2" t="s">
        <v>60</v>
      </c>
      <c r="E5">
        <v>1</v>
      </c>
      <c r="F5">
        <v>59</v>
      </c>
      <c r="G5">
        <v>0</v>
      </c>
      <c r="H5">
        <v>0</v>
      </c>
    </row>
    <row r="6" spans="1:8">
      <c r="A6">
        <v>5</v>
      </c>
      <c r="B6" s="4">
        <f>计算用!B6</f>
        <v>64.084915199999998</v>
      </c>
      <c r="C6">
        <f>计算用!C6</f>
        <v>14</v>
      </c>
      <c r="D6" s="2" t="s">
        <v>61</v>
      </c>
      <c r="E6">
        <v>1</v>
      </c>
      <c r="F6">
        <v>59</v>
      </c>
      <c r="G6">
        <v>0</v>
      </c>
      <c r="H6">
        <v>0</v>
      </c>
    </row>
    <row r="7" spans="1:8">
      <c r="A7">
        <v>6</v>
      </c>
      <c r="B7" s="4">
        <f>计算用!B7</f>
        <v>84.018749999999997</v>
      </c>
      <c r="C7">
        <f>计算用!C7</f>
        <v>15</v>
      </c>
      <c r="D7" s="2" t="s">
        <v>62</v>
      </c>
      <c r="E7">
        <v>1</v>
      </c>
      <c r="F7">
        <v>59</v>
      </c>
      <c r="G7">
        <v>0</v>
      </c>
      <c r="H7">
        <v>0</v>
      </c>
    </row>
    <row r="8" spans="1:8">
      <c r="A8">
        <v>7</v>
      </c>
      <c r="B8" s="4">
        <f>计算用!B8</f>
        <v>105.7359872</v>
      </c>
      <c r="C8">
        <f>计算用!C8</f>
        <v>16</v>
      </c>
      <c r="D8" s="2" t="s">
        <v>63</v>
      </c>
      <c r="E8">
        <v>1</v>
      </c>
      <c r="F8">
        <v>59</v>
      </c>
      <c r="G8">
        <v>0</v>
      </c>
      <c r="H8">
        <v>0</v>
      </c>
    </row>
    <row r="9" spans="1:8">
      <c r="A9">
        <v>8</v>
      </c>
      <c r="B9" s="4">
        <f>计算用!B9</f>
        <v>129.26117879999998</v>
      </c>
      <c r="C9">
        <f>计算用!C9</f>
        <v>17</v>
      </c>
      <c r="D9" s="2" t="s">
        <v>64</v>
      </c>
      <c r="E9">
        <v>1</v>
      </c>
      <c r="F9">
        <v>59</v>
      </c>
      <c r="G9">
        <v>0</v>
      </c>
      <c r="H9">
        <v>0</v>
      </c>
    </row>
    <row r="10" spans="1:8">
      <c r="A10">
        <v>9</v>
      </c>
      <c r="B10" s="4">
        <f>计算用!B10</f>
        <v>154.6345728</v>
      </c>
      <c r="C10">
        <f>计算用!C10</f>
        <v>18</v>
      </c>
      <c r="D10" s="2" t="s">
        <v>65</v>
      </c>
      <c r="E10">
        <v>1</v>
      </c>
      <c r="F10">
        <v>59</v>
      </c>
      <c r="G10">
        <v>0</v>
      </c>
      <c r="H10">
        <v>0</v>
      </c>
    </row>
    <row r="11" spans="1:8">
      <c r="A11">
        <v>10</v>
      </c>
      <c r="B11" s="4">
        <f>计算用!B11</f>
        <v>181.9177292</v>
      </c>
      <c r="C11">
        <f>计算用!C11</f>
        <v>19</v>
      </c>
      <c r="D11" s="2" t="s">
        <v>66</v>
      </c>
      <c r="E11">
        <v>1</v>
      </c>
      <c r="F11">
        <v>59</v>
      </c>
      <c r="G11">
        <v>0</v>
      </c>
      <c r="H11">
        <v>0</v>
      </c>
    </row>
    <row r="12" spans="1:8">
      <c r="A12">
        <v>11</v>
      </c>
      <c r="B12" s="4">
        <f>计算用!B12</f>
        <v>211.2</v>
      </c>
      <c r="C12">
        <f>计算用!C12</f>
        <v>20</v>
      </c>
      <c r="D12" s="2" t="s">
        <v>67</v>
      </c>
      <c r="E12">
        <v>1</v>
      </c>
      <c r="F12">
        <v>59</v>
      </c>
      <c r="G12">
        <v>0</v>
      </c>
      <c r="H12">
        <v>0</v>
      </c>
    </row>
    <row r="13" spans="1:8">
      <c r="A13">
        <v>12</v>
      </c>
      <c r="B13" s="4">
        <f>计算用!B13</f>
        <v>242.60587320000002</v>
      </c>
      <c r="C13">
        <f>计算用!C13</f>
        <v>21</v>
      </c>
      <c r="D13" s="2" t="s">
        <v>68</v>
      </c>
      <c r="E13">
        <v>1</v>
      </c>
      <c r="F13">
        <v>59</v>
      </c>
      <c r="G13">
        <v>0</v>
      </c>
      <c r="H13">
        <v>0</v>
      </c>
    </row>
    <row r="14" spans="1:8">
      <c r="A14">
        <v>13</v>
      </c>
      <c r="B14" s="4">
        <f>计算用!B14</f>
        <v>276.30318080000001</v>
      </c>
      <c r="C14">
        <f>计算用!C14</f>
        <v>22</v>
      </c>
      <c r="D14" s="2" t="s">
        <v>69</v>
      </c>
      <c r="E14">
        <v>1</v>
      </c>
      <c r="F14">
        <v>59</v>
      </c>
      <c r="G14">
        <v>0</v>
      </c>
      <c r="H14">
        <v>0</v>
      </c>
    </row>
    <row r="15" spans="1:8">
      <c r="A15">
        <v>14</v>
      </c>
      <c r="B15" s="4">
        <f>计算用!B15</f>
        <v>312.51217080000004</v>
      </c>
      <c r="C15">
        <f>计算用!C15</f>
        <v>23</v>
      </c>
      <c r="D15" s="2" t="s">
        <v>70</v>
      </c>
      <c r="E15">
        <v>1</v>
      </c>
      <c r="F15">
        <v>59</v>
      </c>
      <c r="G15">
        <v>0</v>
      </c>
      <c r="H15">
        <v>0</v>
      </c>
    </row>
    <row r="16" spans="1:8">
      <c r="A16">
        <v>15</v>
      </c>
      <c r="B16" s="4">
        <f>计算用!B16</f>
        <v>351.51544319999999</v>
      </c>
      <c r="C16">
        <f>计算用!C16</f>
        <v>24</v>
      </c>
      <c r="D16" s="2" t="s">
        <v>71</v>
      </c>
      <c r="E16">
        <v>1</v>
      </c>
      <c r="F16">
        <v>59</v>
      </c>
      <c r="G16">
        <v>0</v>
      </c>
      <c r="H16">
        <v>0</v>
      </c>
    </row>
    <row r="17" spans="1:8">
      <c r="A17">
        <v>16</v>
      </c>
      <c r="B17" s="4">
        <f>计算用!B17</f>
        <v>393.66874999999999</v>
      </c>
      <c r="C17">
        <f>计算用!C17</f>
        <v>25</v>
      </c>
      <c r="D17" s="2" t="s">
        <v>72</v>
      </c>
      <c r="E17">
        <v>1</v>
      </c>
      <c r="F17">
        <v>59</v>
      </c>
      <c r="G17">
        <v>0</v>
      </c>
      <c r="H17">
        <v>0</v>
      </c>
    </row>
    <row r="18" spans="1:8">
      <c r="A18">
        <v>17</v>
      </c>
      <c r="B18" s="4">
        <f>计算用!B18</f>
        <v>439.41265920000001</v>
      </c>
      <c r="C18">
        <f>计算用!C18</f>
        <v>26</v>
      </c>
      <c r="D18" s="2" t="s">
        <v>73</v>
      </c>
      <c r="E18">
        <v>1</v>
      </c>
      <c r="F18">
        <v>59</v>
      </c>
      <c r="G18">
        <v>0</v>
      </c>
      <c r="H18">
        <v>0</v>
      </c>
    </row>
    <row r="19" spans="1:8">
      <c r="A19">
        <v>18</v>
      </c>
      <c r="B19" s="4">
        <f>计算用!B19</f>
        <v>489.2850828</v>
      </c>
      <c r="C19">
        <f>计算用!C19</f>
        <v>27</v>
      </c>
      <c r="D19" s="2" t="s">
        <v>74</v>
      </c>
      <c r="E19">
        <v>1</v>
      </c>
      <c r="F19">
        <v>59</v>
      </c>
      <c r="G19">
        <v>0</v>
      </c>
      <c r="H19">
        <v>0</v>
      </c>
    </row>
    <row r="20" spans="1:8">
      <c r="A20">
        <v>19</v>
      </c>
      <c r="B20" s="4">
        <f>计算用!B20</f>
        <v>543.93466880000005</v>
      </c>
      <c r="C20">
        <f>计算用!C20</f>
        <v>28</v>
      </c>
      <c r="D20" s="2" t="s">
        <v>75</v>
      </c>
      <c r="E20">
        <v>1</v>
      </c>
      <c r="F20">
        <v>59</v>
      </c>
      <c r="G20">
        <v>0</v>
      </c>
      <c r="H20">
        <v>0</v>
      </c>
    </row>
    <row r="21" spans="1:8">
      <c r="A21">
        <v>20</v>
      </c>
      <c r="B21" s="4">
        <f>计算用!B21</f>
        <v>604.13505720000001</v>
      </c>
      <c r="C21">
        <f>计算用!C21</f>
        <v>29</v>
      </c>
      <c r="D21" s="2" t="s">
        <v>76</v>
      </c>
      <c r="E21">
        <v>1</v>
      </c>
      <c r="F21">
        <v>59</v>
      </c>
      <c r="G21">
        <v>0</v>
      </c>
      <c r="H21">
        <v>0</v>
      </c>
    </row>
    <row r="22" spans="1:8">
      <c r="A22">
        <v>21</v>
      </c>
      <c r="B22" s="4">
        <f>计算用!B22</f>
        <v>670.8</v>
      </c>
      <c r="C22">
        <f>计算用!C22</f>
        <v>30</v>
      </c>
      <c r="D22" s="2" t="s">
        <v>77</v>
      </c>
      <c r="E22">
        <v>1</v>
      </c>
      <c r="F22">
        <v>59</v>
      </c>
      <c r="G22">
        <v>0</v>
      </c>
      <c r="H22">
        <v>0</v>
      </c>
    </row>
    <row r="23" spans="1:8">
      <c r="A23">
        <v>22</v>
      </c>
      <c r="B23" s="4">
        <f>计算用!B23</f>
        <v>744.99934519999999</v>
      </c>
      <c r="C23">
        <f>计算用!C23</f>
        <v>31</v>
      </c>
      <c r="D23" s="2" t="s">
        <v>78</v>
      </c>
      <c r="E23">
        <v>1</v>
      </c>
      <c r="F23">
        <v>59</v>
      </c>
      <c r="G23">
        <v>0</v>
      </c>
      <c r="H23">
        <v>0</v>
      </c>
    </row>
    <row r="24" spans="1:8">
      <c r="A24">
        <v>23</v>
      </c>
      <c r="B24" s="4">
        <f>计算用!B24</f>
        <v>827.97588480000002</v>
      </c>
      <c r="C24">
        <f>计算用!C24</f>
        <v>32</v>
      </c>
      <c r="D24" s="2" t="s">
        <v>79</v>
      </c>
      <c r="E24">
        <v>1</v>
      </c>
      <c r="F24">
        <v>59</v>
      </c>
      <c r="G24">
        <v>0</v>
      </c>
      <c r="H24">
        <v>0</v>
      </c>
    </row>
    <row r="25" spans="1:8">
      <c r="A25">
        <v>24</v>
      </c>
      <c r="B25" s="4">
        <f>计算用!B25</f>
        <v>921.16306680000002</v>
      </c>
      <c r="C25">
        <f>计算用!C25</f>
        <v>33</v>
      </c>
      <c r="D25" s="2" t="s">
        <v>80</v>
      </c>
      <c r="E25">
        <v>1</v>
      </c>
      <c r="F25">
        <v>59</v>
      </c>
      <c r="G25">
        <v>0</v>
      </c>
      <c r="H25">
        <v>0</v>
      </c>
    </row>
    <row r="26" spans="1:8">
      <c r="A26">
        <v>25</v>
      </c>
      <c r="B26" s="4">
        <f>计算用!B26</f>
        <v>1026.2035711999999</v>
      </c>
      <c r="C26">
        <f>计算用!C26</f>
        <v>34</v>
      </c>
      <c r="D26" s="2" t="s">
        <v>81</v>
      </c>
      <c r="E26">
        <v>1</v>
      </c>
      <c r="F26">
        <v>59</v>
      </c>
      <c r="G26">
        <v>0</v>
      </c>
      <c r="H26">
        <v>0</v>
      </c>
    </row>
    <row r="27" spans="1:8">
      <c r="A27">
        <v>26</v>
      </c>
      <c r="B27" s="4">
        <f>计算用!B27</f>
        <v>1144.96875</v>
      </c>
      <c r="C27">
        <f>计算用!C27</f>
        <v>35</v>
      </c>
      <c r="D27" s="2" t="s">
        <v>82</v>
      </c>
      <c r="E27">
        <v>1</v>
      </c>
      <c r="F27">
        <v>59</v>
      </c>
      <c r="G27">
        <v>0</v>
      </c>
      <c r="H27">
        <v>0</v>
      </c>
    </row>
    <row r="28" spans="1:8">
      <c r="A28">
        <v>27</v>
      </c>
      <c r="B28" s="4">
        <f>计算用!B28</f>
        <v>1279.5789311999999</v>
      </c>
      <c r="C28">
        <f>计算用!C28</f>
        <v>36</v>
      </c>
      <c r="D28" s="2" t="s">
        <v>83</v>
      </c>
      <c r="E28">
        <v>1</v>
      </c>
      <c r="F28">
        <v>59</v>
      </c>
      <c r="G28">
        <v>0</v>
      </c>
      <c r="H28">
        <v>0</v>
      </c>
    </row>
    <row r="29" spans="1:8">
      <c r="A29">
        <v>28</v>
      </c>
      <c r="B29" s="4">
        <f>计算用!B29</f>
        <v>1432.4245868</v>
      </c>
      <c r="C29">
        <f>计算用!C29</f>
        <v>37</v>
      </c>
      <c r="D29" s="2" t="s">
        <v>84</v>
      </c>
      <c r="E29">
        <v>1</v>
      </c>
      <c r="F29">
        <v>59</v>
      </c>
      <c r="G29">
        <v>0</v>
      </c>
      <c r="H29">
        <v>0</v>
      </c>
    </row>
    <row r="30" spans="1:8">
      <c r="A30">
        <v>29</v>
      </c>
      <c r="B30" s="4">
        <f>计算用!B30</f>
        <v>1606.1883647999998</v>
      </c>
      <c r="C30">
        <f>计算用!C30</f>
        <v>38</v>
      </c>
      <c r="D30" s="2" t="s">
        <v>85</v>
      </c>
      <c r="E30">
        <v>1</v>
      </c>
      <c r="F30">
        <v>59</v>
      </c>
      <c r="G30">
        <v>0</v>
      </c>
      <c r="H30">
        <v>0</v>
      </c>
    </row>
    <row r="31" spans="1:8">
      <c r="A31">
        <v>30</v>
      </c>
      <c r="B31" s="4">
        <f>计算用!B31</f>
        <v>1803.8679852</v>
      </c>
      <c r="C31">
        <f>计算用!C31</f>
        <v>39</v>
      </c>
      <c r="D31" s="2" t="s">
        <v>86</v>
      </c>
      <c r="E31">
        <v>1</v>
      </c>
      <c r="F31">
        <v>59</v>
      </c>
      <c r="G31">
        <v>0</v>
      </c>
      <c r="H31">
        <v>0</v>
      </c>
    </row>
    <row r="32" spans="1:8">
      <c r="A32">
        <v>31</v>
      </c>
      <c r="B32" s="4">
        <f>计算用!B32</f>
        <v>2028.8</v>
      </c>
      <c r="C32">
        <f>计算用!C32</f>
        <v>40</v>
      </c>
      <c r="D32" s="2" t="s">
        <v>87</v>
      </c>
      <c r="E32">
        <v>1</v>
      </c>
      <c r="F32">
        <v>59</v>
      </c>
      <c r="G32">
        <v>0</v>
      </c>
      <c r="H32">
        <v>0</v>
      </c>
    </row>
    <row r="33" spans="1:8">
      <c r="A33">
        <v>32</v>
      </c>
      <c r="B33" s="4">
        <f>计算用!B33</f>
        <v>2284.6844172000001</v>
      </c>
      <c r="C33">
        <f>计算用!C33</f>
        <v>41</v>
      </c>
      <c r="D33" s="2" t="s">
        <v>88</v>
      </c>
      <c r="E33">
        <v>1</v>
      </c>
      <c r="F33">
        <v>59</v>
      </c>
      <c r="G33">
        <v>0</v>
      </c>
      <c r="H33">
        <v>0</v>
      </c>
    </row>
    <row r="34" spans="1:8">
      <c r="A34">
        <v>33</v>
      </c>
      <c r="B34" s="4">
        <f>计算用!B34</f>
        <v>2575.6101887999998</v>
      </c>
      <c r="C34">
        <f>计算用!C34</f>
        <v>42</v>
      </c>
      <c r="D34" s="2" t="s">
        <v>89</v>
      </c>
      <c r="E34">
        <v>1</v>
      </c>
      <c r="F34">
        <v>59</v>
      </c>
      <c r="G34">
        <v>0</v>
      </c>
      <c r="H34">
        <v>0</v>
      </c>
    </row>
    <row r="35" spans="1:8">
      <c r="A35">
        <v>34</v>
      </c>
      <c r="B35" s="4">
        <f>计算用!B35</f>
        <v>2906.0815628</v>
      </c>
      <c r="C35">
        <f>计算用!C35</f>
        <v>43</v>
      </c>
      <c r="D35" s="2" t="s">
        <v>90</v>
      </c>
      <c r="E35">
        <v>1</v>
      </c>
      <c r="F35">
        <v>59</v>
      </c>
      <c r="G35">
        <v>0</v>
      </c>
      <c r="H35">
        <v>0</v>
      </c>
    </row>
    <row r="36" spans="1:8">
      <c r="A36">
        <v>35</v>
      </c>
      <c r="B36" s="4">
        <f>计算用!B36</f>
        <v>3281.0452992</v>
      </c>
      <c r="C36">
        <f>计算用!C36</f>
        <v>44</v>
      </c>
      <c r="D36" s="2" t="s">
        <v>91</v>
      </c>
      <c r="E36">
        <v>1</v>
      </c>
      <c r="F36">
        <v>59</v>
      </c>
      <c r="G36">
        <v>0</v>
      </c>
      <c r="H36">
        <v>0</v>
      </c>
    </row>
    <row r="37" spans="1:8">
      <c r="A37">
        <v>36</v>
      </c>
      <c r="B37" s="4">
        <f>计算用!B37</f>
        <v>3705.9187499999998</v>
      </c>
      <c r="C37">
        <f>计算用!C37</f>
        <v>45</v>
      </c>
      <c r="D37" s="2" t="s">
        <v>92</v>
      </c>
      <c r="E37">
        <v>1</v>
      </c>
      <c r="F37">
        <v>59</v>
      </c>
      <c r="G37">
        <v>0</v>
      </c>
      <c r="H37">
        <v>0</v>
      </c>
    </row>
    <row r="38" spans="1:8">
      <c r="A38">
        <v>37</v>
      </c>
      <c r="B38" s="4">
        <f>计算用!B38</f>
        <v>4186.6188032</v>
      </c>
      <c r="C38">
        <f>计算用!C38</f>
        <v>46</v>
      </c>
      <c r="D38" s="2" t="s">
        <v>93</v>
      </c>
      <c r="E38">
        <v>1</v>
      </c>
      <c r="F38">
        <v>59</v>
      </c>
      <c r="G38">
        <v>0</v>
      </c>
      <c r="H38">
        <v>0</v>
      </c>
    </row>
    <row r="39" spans="1:8">
      <c r="A39">
        <v>38</v>
      </c>
      <c r="B39" s="4">
        <f>计算用!B39</f>
        <v>4729.5916907999999</v>
      </c>
      <c r="C39">
        <f>计算用!C39</f>
        <v>47</v>
      </c>
      <c r="D39" s="2" t="s">
        <v>94</v>
      </c>
      <c r="E39">
        <v>1</v>
      </c>
      <c r="F39">
        <v>59</v>
      </c>
      <c r="G39">
        <v>0</v>
      </c>
      <c r="H39">
        <v>0</v>
      </c>
    </row>
    <row r="40" spans="1:8">
      <c r="A40">
        <v>39</v>
      </c>
      <c r="B40" s="4">
        <f>计算用!B40</f>
        <v>5341.8436608000002</v>
      </c>
      <c r="C40">
        <f>计算用!C40</f>
        <v>48</v>
      </c>
      <c r="D40" s="2" t="s">
        <v>95</v>
      </c>
      <c r="E40">
        <v>1</v>
      </c>
      <c r="F40">
        <v>59</v>
      </c>
      <c r="G40">
        <v>0</v>
      </c>
      <c r="H40">
        <v>0</v>
      </c>
    </row>
    <row r="41" spans="1:8">
      <c r="A41">
        <v>40</v>
      </c>
      <c r="B41" s="4">
        <f>计算用!B41</f>
        <v>6030.9725132000003</v>
      </c>
      <c r="C41">
        <f>计算用!C41</f>
        <v>49</v>
      </c>
      <c r="D41" s="2" t="s">
        <v>56</v>
      </c>
      <c r="E41">
        <v>1</v>
      </c>
      <c r="F41">
        <v>59</v>
      </c>
      <c r="G41">
        <v>0</v>
      </c>
      <c r="H41">
        <v>0</v>
      </c>
    </row>
  </sheetData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C22" sqref="C22"/>
    </sheetView>
  </sheetViews>
  <sheetFormatPr defaultRowHeight="12.75"/>
  <cols>
    <col min="2" max="2" width="15.85546875" customWidth="1"/>
    <col min="3" max="3" width="12.5703125" customWidth="1"/>
    <col min="4" max="4" width="12.7109375" customWidth="1"/>
  </cols>
  <sheetData>
    <row r="1" spans="1:7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>
        <v>1</v>
      </c>
      <c r="B2">
        <v>1</v>
      </c>
      <c r="C2">
        <v>8</v>
      </c>
      <c r="D2">
        <v>8</v>
      </c>
      <c r="E2">
        <v>500</v>
      </c>
      <c r="F2">
        <v>1</v>
      </c>
      <c r="G2" s="2" t="s">
        <v>55</v>
      </c>
    </row>
    <row r="3" spans="1:7">
      <c r="A3">
        <v>2</v>
      </c>
      <c r="B3">
        <v>5</v>
      </c>
      <c r="C3">
        <v>9</v>
      </c>
      <c r="D3">
        <v>9</v>
      </c>
      <c r="E3">
        <v>500</v>
      </c>
      <c r="F3">
        <v>1</v>
      </c>
      <c r="G3" s="2" t="s">
        <v>55</v>
      </c>
    </row>
    <row r="4" spans="1:7">
      <c r="A4">
        <v>3</v>
      </c>
      <c r="B4">
        <v>10</v>
      </c>
      <c r="C4">
        <v>10</v>
      </c>
      <c r="D4">
        <v>10</v>
      </c>
      <c r="E4">
        <v>500</v>
      </c>
      <c r="F4">
        <v>1</v>
      </c>
      <c r="G4" s="2" t="s">
        <v>55</v>
      </c>
    </row>
    <row r="5" spans="1:7">
      <c r="A5">
        <v>4</v>
      </c>
      <c r="B5">
        <v>15</v>
      </c>
      <c r="C5">
        <v>11</v>
      </c>
      <c r="D5">
        <v>11</v>
      </c>
      <c r="E5">
        <v>500</v>
      </c>
      <c r="F5">
        <v>1</v>
      </c>
      <c r="G5" s="2" t="s">
        <v>55</v>
      </c>
    </row>
    <row r="6" spans="1:7">
      <c r="A6">
        <v>5</v>
      </c>
      <c r="B6">
        <v>20</v>
      </c>
      <c r="C6">
        <v>12</v>
      </c>
      <c r="D6">
        <v>12</v>
      </c>
      <c r="E6">
        <v>500</v>
      </c>
      <c r="F6">
        <v>1</v>
      </c>
      <c r="G6" s="2" t="s">
        <v>55</v>
      </c>
    </row>
    <row r="7" spans="1:7">
      <c r="A7">
        <v>6</v>
      </c>
      <c r="B7">
        <v>25</v>
      </c>
      <c r="C7">
        <v>13</v>
      </c>
      <c r="D7">
        <v>13</v>
      </c>
      <c r="E7">
        <v>500</v>
      </c>
      <c r="F7">
        <v>1</v>
      </c>
      <c r="G7" s="2" t="s">
        <v>55</v>
      </c>
    </row>
    <row r="8" spans="1:7">
      <c r="A8">
        <v>7</v>
      </c>
      <c r="B8">
        <v>30</v>
      </c>
      <c r="C8">
        <v>14</v>
      </c>
      <c r="D8">
        <v>14</v>
      </c>
      <c r="E8">
        <v>500</v>
      </c>
      <c r="F8">
        <v>1</v>
      </c>
      <c r="G8" s="2" t="s">
        <v>55</v>
      </c>
    </row>
    <row r="9" spans="1:7">
      <c r="A9">
        <v>8</v>
      </c>
      <c r="B9">
        <v>35</v>
      </c>
      <c r="C9">
        <v>15</v>
      </c>
      <c r="D9">
        <v>15</v>
      </c>
      <c r="E9">
        <v>500</v>
      </c>
      <c r="F9">
        <v>1</v>
      </c>
      <c r="G9" s="2" t="s">
        <v>55</v>
      </c>
    </row>
    <row r="10" spans="1:7">
      <c r="A10">
        <v>9</v>
      </c>
      <c r="B10">
        <v>40</v>
      </c>
      <c r="C10">
        <v>16</v>
      </c>
      <c r="D10">
        <v>16</v>
      </c>
      <c r="E10">
        <v>500</v>
      </c>
      <c r="F10">
        <v>1</v>
      </c>
      <c r="G10" s="2" t="s">
        <v>55</v>
      </c>
    </row>
    <row r="11" spans="1:7">
      <c r="A11">
        <v>10</v>
      </c>
      <c r="B11">
        <v>45</v>
      </c>
      <c r="C11">
        <v>17</v>
      </c>
      <c r="D11">
        <v>17</v>
      </c>
      <c r="E11">
        <v>500</v>
      </c>
      <c r="F11">
        <v>1</v>
      </c>
      <c r="G11" s="2" t="s">
        <v>55</v>
      </c>
    </row>
    <row r="12" spans="1:7">
      <c r="A12">
        <v>11</v>
      </c>
      <c r="B12">
        <v>50</v>
      </c>
      <c r="C12">
        <v>18</v>
      </c>
      <c r="D12">
        <v>18</v>
      </c>
      <c r="E12">
        <v>500</v>
      </c>
      <c r="F12">
        <v>1</v>
      </c>
      <c r="G12" s="2" t="s">
        <v>55</v>
      </c>
    </row>
    <row r="13" spans="1:7">
      <c r="A13">
        <v>12</v>
      </c>
      <c r="B13">
        <v>55</v>
      </c>
      <c r="C13">
        <v>19</v>
      </c>
      <c r="D13">
        <v>19</v>
      </c>
      <c r="E13">
        <v>500</v>
      </c>
      <c r="F13">
        <v>1</v>
      </c>
      <c r="G13" s="2" t="s">
        <v>55</v>
      </c>
    </row>
    <row r="14" spans="1:7">
      <c r="A14">
        <v>13</v>
      </c>
      <c r="B14">
        <v>60</v>
      </c>
      <c r="C14">
        <v>20</v>
      </c>
      <c r="D14">
        <v>20</v>
      </c>
      <c r="E14">
        <v>500</v>
      </c>
      <c r="F14">
        <v>1</v>
      </c>
      <c r="G14" s="2" t="s">
        <v>55</v>
      </c>
    </row>
    <row r="15" spans="1:7">
      <c r="A15">
        <v>14</v>
      </c>
      <c r="B15">
        <v>65</v>
      </c>
      <c r="C15">
        <v>21</v>
      </c>
      <c r="D15">
        <v>21</v>
      </c>
      <c r="E15">
        <v>500</v>
      </c>
      <c r="F15">
        <v>1</v>
      </c>
      <c r="G15" s="2" t="s">
        <v>55</v>
      </c>
    </row>
    <row r="16" spans="1:7">
      <c r="A16">
        <v>15</v>
      </c>
      <c r="B16">
        <v>70</v>
      </c>
      <c r="C16">
        <v>22</v>
      </c>
      <c r="D16">
        <v>22</v>
      </c>
      <c r="E16">
        <v>500</v>
      </c>
      <c r="F16">
        <v>1</v>
      </c>
      <c r="G16" s="2" t="s">
        <v>55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J13" sqref="J13"/>
    </sheetView>
  </sheetViews>
  <sheetFormatPr defaultRowHeight="12.75"/>
  <sheetData>
    <row r="1" spans="1:14">
      <c r="A1" s="1" t="s">
        <v>17</v>
      </c>
      <c r="B1" s="1" t="s">
        <v>45</v>
      </c>
      <c r="C1" s="1" t="s">
        <v>18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2" t="s">
        <v>51</v>
      </c>
    </row>
    <row r="2" spans="1:14">
      <c r="A2" t="str">
        <f>CONCATENATE(B2,N2)</f>
        <v>31</v>
      </c>
      <c r="B2">
        <v>3</v>
      </c>
      <c r="C2" s="2" t="s">
        <v>52</v>
      </c>
      <c r="D2" s="2" t="s">
        <v>53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22</v>
      </c>
      <c r="L2">
        <v>22</v>
      </c>
      <c r="M2" s="5">
        <v>0</v>
      </c>
      <c r="N2">
        <v>1</v>
      </c>
    </row>
    <row r="3" spans="1:14">
      <c r="A3" t="str">
        <f>CONCATENATE(B3,N3)</f>
        <v>12</v>
      </c>
      <c r="B3">
        <v>1</v>
      </c>
      <c r="C3" s="2" t="s">
        <v>54</v>
      </c>
      <c r="D3" s="2" t="s">
        <v>24</v>
      </c>
      <c r="K3">
        <v>30</v>
      </c>
      <c r="L3">
        <v>30</v>
      </c>
      <c r="N3">
        <v>2</v>
      </c>
    </row>
    <row r="4" spans="1:14">
      <c r="A4" t="str">
        <f t="shared" ref="A4:A7" si="0">CONCATENATE(B4,N4)</f>
        <v>13</v>
      </c>
      <c r="B4">
        <v>1</v>
      </c>
      <c r="N4">
        <v>3</v>
      </c>
    </row>
    <row r="5" spans="1:14">
      <c r="A5" t="str">
        <f t="shared" si="0"/>
        <v>14</v>
      </c>
      <c r="B5">
        <v>1</v>
      </c>
      <c r="N5">
        <v>4</v>
      </c>
    </row>
    <row r="6" spans="1:14">
      <c r="A6" t="str">
        <f t="shared" si="0"/>
        <v>15</v>
      </c>
      <c r="B6">
        <v>1</v>
      </c>
      <c r="N6">
        <v>5</v>
      </c>
    </row>
    <row r="7" spans="1:14">
      <c r="A7" t="str">
        <f t="shared" si="0"/>
        <v>16</v>
      </c>
      <c r="B7">
        <v>1</v>
      </c>
      <c r="N7">
        <v>6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E20" sqref="E20"/>
    </sheetView>
  </sheetViews>
  <sheetFormatPr defaultRowHeight="12.75"/>
  <sheetData>
    <row r="1" spans="1:4">
      <c r="A1" s="1" t="s">
        <v>17</v>
      </c>
      <c r="B1" s="1" t="s">
        <v>18</v>
      </c>
      <c r="C1" s="1" t="s">
        <v>25</v>
      </c>
      <c r="D1" s="1" t="s">
        <v>26</v>
      </c>
    </row>
    <row r="2" spans="1:4">
      <c r="A2">
        <v>1</v>
      </c>
      <c r="B2" s="2" t="s">
        <v>27</v>
      </c>
      <c r="C2">
        <v>1</v>
      </c>
      <c r="D2" t="s">
        <v>28</v>
      </c>
    </row>
    <row r="3" spans="1:4">
      <c r="A3">
        <v>2</v>
      </c>
      <c r="B3" s="2" t="s">
        <v>29</v>
      </c>
      <c r="C3">
        <v>1</v>
      </c>
      <c r="D3" t="s">
        <v>30</v>
      </c>
    </row>
    <row r="4" spans="1:4">
      <c r="A4">
        <v>3</v>
      </c>
      <c r="B4" s="2" t="s">
        <v>31</v>
      </c>
      <c r="C4">
        <v>1</v>
      </c>
      <c r="D4" t="s">
        <v>32</v>
      </c>
    </row>
    <row r="5" spans="1:4">
      <c r="A5">
        <v>4</v>
      </c>
      <c r="B5" s="2" t="s">
        <v>33</v>
      </c>
      <c r="C5">
        <v>1</v>
      </c>
      <c r="D5" t="s">
        <v>34</v>
      </c>
    </row>
    <row r="6" spans="1:4">
      <c r="A6">
        <v>5</v>
      </c>
      <c r="B6" s="2" t="s">
        <v>35</v>
      </c>
      <c r="C6">
        <v>1</v>
      </c>
      <c r="D6" t="s">
        <v>36</v>
      </c>
    </row>
    <row r="7" spans="1:4">
      <c r="A7">
        <v>6</v>
      </c>
      <c r="B7" s="2" t="s">
        <v>37</v>
      </c>
      <c r="C7">
        <v>1</v>
      </c>
      <c r="D7" t="s">
        <v>38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L51"/>
  <sheetViews>
    <sheetView tabSelected="1" workbookViewId="0">
      <selection activeCell="G25" sqref="G25"/>
    </sheetView>
  </sheetViews>
  <sheetFormatPr defaultRowHeight="12.75"/>
  <cols>
    <col min="4" max="4" width="10.5703125" customWidth="1"/>
    <col min="5" max="5" width="14.140625" customWidth="1"/>
    <col min="6" max="6" width="16.28515625" customWidth="1"/>
    <col min="7" max="7" width="17.85546875" customWidth="1"/>
    <col min="8" max="8" width="15.140625" customWidth="1"/>
  </cols>
  <sheetData>
    <row r="1" spans="1:12" ht="14.25">
      <c r="A1" t="s">
        <v>8</v>
      </c>
      <c r="B1" t="s">
        <v>6</v>
      </c>
      <c r="C1" s="2" t="s">
        <v>9</v>
      </c>
      <c r="D1" s="2" t="s">
        <v>10</v>
      </c>
      <c r="E1" t="s">
        <v>13</v>
      </c>
      <c r="F1" t="s">
        <v>14</v>
      </c>
      <c r="G1" s="2" t="s">
        <v>15</v>
      </c>
      <c r="H1" s="2" t="s">
        <v>16</v>
      </c>
      <c r="L1" s="3" t="s">
        <v>11</v>
      </c>
    </row>
    <row r="2" spans="1:12" ht="14.25">
      <c r="A2">
        <v>1</v>
      </c>
      <c r="B2" s="4">
        <v>0</v>
      </c>
      <c r="C2">
        <v>10</v>
      </c>
      <c r="D2">
        <v>1</v>
      </c>
      <c r="E2">
        <v>2</v>
      </c>
      <c r="F2">
        <v>6</v>
      </c>
      <c r="G2">
        <v>2</v>
      </c>
      <c r="H2">
        <v>0.1</v>
      </c>
      <c r="L2" s="3" t="s">
        <v>12</v>
      </c>
    </row>
    <row r="3" spans="1:12">
      <c r="A3">
        <v>2</v>
      </c>
      <c r="B3" s="4">
        <f>0.0000012*(A3-1)^$F$4+0.88*(A3-1)^$G$4+12*(A3-1)+$E$2</f>
        <v>14.880001200000001</v>
      </c>
      <c r="C3">
        <f>C2+$D$2</f>
        <v>11</v>
      </c>
    </row>
    <row r="4" spans="1:12">
      <c r="A4">
        <v>3</v>
      </c>
      <c r="B4" s="4">
        <f t="shared" ref="B4:B51" si="0">0.0000012*(A4-1)^$F$2+0.88*(A4-1)^$G$2+12*(A4-1)+$E$2</f>
        <v>29.520076799999998</v>
      </c>
      <c r="C4">
        <f t="shared" ref="C4:C41" si="1">C3+$D$2</f>
        <v>12</v>
      </c>
      <c r="F4">
        <f>F2*H2</f>
        <v>0.60000000000000009</v>
      </c>
      <c r="G4">
        <f>G2*H2</f>
        <v>0.2</v>
      </c>
    </row>
    <row r="5" spans="1:12">
      <c r="A5">
        <v>4</v>
      </c>
      <c r="B5" s="4">
        <f t="shared" si="0"/>
        <v>45.9208748</v>
      </c>
      <c r="C5">
        <f t="shared" si="1"/>
        <v>13</v>
      </c>
    </row>
    <row r="6" spans="1:12">
      <c r="A6">
        <v>5</v>
      </c>
      <c r="B6" s="4">
        <f t="shared" si="0"/>
        <v>64.084915199999998</v>
      </c>
      <c r="C6">
        <f t="shared" si="1"/>
        <v>14</v>
      </c>
    </row>
    <row r="7" spans="1:12">
      <c r="A7">
        <v>6</v>
      </c>
      <c r="B7" s="4">
        <f t="shared" si="0"/>
        <v>84.018749999999997</v>
      </c>
      <c r="C7">
        <f t="shared" si="1"/>
        <v>15</v>
      </c>
    </row>
    <row r="8" spans="1:12">
      <c r="A8">
        <v>7</v>
      </c>
      <c r="B8" s="4">
        <f t="shared" si="0"/>
        <v>105.7359872</v>
      </c>
      <c r="C8">
        <f t="shared" si="1"/>
        <v>16</v>
      </c>
    </row>
    <row r="9" spans="1:12">
      <c r="A9">
        <v>8</v>
      </c>
      <c r="B9" s="4">
        <f t="shared" si="0"/>
        <v>129.26117879999998</v>
      </c>
      <c r="C9">
        <f t="shared" si="1"/>
        <v>17</v>
      </c>
    </row>
    <row r="10" spans="1:12">
      <c r="A10">
        <v>9</v>
      </c>
      <c r="B10" s="4">
        <f t="shared" si="0"/>
        <v>154.6345728</v>
      </c>
      <c r="C10">
        <f t="shared" si="1"/>
        <v>18</v>
      </c>
    </row>
    <row r="11" spans="1:12">
      <c r="A11">
        <v>10</v>
      </c>
      <c r="B11" s="4">
        <f t="shared" si="0"/>
        <v>181.9177292</v>
      </c>
      <c r="C11">
        <f t="shared" si="1"/>
        <v>19</v>
      </c>
    </row>
    <row r="12" spans="1:12">
      <c r="A12">
        <v>11</v>
      </c>
      <c r="B12" s="4">
        <f t="shared" si="0"/>
        <v>211.2</v>
      </c>
      <c r="C12">
        <f t="shared" si="1"/>
        <v>20</v>
      </c>
    </row>
    <row r="13" spans="1:12">
      <c r="A13">
        <v>12</v>
      </c>
      <c r="B13" s="4">
        <f t="shared" si="0"/>
        <v>242.60587320000002</v>
      </c>
      <c r="C13">
        <f t="shared" si="1"/>
        <v>21</v>
      </c>
    </row>
    <row r="14" spans="1:12">
      <c r="A14">
        <v>13</v>
      </c>
      <c r="B14" s="4">
        <f t="shared" si="0"/>
        <v>276.30318080000001</v>
      </c>
      <c r="C14">
        <f t="shared" si="1"/>
        <v>22</v>
      </c>
    </row>
    <row r="15" spans="1:12">
      <c r="A15">
        <v>14</v>
      </c>
      <c r="B15" s="4">
        <f t="shared" si="0"/>
        <v>312.51217080000004</v>
      </c>
      <c r="C15">
        <f t="shared" si="1"/>
        <v>23</v>
      </c>
    </row>
    <row r="16" spans="1:12">
      <c r="A16">
        <v>15</v>
      </c>
      <c r="B16" s="4">
        <f t="shared" si="0"/>
        <v>351.51544319999999</v>
      </c>
      <c r="C16">
        <f t="shared" si="1"/>
        <v>24</v>
      </c>
    </row>
    <row r="17" spans="1:3">
      <c r="A17">
        <v>16</v>
      </c>
      <c r="B17" s="4">
        <f t="shared" si="0"/>
        <v>393.66874999999999</v>
      </c>
      <c r="C17">
        <f t="shared" si="1"/>
        <v>25</v>
      </c>
    </row>
    <row r="18" spans="1:3">
      <c r="A18">
        <v>17</v>
      </c>
      <c r="B18" s="4">
        <f t="shared" si="0"/>
        <v>439.41265920000001</v>
      </c>
      <c r="C18">
        <f t="shared" si="1"/>
        <v>26</v>
      </c>
    </row>
    <row r="19" spans="1:3">
      <c r="A19">
        <v>18</v>
      </c>
      <c r="B19" s="4">
        <f t="shared" si="0"/>
        <v>489.2850828</v>
      </c>
      <c r="C19">
        <f t="shared" si="1"/>
        <v>27</v>
      </c>
    </row>
    <row r="20" spans="1:3">
      <c r="A20">
        <v>19</v>
      </c>
      <c r="B20" s="4">
        <f t="shared" si="0"/>
        <v>543.93466880000005</v>
      </c>
      <c r="C20">
        <f t="shared" si="1"/>
        <v>28</v>
      </c>
    </row>
    <row r="21" spans="1:3">
      <c r="A21">
        <v>20</v>
      </c>
      <c r="B21" s="4">
        <f t="shared" si="0"/>
        <v>604.13505720000001</v>
      </c>
      <c r="C21">
        <f t="shared" si="1"/>
        <v>29</v>
      </c>
    </row>
    <row r="22" spans="1:3">
      <c r="A22">
        <v>21</v>
      </c>
      <c r="B22" s="4">
        <f t="shared" si="0"/>
        <v>670.8</v>
      </c>
      <c r="C22">
        <f t="shared" si="1"/>
        <v>30</v>
      </c>
    </row>
    <row r="23" spans="1:3">
      <c r="A23">
        <v>22</v>
      </c>
      <c r="B23" s="4">
        <f t="shared" si="0"/>
        <v>744.99934519999999</v>
      </c>
      <c r="C23">
        <f t="shared" si="1"/>
        <v>31</v>
      </c>
    </row>
    <row r="24" spans="1:3">
      <c r="A24">
        <v>23</v>
      </c>
      <c r="B24" s="4">
        <f t="shared" si="0"/>
        <v>827.97588480000002</v>
      </c>
      <c r="C24">
        <f t="shared" si="1"/>
        <v>32</v>
      </c>
    </row>
    <row r="25" spans="1:3">
      <c r="A25">
        <v>24</v>
      </c>
      <c r="B25" s="4">
        <f t="shared" si="0"/>
        <v>921.16306680000002</v>
      </c>
      <c r="C25">
        <f t="shared" si="1"/>
        <v>33</v>
      </c>
    </row>
    <row r="26" spans="1:3">
      <c r="A26">
        <v>25</v>
      </c>
      <c r="B26" s="4">
        <f t="shared" si="0"/>
        <v>1026.2035711999999</v>
      </c>
      <c r="C26">
        <f t="shared" si="1"/>
        <v>34</v>
      </c>
    </row>
    <row r="27" spans="1:3">
      <c r="A27">
        <v>26</v>
      </c>
      <c r="B27" s="4">
        <f t="shared" si="0"/>
        <v>1144.96875</v>
      </c>
      <c r="C27">
        <f t="shared" si="1"/>
        <v>35</v>
      </c>
    </row>
    <row r="28" spans="1:3">
      <c r="A28">
        <v>27</v>
      </c>
      <c r="B28" s="4">
        <f t="shared" si="0"/>
        <v>1279.5789311999999</v>
      </c>
      <c r="C28">
        <f t="shared" si="1"/>
        <v>36</v>
      </c>
    </row>
    <row r="29" spans="1:3">
      <c r="A29">
        <v>28</v>
      </c>
      <c r="B29" s="4">
        <f t="shared" si="0"/>
        <v>1432.4245868</v>
      </c>
      <c r="C29">
        <f t="shared" si="1"/>
        <v>37</v>
      </c>
    </row>
    <row r="30" spans="1:3">
      <c r="A30">
        <v>29</v>
      </c>
      <c r="B30" s="4">
        <f t="shared" si="0"/>
        <v>1606.1883647999998</v>
      </c>
      <c r="C30">
        <f t="shared" si="1"/>
        <v>38</v>
      </c>
    </row>
    <row r="31" spans="1:3">
      <c r="A31">
        <v>30</v>
      </c>
      <c r="B31" s="4">
        <f t="shared" si="0"/>
        <v>1803.8679852</v>
      </c>
      <c r="C31">
        <f t="shared" si="1"/>
        <v>39</v>
      </c>
    </row>
    <row r="32" spans="1:3">
      <c r="A32">
        <v>31</v>
      </c>
      <c r="B32" s="4">
        <f t="shared" si="0"/>
        <v>2028.8</v>
      </c>
      <c r="C32">
        <f t="shared" si="1"/>
        <v>40</v>
      </c>
    </row>
    <row r="33" spans="1:3">
      <c r="A33">
        <v>32</v>
      </c>
      <c r="B33" s="4">
        <f t="shared" si="0"/>
        <v>2284.6844172000001</v>
      </c>
      <c r="C33">
        <f t="shared" si="1"/>
        <v>41</v>
      </c>
    </row>
    <row r="34" spans="1:3">
      <c r="A34">
        <v>33</v>
      </c>
      <c r="B34" s="4">
        <f t="shared" si="0"/>
        <v>2575.6101887999998</v>
      </c>
      <c r="C34">
        <f t="shared" si="1"/>
        <v>42</v>
      </c>
    </row>
    <row r="35" spans="1:3">
      <c r="A35">
        <v>34</v>
      </c>
      <c r="B35" s="4">
        <f t="shared" si="0"/>
        <v>2906.0815628</v>
      </c>
      <c r="C35">
        <f t="shared" si="1"/>
        <v>43</v>
      </c>
    </row>
    <row r="36" spans="1:3">
      <c r="A36">
        <v>35</v>
      </c>
      <c r="B36" s="4">
        <f t="shared" si="0"/>
        <v>3281.0452992</v>
      </c>
      <c r="C36">
        <f t="shared" si="1"/>
        <v>44</v>
      </c>
    </row>
    <row r="37" spans="1:3">
      <c r="A37">
        <v>36</v>
      </c>
      <c r="B37" s="4">
        <f t="shared" si="0"/>
        <v>3705.9187499999998</v>
      </c>
      <c r="C37">
        <f t="shared" si="1"/>
        <v>45</v>
      </c>
    </row>
    <row r="38" spans="1:3">
      <c r="A38">
        <v>37</v>
      </c>
      <c r="B38" s="4">
        <f t="shared" si="0"/>
        <v>4186.6188032</v>
      </c>
      <c r="C38">
        <f t="shared" si="1"/>
        <v>46</v>
      </c>
    </row>
    <row r="39" spans="1:3">
      <c r="A39">
        <v>38</v>
      </c>
      <c r="B39" s="4">
        <f t="shared" si="0"/>
        <v>4729.5916907999999</v>
      </c>
      <c r="C39">
        <f t="shared" si="1"/>
        <v>47</v>
      </c>
    </row>
    <row r="40" spans="1:3">
      <c r="A40">
        <v>39</v>
      </c>
      <c r="B40" s="4">
        <f t="shared" si="0"/>
        <v>5341.8436608000002</v>
      </c>
      <c r="C40">
        <f t="shared" si="1"/>
        <v>48</v>
      </c>
    </row>
    <row r="41" spans="1:3">
      <c r="A41">
        <v>40</v>
      </c>
      <c r="B41" s="4">
        <f t="shared" si="0"/>
        <v>6030.9725132000003</v>
      </c>
      <c r="C41">
        <f t="shared" si="1"/>
        <v>49</v>
      </c>
    </row>
    <row r="42" spans="1:3">
      <c r="A42">
        <v>41</v>
      </c>
      <c r="B42" s="4">
        <f t="shared" si="0"/>
        <v>6805.2</v>
      </c>
      <c r="C42">
        <f t="shared" ref="C42:C49" si="2">C41+$D$2</f>
        <v>50</v>
      </c>
    </row>
    <row r="43" spans="1:3">
      <c r="A43">
        <v>42</v>
      </c>
      <c r="B43" s="4">
        <f t="shared" si="0"/>
        <v>7673.4050891999996</v>
      </c>
      <c r="C43">
        <f t="shared" si="2"/>
        <v>51</v>
      </c>
    </row>
    <row r="44" spans="1:3">
      <c r="A44">
        <v>43</v>
      </c>
      <c r="B44" s="4">
        <f t="shared" si="0"/>
        <v>8645.1580928000003</v>
      </c>
      <c r="C44">
        <f t="shared" si="2"/>
        <v>52</v>
      </c>
    </row>
    <row r="45" spans="1:3">
      <c r="A45">
        <v>44</v>
      </c>
      <c r="B45" s="4">
        <f t="shared" si="0"/>
        <v>9730.7556588000007</v>
      </c>
      <c r="C45">
        <f t="shared" si="2"/>
        <v>53</v>
      </c>
    </row>
    <row r="46" spans="1:3">
      <c r="A46">
        <v>45</v>
      </c>
      <c r="B46" s="4">
        <f t="shared" si="0"/>
        <v>10941.2566272</v>
      </c>
      <c r="C46">
        <f t="shared" si="2"/>
        <v>54</v>
      </c>
    </row>
    <row r="47" spans="1:3">
      <c r="A47">
        <v>46</v>
      </c>
      <c r="B47" s="4">
        <f t="shared" si="0"/>
        <v>12288.518749999999</v>
      </c>
      <c r="C47">
        <f t="shared" si="2"/>
        <v>55</v>
      </c>
    </row>
    <row r="48" spans="1:3">
      <c r="A48">
        <v>47</v>
      </c>
      <c r="B48" s="4">
        <f t="shared" si="0"/>
        <v>13785.236275199999</v>
      </c>
      <c r="C48">
        <f t="shared" si="2"/>
        <v>56</v>
      </c>
    </row>
    <row r="49" spans="1:3">
      <c r="A49">
        <v>48</v>
      </c>
      <c r="B49" s="4">
        <f t="shared" si="0"/>
        <v>15444.9783948</v>
      </c>
      <c r="C49">
        <f t="shared" si="2"/>
        <v>57</v>
      </c>
    </row>
    <row r="50" spans="1:3">
      <c r="A50">
        <v>49</v>
      </c>
      <c r="B50" s="4">
        <f t="shared" si="0"/>
        <v>17282.228556800001</v>
      </c>
      <c r="C50">
        <f t="shared" ref="C50:C51" si="3">C49+$D$2</f>
        <v>58</v>
      </c>
    </row>
    <row r="51" spans="1:3">
      <c r="A51">
        <v>50</v>
      </c>
      <c r="B51" s="4">
        <f t="shared" si="0"/>
        <v>19312.424641199999</v>
      </c>
      <c r="C51">
        <f t="shared" si="3"/>
        <v>59</v>
      </c>
    </row>
  </sheetData>
  <phoneticPr fontId="19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人物基础表</vt:lpstr>
      <vt:lpstr>房间升级</vt:lpstr>
      <vt:lpstr>场景表</vt:lpstr>
      <vt:lpstr>avata</vt:lpstr>
      <vt:lpstr>计算用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2012-02-28T09:31:56Z</dcterms:created>
  <dcterms:modified xsi:type="dcterms:W3CDTF">2012-03-06T06:39:17Z</dcterms:modified>
</cp:coreProperties>
</file>