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grafik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JetBrains Mono"/>
      <charset val="204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2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pivotButton="0" quotePrefix="0" xfId="0"/>
    <xf numFmtId="0" fontId="0" fillId="2" borderId="0" pivotButton="0" quotePrefix="0" xfId="0"/>
    <xf numFmtId="2" fontId="0" fillId="0" borderId="0" pivotButton="0" quotePrefix="0" xfId="0"/>
    <xf numFmtId="2" fontId="0" fillId="0" borderId="2" pivotButton="0" quotePrefix="0" xfId="0"/>
    <xf numFmtId="0" fontId="3" fillId="0" borderId="2" applyAlignment="1" pivotButton="0" quotePrefix="0" xfId="0">
      <alignment wrapText="1" shrinkToFit="1"/>
    </xf>
    <xf numFmtId="14" fontId="0" fillId="0" borderId="2" pivotButton="0" quotePrefix="0" xfId="0"/>
    <xf numFmtId="0" fontId="2" fillId="0" borderId="1" pivotButton="0" quotePrefix="0" xfId="0"/>
    <xf numFmtId="0" fontId="2" fillId="0" borderId="2" pivotButton="0" quotePrefix="0" xfId="0"/>
    <xf numFmtId="0" fontId="0" fillId="0" borderId="2" pivotButton="0" quotePrefix="0" xfId="0"/>
    <xf numFmtId="0" fontId="2" fillId="0" borderId="2" pivotButton="0" quotePrefix="0" xfId="0"/>
    <xf numFmtId="0" fontId="2" fillId="0" borderId="2" pivotButton="0" quotePrefix="0" xfId="0"/>
    <xf numFmtId="0" fontId="0" fillId="0" borderId="3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 xml:space="preserve">Т-клеточное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5869815100532196"/>
          <y val="0.06796345408010754"/>
          <w val="0.889716030969658"/>
          <h val="0.8518377531051331"/>
        </manualLayout>
      </layout>
      <scatterChart>
        <scatterStyle val="lineMarker"/>
        <varyColors val="0"/>
        <ser>
          <idx val="0"/>
          <order val="0"/>
          <tx>
            <strRef>
              <f>grafik!$J$1:$J$2</f>
              <strCache>
                <ptCount val="2"/>
                <pt idx="0">
                  <v>Т-клеточное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5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chemeClr val="bg1"/>
                </a:solidFill>
                <a:prstDash val="solid"/>
                <a:round/>
              </a:ln>
            </spPr>
          </dPt>
          <dPt>
            <idx val="6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7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8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9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00B050"/>
                </a:solidFill>
                <a:prstDash val="solid"/>
                <a:round/>
              </a:ln>
            </spPr>
          </dPt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dLbl>
              <idx val="6"/>
              <showLegendKey val="0"/>
              <showVal val="1"/>
              <showCatName val="1"/>
              <showSerName val="0"/>
              <showPercent val="0"/>
              <showBubbleSize val="0"/>
            </dLbl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grafik!$I$3:$I$17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3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5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grafik!$J$3:$J$17</f>
              <numCache>
                <formatCode>General</formatCode>
                <ptCount val="15"/>
                <pt idx="0">
                  <formatCode>0.00</formatCode>
                  <v>2.3</v>
                </pt>
                <pt idx="1">
                  <v>0</v>
                </pt>
                <pt idx="2">
                  <formatCode>0.00</formatCode>
                  <v>-9.5</v>
                </pt>
                <pt idx="3">
                  <v>0</v>
                </pt>
                <pt idx="4">
                  <formatCode>0.00</formatCode>
                  <v>2.3</v>
                </pt>
                <pt idx="5">
                  <formatCode>0.00</formatCode>
                  <v>3.7</v>
                </pt>
                <pt idx="6">
                  <v>0</v>
                </pt>
                <pt idx="7">
                  <formatCode>0.00</formatCode>
                  <v>-12.3</v>
                </pt>
                <pt idx="8">
                  <v>0</v>
                </pt>
                <pt idx="9">
                  <formatCode>0.00</formatCode>
                  <v>3.7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7042208"/>
        <axId val="1707042624"/>
      </scatterChart>
      <valAx>
        <axId val="170704220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624"/>
        <crosses val="autoZero"/>
        <crossBetween val="midCat"/>
      </valAx>
      <valAx>
        <axId val="1707042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70422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B-</a:t>
            </a:r>
            <a:r>
              <a:rPr lang="ru-RU" sz="2400"/>
              <a:t xml:space="preserve">клеточное звено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04433047615632"/>
          <y val="0.07512648497373188"/>
          <w val="0.8163633755334792"/>
          <h val="0.807857325985508"/>
        </manualLayout>
      </layout>
      <scatterChart>
        <scatterStyle val="lineMarker"/>
        <varyColors val="0"/>
        <ser>
          <idx val="0"/>
          <order val="0"/>
          <tx>
            <strRef>
              <f>grafik!$Y$1:$Y$2</f>
              <strCache>
                <ptCount val="2"/>
                <pt idx="0">
                  <v>B-клеточное звено</v>
                </pt>
                <pt idx="1">
                  <v>у</v>
                </pt>
              </strCache>
            </strRef>
          </tx>
          <spPr>
            <a:ln xmlns:a="http://schemas.openxmlformats.org/drawingml/2006/main" w="19050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11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2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3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Pt>
            <idx val="14"/>
            <marker>
              <symbol val="none"/>
              <spPr>
                <a:ln xmlns:a="http://schemas.openxmlformats.org/drawingml/2006/main">
                  <a:prstDash val="solid"/>
                </a:ln>
              </spPr>
            </marker>
            <bubble3D val="0"/>
            <spPr>
              <a:ln xmlns:a="http://schemas.openxmlformats.org/drawingml/2006/main" w="19050" cap="rnd">
                <a:solidFill>
                  <a:srgbClr val="FF0000"/>
                </a:solidFill>
                <a:prstDash val="solid"/>
                <a:round/>
              </a:ln>
            </spPr>
          </dPt>
          <dLbls>
            <spPr>
              <a:solidFill xmlns:a="http://schemas.openxmlformats.org/drawingml/2006/main">
                <a:sysClr val="window" lastClr="FFFFFF"/>
              </a:solidFill>
              <a:ln xmlns:a="http://schemas.openxmlformats.org/drawingml/2006/main">
                <a:solidFill>
                  <a:sysClr val="windowText" lastClr="000000">
                    <a:lumOff val="75000"/>
                    <a:lumMod val="25000"/>
                  </a:sysClr>
                </a:solidFill>
                <a:prstDash val="solid"/>
              </a:ln>
            </spPr>
            <txPr>
              <a:bodyPr xmlns:a="http://schemas.openxmlformats.org/drawingml/2006/main" rot="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0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ru-RU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0"/>
          </dLbls>
          <xVal>
            <numRef>
              <f>grafik!$X$3:$X$17</f>
              <numCache>
                <formatCode>0.00</formatCode>
                <ptCount val="15"/>
                <pt idx="0">
                  <formatCode>General</formatCode>
                  <v>0</v>
                </pt>
                <pt idx="1">
                  <v>-1.67</v>
                </pt>
                <pt idx="2">
                  <formatCode>General</formatCode>
                  <v>0</v>
                </pt>
                <pt idx="3">
                  <v>0.2</v>
                </pt>
                <pt idx="4">
                  <formatCode>General</formatCode>
                  <v>0</v>
                </pt>
                <pt idx="5">
                  <formatCode>General</formatCode>
                  <v>0</v>
                </pt>
                <pt idx="6">
                  <v>-1.8</v>
                </pt>
                <pt idx="7">
                  <formatCode>General</formatCode>
                  <v>0</v>
                </pt>
                <pt idx="8">
                  <v>0.3</v>
                </pt>
                <pt idx="9">
                  <formatCode>General</formatCode>
                  <v>0</v>
                </pt>
                <pt idx="10">
                  <formatCode>General</formatCode>
                  <v>0</v>
                </pt>
                <pt idx="11">
                  <v>0</v>
                </pt>
                <pt idx="12">
                  <formatCode>General</formatCode>
                  <v>0</v>
                </pt>
                <pt idx="13">
                  <v>0</v>
                </pt>
                <pt idx="14">
                  <formatCode>General</formatCode>
                  <v>0</v>
                </pt>
              </numCache>
            </numRef>
          </xVal>
          <yVal>
            <numRef>
              <f>grafik!$Y$3:$Y$17</f>
              <numCache>
                <formatCode>General</formatCode>
                <ptCount val="15"/>
                <pt idx="0">
                  <formatCode>0.00</formatCode>
                  <v>9.6</v>
                </pt>
                <pt idx="1">
                  <v>0</v>
                </pt>
                <pt idx="2">
                  <formatCode>0.00</formatCode>
                  <v>-0.5</v>
                </pt>
                <pt idx="3">
                  <v>0</v>
                </pt>
                <pt idx="4">
                  <formatCode>0.00</formatCode>
                  <v>9.6</v>
                </pt>
                <pt idx="5">
                  <formatCode>0.00</formatCode>
                  <v>10</v>
                </pt>
                <pt idx="6">
                  <v>0</v>
                </pt>
                <pt idx="7">
                  <formatCode>0.00</formatCode>
                  <v>-0.8</v>
                </pt>
                <pt idx="8">
                  <v>0</v>
                </pt>
                <pt idx="9">
                  <formatCode>0.00</formatCode>
                  <v>10</v>
                </pt>
                <pt idx="10">
                  <formatCode>0.00</formatCode>
                  <v>0</v>
                </pt>
                <pt idx="11">
                  <v>0</v>
                </pt>
                <pt idx="12">
                  <formatCode>0.00</formatCode>
                  <v>0</v>
                </pt>
                <pt idx="13">
                  <v>0</v>
                </pt>
                <pt idx="14">
                  <formatCode>0.00</formatCode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03642096"/>
        <axId val="1703642512"/>
      </scatterChart>
      <valAx>
        <axId val="170364209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512"/>
        <crosses val="autoZero"/>
        <crossBetween val="midCat"/>
      </valAx>
      <valAx>
        <axId val="170364251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703642096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43</col>
      <colOff>204650</colOff>
      <row>32</row>
      <rowOff>115387</rowOff>
    </from>
    <to>
      <col>91</col>
      <colOff>243840</colOff>
      <row>143</row>
      <rowOff>30480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63530</colOff>
      <row>29</row>
      <rowOff>32854</rowOff>
    </from>
    <to>
      <col>42</col>
      <colOff>30479</colOff>
      <row>143</row>
      <rowOff>121920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Y26"/>
  <sheetViews>
    <sheetView tabSelected="1" zoomScale="25" zoomScaleNormal="25" workbookViewId="0">
      <selection activeCell="AR28" sqref="AR28"/>
    </sheetView>
  </sheetViews>
  <sheetFormatPr baseColWidth="8" defaultRowHeight="14.4" outlineLevelCol="0"/>
  <cols>
    <col width="2.88671875" customWidth="1" min="1" max="1"/>
    <col width="2.6640625" customWidth="1" min="2" max="2"/>
    <col width="2.109375" customWidth="1" min="3" max="3"/>
    <col width="12.5546875" customWidth="1" min="4" max="4"/>
    <col width="11.109375" customWidth="1" min="5" max="5"/>
    <col width="12.6640625" customWidth="1" min="6" max="6"/>
    <col width="10.5546875" customWidth="1" min="21" max="21"/>
    <col width="18.88671875" customWidth="1" min="22" max="22"/>
  </cols>
  <sheetData>
    <row r="1">
      <c r="B1" s="1" t="n"/>
      <c r="D1" s="8" t="inlineStr">
        <is>
          <t>Нормы отношений</t>
        </is>
      </c>
      <c r="E1" s="12" t="inlineStr">
        <is>
          <t>Мин</t>
        </is>
      </c>
      <c r="F1" s="12" t="inlineStr">
        <is>
          <t>Макс</t>
        </is>
      </c>
      <c r="I1" s="2" t="inlineStr">
        <is>
          <t>Т-клеточное звено</t>
        </is>
      </c>
      <c r="X1" s="2" t="inlineStr">
        <is>
          <t>B-клеточное звено</t>
        </is>
      </c>
    </row>
    <row r="2">
      <c r="D2" s="8" t="inlineStr">
        <is>
          <t>NEU/LYMF</t>
        </is>
      </c>
      <c r="E2" s="5" t="n">
        <v>1.67</v>
      </c>
      <c r="F2" s="5" t="n">
        <v>1.8</v>
      </c>
      <c r="I2" s="2" t="inlineStr">
        <is>
          <t>х</t>
        </is>
      </c>
      <c r="J2" s="2" t="inlineStr">
        <is>
          <t>у</t>
        </is>
      </c>
      <c r="X2" s="2" t="inlineStr">
        <is>
          <t>х</t>
        </is>
      </c>
      <c r="Y2" s="2" t="inlineStr">
        <is>
          <t>у</t>
        </is>
      </c>
    </row>
    <row r="3">
      <c r="D3" s="8" t="inlineStr">
        <is>
          <t>NEU/CD3</t>
        </is>
      </c>
      <c r="E3" s="5" t="n">
        <v>2.3</v>
      </c>
      <c r="F3" s="5" t="n">
        <v>3.7</v>
      </c>
      <c r="I3" s="3" t="n">
        <v>0</v>
      </c>
      <c r="J3" s="4">
        <f>E3</f>
        <v/>
      </c>
      <c r="X3" s="3" t="n">
        <v>0</v>
      </c>
      <c r="Y3" s="4">
        <f>E6</f>
        <v/>
      </c>
    </row>
    <row r="4">
      <c r="D4" s="8" t="inlineStr">
        <is>
          <t>NEU/CD4</t>
        </is>
      </c>
      <c r="E4" s="5" t="n">
        <v>9.5</v>
      </c>
      <c r="F4" s="5" t="n">
        <v>12.3</v>
      </c>
      <c r="I4" s="4">
        <f>-E2</f>
        <v/>
      </c>
      <c r="J4" s="3" t="n">
        <v>0</v>
      </c>
      <c r="X4" s="4">
        <f>-E2</f>
        <v/>
      </c>
      <c r="Y4" s="3" t="n">
        <v>0</v>
      </c>
    </row>
    <row r="5">
      <c r="D5" s="8" t="inlineStr">
        <is>
          <t>NEU/CD8</t>
        </is>
      </c>
      <c r="E5" s="5" t="n">
        <v>3</v>
      </c>
      <c r="F5" s="5" t="n">
        <v>5</v>
      </c>
      <c r="I5" s="3" t="n">
        <v>0</v>
      </c>
      <c r="J5" s="4">
        <f>-E4</f>
        <v/>
      </c>
      <c r="X5" s="3" t="n">
        <v>0</v>
      </c>
      <c r="Y5" s="4">
        <f>-E7</f>
        <v/>
      </c>
    </row>
    <row r="6">
      <c r="D6" s="12" t="inlineStr">
        <is>
          <t>LYMF/CD19</t>
        </is>
      </c>
      <c r="E6" s="5" t="n">
        <v>9.6</v>
      </c>
      <c r="F6" s="5" t="n">
        <v>10</v>
      </c>
      <c r="I6" s="4">
        <f>E5</f>
        <v/>
      </c>
      <c r="J6" s="3" t="n">
        <v>0</v>
      </c>
      <c r="X6" s="4">
        <f>E8</f>
        <v/>
      </c>
      <c r="Y6" s="3" t="n">
        <v>0</v>
      </c>
    </row>
    <row r="7">
      <c r="D7" s="12" t="inlineStr">
        <is>
          <t>CD19/CD4</t>
        </is>
      </c>
      <c r="E7" s="5" t="n">
        <v>0.5</v>
      </c>
      <c r="F7" s="5" t="n">
        <v>0.8</v>
      </c>
      <c r="I7" s="3" t="n">
        <v>0</v>
      </c>
      <c r="J7" s="4">
        <f>E3</f>
        <v/>
      </c>
      <c r="X7" s="3" t="n">
        <v>0</v>
      </c>
      <c r="Y7" s="4">
        <f>E6</f>
        <v/>
      </c>
    </row>
    <row r="8">
      <c r="D8" s="12" t="inlineStr">
        <is>
          <t>CD19/CD8</t>
        </is>
      </c>
      <c r="E8" s="5" t="n">
        <v>0.2</v>
      </c>
      <c r="F8" s="5" t="n">
        <v>0.3</v>
      </c>
      <c r="I8" s="3" t="n">
        <v>0</v>
      </c>
      <c r="J8" s="4">
        <f>F3</f>
        <v/>
      </c>
      <c r="X8" s="3" t="n">
        <v>0</v>
      </c>
      <c r="Y8" s="4">
        <f>F6</f>
        <v/>
      </c>
    </row>
    <row r="9">
      <c r="I9" s="4">
        <f>-F2</f>
        <v/>
      </c>
      <c r="J9" s="3" t="n">
        <v>0</v>
      </c>
      <c r="X9" s="4">
        <f>-F2</f>
        <v/>
      </c>
      <c r="Y9" s="3" t="n">
        <v>0</v>
      </c>
    </row>
    <row r="10">
      <c r="I10" s="3" t="n">
        <v>0</v>
      </c>
      <c r="J10" s="4">
        <f>-F4</f>
        <v/>
      </c>
      <c r="X10" s="3" t="n">
        <v>0</v>
      </c>
      <c r="Y10" s="4">
        <f>-F7</f>
        <v/>
      </c>
    </row>
    <row r="11" ht="28.8" customHeight="1">
      <c r="D11" s="6" t="inlineStr">
        <is>
          <t>Т-клеточное звено</t>
        </is>
      </c>
      <c r="E11" s="10" t="n"/>
      <c r="F11" s="10" t="n"/>
      <c r="I11" s="4">
        <f>F5</f>
        <v/>
      </c>
      <c r="J11" s="3" t="n">
        <v>0</v>
      </c>
      <c r="X11" s="4">
        <f>F8</f>
        <v/>
      </c>
      <c r="Y11" s="3" t="n">
        <v>0</v>
      </c>
    </row>
    <row r="12">
      <c r="D12" s="12" t="inlineStr">
        <is>
          <t>Расчитанные значения на основании анализов:</t>
        </is>
      </c>
      <c r="E12" s="13" t="n"/>
      <c r="F12" s="14" t="n"/>
      <c r="I12" s="3" t="n">
        <v>0</v>
      </c>
      <c r="J12" s="4">
        <f>F3</f>
        <v/>
      </c>
      <c r="X12" s="3" t="n">
        <v>0</v>
      </c>
      <c r="Y12" s="4">
        <f>F6</f>
        <v/>
      </c>
    </row>
    <row r="13" ht="15" customHeight="1">
      <c r="E13" s="10" t="n"/>
      <c r="F13" s="10" t="n"/>
      <c r="I13" s="3" t="n">
        <v>0</v>
      </c>
      <c r="J13" s="4">
        <f>F15</f>
        <v/>
      </c>
      <c r="X13" s="3" t="n">
        <v>0</v>
      </c>
      <c r="Y13" s="4">
        <f>F24</f>
        <v/>
      </c>
    </row>
    <row r="14">
      <c r="D14" s="10" t="n"/>
      <c r="E14" s="12" t="inlineStr">
        <is>
          <t>NEU/LYMF</t>
        </is>
      </c>
      <c r="F14" s="5" t="n">
        <v>100.009900990099</v>
      </c>
      <c r="I14" s="4">
        <f>-F14</f>
        <v/>
      </c>
      <c r="J14" s="3" t="n">
        <v>0</v>
      </c>
      <c r="X14" s="4">
        <f>-F14</f>
        <v/>
      </c>
      <c r="Y14" s="3" t="n">
        <v>0</v>
      </c>
    </row>
    <row r="15">
      <c r="D15" s="10" t="n"/>
      <c r="E15" s="12" t="inlineStr">
        <is>
          <t>NEU/CD3</t>
        </is>
      </c>
      <c r="F15" s="5" t="n">
        <v>0.009999990099999901</v>
      </c>
      <c r="I15" s="3" t="n">
        <v>0</v>
      </c>
      <c r="J15" s="4">
        <f>-F16</f>
        <v/>
      </c>
      <c r="X15" s="3" t="n">
        <v>0</v>
      </c>
      <c r="Y15" s="4">
        <f>-F25</f>
        <v/>
      </c>
    </row>
    <row r="16">
      <c r="D16" s="10" t="n"/>
      <c r="E16" s="12" t="inlineStr">
        <is>
          <t>NEU/CD4</t>
        </is>
      </c>
      <c r="F16" s="5" t="n">
        <v>0.009999990099999901</v>
      </c>
      <c r="I16" s="4">
        <f>F17</f>
        <v/>
      </c>
      <c r="J16" s="3" t="n">
        <v>0</v>
      </c>
      <c r="X16" s="4">
        <f>F26</f>
        <v/>
      </c>
      <c r="Y16" s="3" t="n">
        <v>0</v>
      </c>
    </row>
    <row r="17" ht="15" customHeight="1">
      <c r="D17" s="7" t="n"/>
      <c r="E17" s="12" t="inlineStr">
        <is>
          <t>NEU/CD8</t>
        </is>
      </c>
      <c r="F17" s="5" t="n">
        <v>100.009900990099</v>
      </c>
      <c r="I17" s="3" t="n">
        <v>0</v>
      </c>
      <c r="J17" s="4">
        <f>F15</f>
        <v/>
      </c>
      <c r="X17" s="3" t="n">
        <v>0</v>
      </c>
      <c r="Y17" s="4">
        <f>F24</f>
        <v/>
      </c>
    </row>
    <row r="21" ht="28.8" customHeight="1">
      <c r="D21" s="6" t="inlineStr">
        <is>
          <t>В-клеточное звено</t>
        </is>
      </c>
      <c r="E21" s="10" t="n"/>
      <c r="F21" s="10" t="n"/>
    </row>
    <row r="22">
      <c r="D22" s="12" t="inlineStr">
        <is>
          <t>Расчитанные значения на основании анализов:</t>
        </is>
      </c>
      <c r="E22" s="13" t="n"/>
      <c r="F22" s="14" t="n"/>
    </row>
    <row r="23">
      <c r="D23" s="10" t="n"/>
      <c r="E23" s="12" t="inlineStr">
        <is>
          <t>NEU/LYMF</t>
        </is>
      </c>
      <c r="F23" s="5" t="n">
        <v>100.009900990099</v>
      </c>
    </row>
    <row r="24">
      <c r="D24" s="10" t="n"/>
      <c r="E24" s="12" t="inlineStr">
        <is>
          <t>LYMF/CD19</t>
        </is>
      </c>
      <c r="F24" s="5" t="n">
        <v>1</v>
      </c>
    </row>
    <row r="25">
      <c r="D25" s="10" t="n"/>
      <c r="E25" s="12" t="inlineStr">
        <is>
          <t>CD19/CD4</t>
        </is>
      </c>
      <c r="F25" s="5" t="n">
        <v>9.999000099990002e-05</v>
      </c>
    </row>
    <row r="26">
      <c r="D26" s="7" t="n"/>
      <c r="E26" s="12" t="inlineStr">
        <is>
          <t>CD19/CD8</t>
        </is>
      </c>
      <c r="F26" s="5" t="n">
        <v>1</v>
      </c>
    </row>
  </sheetData>
  <mergeCells count="2">
    <mergeCell ref="D12:F12"/>
    <mergeCell ref="D22:F22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Михаил Андреевич</dc:creator>
  <dcterms:created xmlns:dcterms="http://purl.org/dc/terms/" xmlns:xsi="http://www.w3.org/2001/XMLSchema-instance" xsi:type="dcterms:W3CDTF">2022-11-02T07:28:50Z</dcterms:created>
  <dcterms:modified xmlns:dcterms="http://purl.org/dc/terms/" xmlns:xsi="http://www.w3.org/2001/XMLSchema-instance" xsi:type="dcterms:W3CDTF">2022-12-07T01:45:55Z</dcterms:modified>
  <cp:lastModifiedBy>Артем</cp:lastModifiedBy>
</cp:coreProperties>
</file>