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创\DATA\"/>
    </mc:Choice>
  </mc:AlternateContent>
  <xr:revisionPtr revIDLastSave="0" documentId="13_ncr:1_{6C47B511-BF2A-46ED-8067-FE3330A8BF2A}" xr6:coauthVersionLast="47" xr6:coauthVersionMax="47" xr10:uidLastSave="{00000000-0000-0000-0000-000000000000}"/>
  <bookViews>
    <workbookView xWindow="1830" yWindow="1090" windowWidth="19440" windowHeight="1117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  <c r="D52" i="1" s="1"/>
  <c r="G51" i="1"/>
  <c r="F51" i="1"/>
  <c r="E51" i="1"/>
  <c r="F58" i="1" l="1"/>
  <c r="F56" i="1"/>
  <c r="D56" i="1"/>
  <c r="F5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F59" i="1" l="1"/>
</calcChain>
</file>

<file path=xl/sharedStrings.xml><?xml version="1.0" encoding="utf-8"?>
<sst xmlns="http://schemas.openxmlformats.org/spreadsheetml/2006/main" count="113" uniqueCount="110">
  <si>
    <t>证券代码</t>
  </si>
  <si>
    <t>证券名称</t>
  </si>
  <si>
    <t>营业支出
[报告期]2022年年报
[报告类型]合并报表
[单位]元</t>
  </si>
  <si>
    <t>净利润
[报告期]2022年年报
[报告类型]合并报表
[单位]元</t>
  </si>
  <si>
    <t>员工总数
[年度]2022</t>
  </si>
  <si>
    <t>员工人均薪酬
[年度]2022
[单位]元</t>
  </si>
  <si>
    <t>投资收益
[报告期]2022年年报
[报告类型]合并报表
[单位]元</t>
  </si>
  <si>
    <t>601995.SH</t>
  </si>
  <si>
    <t>中金公司</t>
  </si>
  <si>
    <t>600030.SH</t>
  </si>
  <si>
    <t>中信证券</t>
  </si>
  <si>
    <t>601688.SH</t>
  </si>
  <si>
    <t>华泰证券</t>
  </si>
  <si>
    <t>600109.SH</t>
  </si>
  <si>
    <t>国金证券</t>
  </si>
  <si>
    <t>000776.SZ</t>
  </si>
  <si>
    <t>广发证券</t>
  </si>
  <si>
    <t>600837.SH</t>
  </si>
  <si>
    <t>海通证券</t>
  </si>
  <si>
    <t>600999.SH</t>
  </si>
  <si>
    <t>招商证券</t>
  </si>
  <si>
    <t>601066.SH</t>
  </si>
  <si>
    <t>中信建投</t>
  </si>
  <si>
    <t>000166.SZ</t>
  </si>
  <si>
    <t>申万宏源</t>
  </si>
  <si>
    <t>601162.SH</t>
  </si>
  <si>
    <t>天风证券</t>
  </si>
  <si>
    <t>600958.SH</t>
  </si>
  <si>
    <t>东方证券</t>
  </si>
  <si>
    <t>601211.SH</t>
  </si>
  <si>
    <t>国泰君安</t>
  </si>
  <si>
    <t>002736.SZ</t>
  </si>
  <si>
    <t>国信证券</t>
  </si>
  <si>
    <t>601878.SH</t>
  </si>
  <si>
    <t>浙商证券</t>
  </si>
  <si>
    <t>601377.SH</t>
  </si>
  <si>
    <t>兴业证券</t>
  </si>
  <si>
    <t>600061.SH</t>
  </si>
  <si>
    <t>国投资本</t>
  </si>
  <si>
    <t>——</t>
  </si>
  <si>
    <t>000686.SZ</t>
  </si>
  <si>
    <t>东北证券</t>
  </si>
  <si>
    <t>002673.SZ</t>
  </si>
  <si>
    <t>西部证券</t>
  </si>
  <si>
    <t>601555.SH</t>
  </si>
  <si>
    <t>东吴证券</t>
  </si>
  <si>
    <t>601456.SH</t>
  </si>
  <si>
    <t>国联证券</t>
  </si>
  <si>
    <t>600369.SH</t>
  </si>
  <si>
    <t>西南证券</t>
  </si>
  <si>
    <t>601059.SH</t>
  </si>
  <si>
    <t>信达证券</t>
  </si>
  <si>
    <t>601881.SH</t>
  </si>
  <si>
    <t>中国银河</t>
  </si>
  <si>
    <t>601108.SH</t>
  </si>
  <si>
    <t>财通证券</t>
  </si>
  <si>
    <t>600918.SH</t>
  </si>
  <si>
    <t>中泰证券</t>
  </si>
  <si>
    <t>002939.SZ</t>
  </si>
  <si>
    <t>长城证券</t>
  </si>
  <si>
    <t>000783.SZ</t>
  </si>
  <si>
    <t>长江证券</t>
  </si>
  <si>
    <t>601136.SH</t>
  </si>
  <si>
    <t>首创证券</t>
  </si>
  <si>
    <t>601198.SH</t>
  </si>
  <si>
    <t>东兴证券</t>
  </si>
  <si>
    <t>002926.SZ</t>
  </si>
  <si>
    <t>华西证券</t>
  </si>
  <si>
    <t>000728.SZ</t>
  </si>
  <si>
    <t>国元证券</t>
  </si>
  <si>
    <t>601375.SH</t>
  </si>
  <si>
    <t>中原证券</t>
  </si>
  <si>
    <t>600155.SH</t>
  </si>
  <si>
    <t>华创云信</t>
  </si>
  <si>
    <t>002670.SZ</t>
  </si>
  <si>
    <t>国盛金控</t>
  </si>
  <si>
    <t>601901.SH</t>
  </si>
  <si>
    <t>方正证券</t>
  </si>
  <si>
    <t>601099.SH</t>
  </si>
  <si>
    <t>太平洋</t>
  </si>
  <si>
    <t>002500.SZ</t>
  </si>
  <si>
    <t>山西证券</t>
  </si>
  <si>
    <t>600621.SH</t>
  </si>
  <si>
    <t>华鑫股份</t>
  </si>
  <si>
    <t>601788.SH</t>
  </si>
  <si>
    <t>光大证券</t>
  </si>
  <si>
    <t>601990.SH</t>
  </si>
  <si>
    <t>南京证券</t>
  </si>
  <si>
    <t>000712.SZ</t>
  </si>
  <si>
    <t>锦龙股份</t>
  </si>
  <si>
    <t>000750.SZ</t>
  </si>
  <si>
    <t>国海证券</t>
  </si>
  <si>
    <t>002797.SZ</t>
  </si>
  <si>
    <t>第一创业</t>
  </si>
  <si>
    <t>601236.SH</t>
  </si>
  <si>
    <t>红塔证券</t>
  </si>
  <si>
    <t>601696.SH</t>
  </si>
  <si>
    <t>中银证券</t>
  </si>
  <si>
    <t>600906.SH</t>
  </si>
  <si>
    <t>财达证券</t>
  </si>
  <si>
    <t>002945.SZ</t>
  </si>
  <si>
    <t>华林证券</t>
  </si>
  <si>
    <t>600909.SH</t>
  </si>
  <si>
    <t>华安证券</t>
  </si>
  <si>
    <t>600864.SH</t>
  </si>
  <si>
    <t>哈投股份</t>
  </si>
  <si>
    <r>
      <rPr>
        <b/>
        <sz val="12"/>
        <color indexed="8"/>
        <rFont val="等线"/>
        <family val="2"/>
      </rPr>
      <t>员工薪酬支出</t>
    </r>
    <phoneticPr fontId="4" type="noConversion"/>
  </si>
  <si>
    <t>每年每人工作时长</t>
    <phoneticPr fontId="4" type="noConversion"/>
  </si>
  <si>
    <t>平均（投资收益/人数）</t>
    <phoneticPr fontId="4" type="noConversion"/>
  </si>
  <si>
    <t>单位任务量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</si>
</sst>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"/>
    <numFmt numFmtId="177" formatCode="#,##0.000000_ "/>
  </numFmts>
  <fonts count="6" x14ac:knownFonts="1">
    <font>
      <sz val="11"/>
      <color indexed="8"/>
      <name val="等线"/>
      <family val="2"/>
      <scheme val="minor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9"/>
      <name val="等线"/>
      <family val="3"/>
      <charset val="134"/>
      <scheme val="minor"/>
    </font>
    <font>
      <b/>
      <sz val="12"/>
      <color indexed="8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0" fillId="0" borderId="0" xfId="0" applyNumberFormat="1" applyAlignment="1"/>
    <xf numFmtId="176" fontId="0" fillId="0" borderId="0" xfId="0" applyNumberFormat="1" applyAlignment="1"/>
    <xf numFmtId="0" fontId="0" fillId="0" borderId="0" xfId="0" applyAlignment="1"/>
    <xf numFmtId="0" fontId="3" fillId="0" borderId="0" xfId="0" applyFont="1" applyAlignment="1">
      <alignment horizontal="left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zoomScale="78" workbookViewId="0">
      <pane ySplit="1" topLeftCell="A42" activePane="bottomLeft" state="frozen"/>
      <selection pane="bottomLeft" activeCell="G56" sqref="G56"/>
    </sheetView>
  </sheetViews>
  <sheetFormatPr defaultRowHeight="14" x14ac:dyDescent="0.3"/>
  <cols>
    <col min="1" max="1" width="19" customWidth="1" collapsed="1"/>
    <col min="2" max="2" width="12.6640625" customWidth="1" collapsed="1"/>
    <col min="3" max="4" width="26" customWidth="1" collapsed="1"/>
    <col min="5" max="5" width="17.5" customWidth="1" collapsed="1"/>
    <col min="6" max="6" width="20.33203125" customWidth="1" collapsed="1"/>
    <col min="7" max="7" width="26" customWidth="1" collapsed="1"/>
    <col min="8" max="8" width="18.5" bestFit="1" customWidth="1"/>
  </cols>
  <sheetData>
    <row r="1" spans="1:8" ht="100" customHeight="1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106</v>
      </c>
    </row>
    <row r="2" spans="1:8" x14ac:dyDescent="0.3">
      <c r="A2" s="6" t="s">
        <v>7</v>
      </c>
      <c r="B2" t="s">
        <v>8</v>
      </c>
      <c r="C2" s="5">
        <v>16959474406</v>
      </c>
      <c r="D2" s="5">
        <v>7594875289</v>
      </c>
      <c r="E2" s="4">
        <v>15168</v>
      </c>
      <c r="F2" s="5">
        <v>819560.48529155797</v>
      </c>
      <c r="G2" s="5">
        <v>10857584325</v>
      </c>
      <c r="H2">
        <f>E2*F2</f>
        <v>12431093440.902351</v>
      </c>
    </row>
    <row r="3" spans="1:8" x14ac:dyDescent="0.3">
      <c r="A3" s="6" t="s">
        <v>9</v>
      </c>
      <c r="B3" t="s">
        <v>10</v>
      </c>
      <c r="C3" s="5">
        <v>36298395363</v>
      </c>
      <c r="D3" s="5">
        <v>22168787078.68</v>
      </c>
      <c r="E3" s="4">
        <v>25742</v>
      </c>
      <c r="F3" s="5">
        <v>836399.95699664205</v>
      </c>
      <c r="G3" s="5">
        <v>31969568614.669998</v>
      </c>
      <c r="H3">
        <f t="shared" ref="H3:H50" si="0">E3*F3</f>
        <v>21530607693.007561</v>
      </c>
    </row>
    <row r="4" spans="1:8" x14ac:dyDescent="0.3">
      <c r="A4" s="6" t="s">
        <v>11</v>
      </c>
      <c r="B4" t="s">
        <v>12</v>
      </c>
      <c r="C4" s="5">
        <v>19889593115.310001</v>
      </c>
      <c r="D4" s="5">
        <v>11365329388.24</v>
      </c>
      <c r="E4" s="4">
        <v>16799</v>
      </c>
      <c r="F4" s="5">
        <v>629697.11892656598</v>
      </c>
      <c r="G4" s="5">
        <v>10459399057.200001</v>
      </c>
      <c r="H4">
        <f t="shared" si="0"/>
        <v>10578281900.847382</v>
      </c>
    </row>
    <row r="5" spans="1:8" x14ac:dyDescent="0.3">
      <c r="A5" s="6" t="s">
        <v>13</v>
      </c>
      <c r="B5" t="s">
        <v>14</v>
      </c>
      <c r="C5" s="5">
        <v>4353042978.7700005</v>
      </c>
      <c r="D5" s="5">
        <v>1204727187.3699999</v>
      </c>
      <c r="E5" s="4">
        <v>5592</v>
      </c>
      <c r="F5" s="5">
        <v>641427.71290663001</v>
      </c>
      <c r="G5" s="5">
        <v>1325389994.4400001</v>
      </c>
      <c r="H5">
        <f t="shared" si="0"/>
        <v>3586863770.573875</v>
      </c>
    </row>
    <row r="6" spans="1:8" x14ac:dyDescent="0.3">
      <c r="A6" s="6" t="s">
        <v>15</v>
      </c>
      <c r="B6" t="s">
        <v>16</v>
      </c>
      <c r="C6" s="5">
        <v>14684287402.65</v>
      </c>
      <c r="D6" s="5">
        <v>8898004175</v>
      </c>
      <c r="E6" s="4">
        <v>14802</v>
      </c>
      <c r="F6" s="5">
        <v>647796.00137689395</v>
      </c>
      <c r="G6" s="5">
        <v>4382910475.2600002</v>
      </c>
      <c r="H6">
        <f t="shared" si="0"/>
        <v>9588676412.380785</v>
      </c>
    </row>
    <row r="7" spans="1:8" x14ac:dyDescent="0.3">
      <c r="A7" s="6" t="s">
        <v>17</v>
      </c>
      <c r="B7" t="s">
        <v>18</v>
      </c>
      <c r="C7" s="5">
        <v>18036667172.91</v>
      </c>
      <c r="D7" s="5">
        <v>5196150011.1400003</v>
      </c>
      <c r="E7" s="4">
        <v>12143</v>
      </c>
      <c r="F7" s="5">
        <v>499759.27756877302</v>
      </c>
      <c r="G7" s="5">
        <v>2808636658.79</v>
      </c>
      <c r="H7">
        <f t="shared" si="0"/>
        <v>6068576907.5176105</v>
      </c>
    </row>
    <row r="8" spans="1:8" x14ac:dyDescent="0.3">
      <c r="A8" s="6" t="s">
        <v>19</v>
      </c>
      <c r="B8" t="s">
        <v>20</v>
      </c>
      <c r="C8" s="5">
        <v>10446523912.450001</v>
      </c>
      <c r="D8" s="5">
        <v>8079205609.6000004</v>
      </c>
      <c r="E8" s="4">
        <v>12488</v>
      </c>
      <c r="F8" s="5">
        <v>472741.43689462298</v>
      </c>
      <c r="G8" s="5">
        <v>9399655926.1399994</v>
      </c>
      <c r="H8">
        <f t="shared" si="0"/>
        <v>5903595063.940052</v>
      </c>
    </row>
    <row r="9" spans="1:8" x14ac:dyDescent="0.3">
      <c r="A9" s="6" t="s">
        <v>21</v>
      </c>
      <c r="B9" t="s">
        <v>22</v>
      </c>
      <c r="C9" s="5">
        <v>18064174909.220001</v>
      </c>
      <c r="D9" s="5">
        <v>7517457624.5500002</v>
      </c>
      <c r="E9" s="4">
        <v>14147</v>
      </c>
      <c r="F9" s="5">
        <v>606503.81724512996</v>
      </c>
      <c r="G9" s="5">
        <v>6019991934.3299999</v>
      </c>
      <c r="H9">
        <f t="shared" si="0"/>
        <v>8580209502.5668535</v>
      </c>
    </row>
    <row r="10" spans="1:8" x14ac:dyDescent="0.3">
      <c r="A10" s="6" t="s">
        <v>23</v>
      </c>
      <c r="B10" t="s">
        <v>24</v>
      </c>
      <c r="C10" s="5">
        <v>17484232291.509998</v>
      </c>
      <c r="D10" s="5">
        <v>3139547308.0300002</v>
      </c>
      <c r="E10" s="4">
        <v>11813</v>
      </c>
      <c r="F10" s="5">
        <v>667140.39160194399</v>
      </c>
      <c r="G10" s="5">
        <v>4457408971.9499998</v>
      </c>
      <c r="H10">
        <f t="shared" si="0"/>
        <v>7880929445.9937639</v>
      </c>
    </row>
    <row r="11" spans="1:8" x14ac:dyDescent="0.3">
      <c r="A11" s="6" t="s">
        <v>25</v>
      </c>
      <c r="B11" t="s">
        <v>26</v>
      </c>
      <c r="C11" s="5">
        <v>3637295379.21</v>
      </c>
      <c r="D11" s="5">
        <v>-1455544092.2</v>
      </c>
      <c r="E11" s="4">
        <v>3199</v>
      </c>
      <c r="F11" s="5">
        <v>542059.29454027303</v>
      </c>
      <c r="G11" s="5">
        <v>305564666.16000003</v>
      </c>
      <c r="H11">
        <f t="shared" si="0"/>
        <v>1734047683.2343335</v>
      </c>
    </row>
    <row r="12" spans="1:8" x14ac:dyDescent="0.3">
      <c r="A12" s="6" t="s">
        <v>27</v>
      </c>
      <c r="B12" t="s">
        <v>28</v>
      </c>
      <c r="C12" s="5">
        <v>15550132219.93</v>
      </c>
      <c r="D12" s="5">
        <v>3010331868.4299998</v>
      </c>
      <c r="E12" s="4">
        <v>8391</v>
      </c>
      <c r="F12" s="5">
        <v>571688.95653149299</v>
      </c>
      <c r="G12" s="5">
        <v>3138209577.0300002</v>
      </c>
      <c r="H12">
        <f t="shared" si="0"/>
        <v>4797042034.2557573</v>
      </c>
    </row>
    <row r="13" spans="1:8" x14ac:dyDescent="0.3">
      <c r="A13" s="6" t="s">
        <v>29</v>
      </c>
      <c r="B13" t="s">
        <v>30</v>
      </c>
      <c r="C13" s="5">
        <v>21188242442</v>
      </c>
      <c r="D13" s="5">
        <v>11621169188</v>
      </c>
      <c r="E13" s="4">
        <v>14492</v>
      </c>
      <c r="F13" s="5">
        <v>741922.72151762305</v>
      </c>
      <c r="G13" s="5">
        <v>7266131443</v>
      </c>
      <c r="H13">
        <f t="shared" si="0"/>
        <v>10751944080.233393</v>
      </c>
    </row>
    <row r="14" spans="1:8" x14ac:dyDescent="0.3">
      <c r="A14" s="6" t="s">
        <v>31</v>
      </c>
      <c r="B14" t="s">
        <v>32</v>
      </c>
      <c r="C14" s="5">
        <v>9780682878.9400005</v>
      </c>
      <c r="D14" s="5">
        <v>6084589798.7700005</v>
      </c>
      <c r="E14" s="4">
        <v>12189</v>
      </c>
      <c r="F14" s="5">
        <v>446824.51870783698</v>
      </c>
      <c r="G14" s="5">
        <v>7272208200.3299999</v>
      </c>
      <c r="H14">
        <f t="shared" si="0"/>
        <v>5446344058.5298252</v>
      </c>
    </row>
    <row r="15" spans="1:8" x14ac:dyDescent="0.3">
      <c r="A15" s="6" t="s">
        <v>33</v>
      </c>
      <c r="B15" t="s">
        <v>34</v>
      </c>
      <c r="C15" s="5">
        <v>14707836785.5</v>
      </c>
      <c r="D15" s="5">
        <v>1701523370.27</v>
      </c>
      <c r="E15" s="4">
        <v>4968</v>
      </c>
      <c r="F15" s="5">
        <v>499599.118234672</v>
      </c>
      <c r="G15" s="5">
        <v>962377418.19000006</v>
      </c>
      <c r="H15">
        <f t="shared" si="0"/>
        <v>2482008419.3898506</v>
      </c>
    </row>
    <row r="16" spans="1:8" x14ac:dyDescent="0.3">
      <c r="A16" s="6" t="s">
        <v>35</v>
      </c>
      <c r="B16" t="s">
        <v>36</v>
      </c>
      <c r="C16" s="5">
        <v>6539849081.6199999</v>
      </c>
      <c r="D16" s="5">
        <v>3342826911.02</v>
      </c>
      <c r="E16" s="4">
        <v>10154</v>
      </c>
      <c r="F16" s="5">
        <v>355108.20252923202</v>
      </c>
      <c r="G16" s="5">
        <v>250995278.90000001</v>
      </c>
      <c r="H16">
        <f t="shared" si="0"/>
        <v>3605768688.481822</v>
      </c>
    </row>
    <row r="17" spans="1:8" x14ac:dyDescent="0.3">
      <c r="A17" s="6" t="s">
        <v>37</v>
      </c>
      <c r="B17" t="s">
        <v>38</v>
      </c>
      <c r="C17" t="s">
        <v>39</v>
      </c>
      <c r="D17" s="5">
        <v>3468864800.21</v>
      </c>
      <c r="E17" s="4">
        <v>7359</v>
      </c>
      <c r="F17" s="5">
        <v>521002.993295661</v>
      </c>
      <c r="G17" s="5">
        <v>238164330.22</v>
      </c>
      <c r="H17">
        <f t="shared" si="0"/>
        <v>3834061027.6627693</v>
      </c>
    </row>
    <row r="18" spans="1:8" x14ac:dyDescent="0.3">
      <c r="A18" s="6" t="s">
        <v>40</v>
      </c>
      <c r="B18" t="s">
        <v>41</v>
      </c>
      <c r="C18" s="5">
        <v>4845491586.5799999</v>
      </c>
      <c r="D18" s="5">
        <v>272476998.44999999</v>
      </c>
      <c r="E18" s="4">
        <v>3631</v>
      </c>
      <c r="F18" s="5">
        <v>463144.97983133199</v>
      </c>
      <c r="G18" s="5">
        <v>1257066385.76</v>
      </c>
      <c r="H18">
        <f t="shared" si="0"/>
        <v>1681679421.7675664</v>
      </c>
    </row>
    <row r="19" spans="1:8" x14ac:dyDescent="0.3">
      <c r="A19" s="6" t="s">
        <v>42</v>
      </c>
      <c r="B19" t="s">
        <v>43</v>
      </c>
      <c r="C19" s="5">
        <v>4718658712.0900002</v>
      </c>
      <c r="D19" s="5">
        <v>457864181.67000002</v>
      </c>
      <c r="E19" s="4">
        <v>3248</v>
      </c>
      <c r="F19" s="5">
        <v>443391.71785647102</v>
      </c>
      <c r="G19" s="5">
        <v>1745871337.03</v>
      </c>
      <c r="H19">
        <f t="shared" si="0"/>
        <v>1440136299.5978179</v>
      </c>
    </row>
    <row r="20" spans="1:8" x14ac:dyDescent="0.3">
      <c r="A20" s="6" t="s">
        <v>44</v>
      </c>
      <c r="B20" t="s">
        <v>45</v>
      </c>
      <c r="C20" s="5">
        <v>8279100312.3500004</v>
      </c>
      <c r="D20" s="5">
        <v>1739367414.5699999</v>
      </c>
      <c r="E20" s="4">
        <v>4623</v>
      </c>
      <c r="F20" s="5">
        <v>527627.69370735099</v>
      </c>
      <c r="G20" s="5">
        <v>1520539462.51</v>
      </c>
      <c r="H20">
        <f t="shared" si="0"/>
        <v>2439222828.0090837</v>
      </c>
    </row>
    <row r="21" spans="1:8" x14ac:dyDescent="0.3">
      <c r="A21" s="6" t="s">
        <v>46</v>
      </c>
      <c r="B21" t="s">
        <v>47</v>
      </c>
      <c r="C21" s="5">
        <v>1659999797.3</v>
      </c>
      <c r="D21" s="5">
        <v>767284571.88999999</v>
      </c>
      <c r="E21" s="4">
        <v>2693</v>
      </c>
      <c r="F21" s="5">
        <v>454771.26243853301</v>
      </c>
      <c r="G21" s="5">
        <v>732426699.25999999</v>
      </c>
      <c r="H21">
        <f t="shared" si="0"/>
        <v>1224699009.7469695</v>
      </c>
    </row>
    <row r="22" spans="1:8" x14ac:dyDescent="0.3">
      <c r="A22" s="6" t="s">
        <v>48</v>
      </c>
      <c r="B22" t="s">
        <v>49</v>
      </c>
      <c r="C22" s="5">
        <v>1677752854.5</v>
      </c>
      <c r="D22" s="5">
        <v>305728810.77999997</v>
      </c>
      <c r="E22" s="4">
        <v>2448</v>
      </c>
      <c r="F22" s="5">
        <v>426095.22083780402</v>
      </c>
      <c r="G22" s="5">
        <v>1144078993.3599999</v>
      </c>
      <c r="H22">
        <f t="shared" si="0"/>
        <v>1043081100.6109443</v>
      </c>
    </row>
    <row r="23" spans="1:8" x14ac:dyDescent="0.3">
      <c r="A23" s="6" t="s">
        <v>50</v>
      </c>
      <c r="B23" t="s">
        <v>51</v>
      </c>
      <c r="C23" s="5">
        <v>1909173167.3800001</v>
      </c>
      <c r="D23" s="5">
        <v>1318275475.0799999</v>
      </c>
      <c r="E23" s="4">
        <v>2703</v>
      </c>
      <c r="F23" s="5">
        <v>399120.26563073398</v>
      </c>
      <c r="G23" s="5">
        <v>1005723055.42</v>
      </c>
      <c r="H23">
        <f t="shared" si="0"/>
        <v>1078822077.9998739</v>
      </c>
    </row>
    <row r="24" spans="1:8" x14ac:dyDescent="0.3">
      <c r="A24" s="6" t="s">
        <v>52</v>
      </c>
      <c r="B24" t="s">
        <v>53</v>
      </c>
      <c r="C24" s="5">
        <v>25695267049.139999</v>
      </c>
      <c r="D24" s="5">
        <v>7761475492.8299999</v>
      </c>
      <c r="E24" s="4">
        <v>13165</v>
      </c>
      <c r="F24" s="5">
        <v>576544.80453264201</v>
      </c>
      <c r="G24" s="5">
        <v>7185893260.3699999</v>
      </c>
      <c r="H24">
        <f t="shared" si="0"/>
        <v>7590212351.6722317</v>
      </c>
    </row>
    <row r="25" spans="1:8" x14ac:dyDescent="0.3">
      <c r="A25" s="6" t="s">
        <v>54</v>
      </c>
      <c r="B25" t="s">
        <v>55</v>
      </c>
      <c r="C25" s="5">
        <v>3221385765.3299999</v>
      </c>
      <c r="D25" s="5">
        <v>1516369141.72</v>
      </c>
      <c r="E25" s="4">
        <v>4286</v>
      </c>
      <c r="F25" s="5">
        <v>484903.268264969</v>
      </c>
      <c r="G25" s="5">
        <v>1352367518.8099999</v>
      </c>
      <c r="H25">
        <f t="shared" si="0"/>
        <v>2078295407.7836571</v>
      </c>
    </row>
    <row r="26" spans="1:8" x14ac:dyDescent="0.3">
      <c r="A26" s="6" t="s">
        <v>56</v>
      </c>
      <c r="B26" t="s">
        <v>57</v>
      </c>
      <c r="C26" s="5">
        <v>8528221573.2399998</v>
      </c>
      <c r="D26" s="5">
        <v>703403701.84000003</v>
      </c>
      <c r="E26" s="4">
        <v>9766</v>
      </c>
      <c r="F26" s="5">
        <v>448207.56878567202</v>
      </c>
      <c r="G26" s="5">
        <v>1174314195.96</v>
      </c>
      <c r="H26">
        <f t="shared" si="0"/>
        <v>4377195116.7608728</v>
      </c>
    </row>
    <row r="27" spans="1:8" x14ac:dyDescent="0.3">
      <c r="A27" s="6" t="s">
        <v>58</v>
      </c>
      <c r="B27" t="s">
        <v>59</v>
      </c>
      <c r="C27" s="5">
        <v>2301485794.8499999</v>
      </c>
      <c r="D27" s="5">
        <v>913644844.37</v>
      </c>
      <c r="E27" s="4">
        <v>3234</v>
      </c>
      <c r="F27" s="5">
        <v>305740.23519619898</v>
      </c>
      <c r="G27" s="5">
        <v>1402093557.8900001</v>
      </c>
      <c r="H27">
        <f t="shared" si="0"/>
        <v>988763920.62450755</v>
      </c>
    </row>
    <row r="28" spans="1:8" x14ac:dyDescent="0.3">
      <c r="A28" s="6" t="s">
        <v>60</v>
      </c>
      <c r="B28" t="s">
        <v>61</v>
      </c>
      <c r="C28" s="5">
        <v>4750246939.4300003</v>
      </c>
      <c r="D28" s="5">
        <v>1530354030.96</v>
      </c>
      <c r="E28" s="4">
        <v>6978</v>
      </c>
      <c r="F28" s="5">
        <v>460967.39250605402</v>
      </c>
      <c r="G28" s="5">
        <v>-176874300.65000001</v>
      </c>
      <c r="H28">
        <f t="shared" si="0"/>
        <v>3216630464.9072452</v>
      </c>
    </row>
    <row r="29" spans="1:8" x14ac:dyDescent="0.3">
      <c r="A29" s="6" t="s">
        <v>62</v>
      </c>
      <c r="B29" t="s">
        <v>63</v>
      </c>
      <c r="C29" s="5">
        <v>913024959.13999999</v>
      </c>
      <c r="D29" s="5">
        <v>553515953.50999999</v>
      </c>
      <c r="E29" s="4">
        <v>1560</v>
      </c>
      <c r="F29" s="5">
        <v>410913.92352741997</v>
      </c>
      <c r="G29" s="5">
        <v>847623008.25999999</v>
      </c>
      <c r="H29">
        <f t="shared" si="0"/>
        <v>641025720.70277512</v>
      </c>
    </row>
    <row r="30" spans="1:8" x14ac:dyDescent="0.3">
      <c r="A30" s="6" t="s">
        <v>64</v>
      </c>
      <c r="B30" t="s">
        <v>65</v>
      </c>
      <c r="C30" s="5">
        <v>2879839515.8699999</v>
      </c>
      <c r="D30" s="5">
        <v>517096515.66000003</v>
      </c>
      <c r="E30" s="4">
        <v>3124</v>
      </c>
      <c r="F30" s="5">
        <v>490891.45517948701</v>
      </c>
      <c r="G30" s="5">
        <v>633240967.48000002</v>
      </c>
      <c r="H30">
        <f t="shared" si="0"/>
        <v>1533544905.9807174</v>
      </c>
    </row>
    <row r="31" spans="1:8" x14ac:dyDescent="0.3">
      <c r="A31" s="6" t="s">
        <v>66</v>
      </c>
      <c r="B31" t="s">
        <v>67</v>
      </c>
      <c r="C31" s="5">
        <v>2929776406.71</v>
      </c>
      <c r="D31" s="5">
        <v>418045188.70999998</v>
      </c>
      <c r="E31" s="4">
        <v>4323</v>
      </c>
      <c r="F31" s="5">
        <v>451815.09847261599</v>
      </c>
      <c r="G31" s="5">
        <v>215537080.59</v>
      </c>
      <c r="H31">
        <f t="shared" si="0"/>
        <v>1953196670.697119</v>
      </c>
    </row>
    <row r="32" spans="1:8" x14ac:dyDescent="0.3">
      <c r="A32" s="6" t="s">
        <v>68</v>
      </c>
      <c r="B32" t="s">
        <v>69</v>
      </c>
      <c r="C32" s="5">
        <v>3290648888.5700002</v>
      </c>
      <c r="D32" s="5">
        <v>1734438369.3900001</v>
      </c>
      <c r="E32" s="4">
        <v>3964</v>
      </c>
      <c r="F32" s="5">
        <v>446040.38363042299</v>
      </c>
      <c r="G32" s="5">
        <v>560788169.91999996</v>
      </c>
      <c r="H32">
        <f t="shared" si="0"/>
        <v>1768104080.7109966</v>
      </c>
    </row>
    <row r="33" spans="1:8" x14ac:dyDescent="0.3">
      <c r="A33" s="6" t="s">
        <v>70</v>
      </c>
      <c r="B33" t="s">
        <v>71</v>
      </c>
      <c r="C33" s="5">
        <v>1765497934.1300001</v>
      </c>
      <c r="D33" s="5">
        <v>107644488.14</v>
      </c>
      <c r="E33" s="4">
        <v>2746</v>
      </c>
      <c r="F33" s="5">
        <v>387989.56656678201</v>
      </c>
      <c r="G33" s="5">
        <v>1033678430.53</v>
      </c>
      <c r="H33">
        <f t="shared" si="0"/>
        <v>1065419349.7923834</v>
      </c>
    </row>
    <row r="34" spans="1:8" x14ac:dyDescent="0.3">
      <c r="A34" s="6" t="s">
        <v>72</v>
      </c>
      <c r="B34" t="s">
        <v>73</v>
      </c>
      <c r="C34" t="s">
        <v>39</v>
      </c>
      <c r="D34" s="5">
        <v>385205959.31999999</v>
      </c>
      <c r="E34" s="4">
        <v>3063</v>
      </c>
      <c r="F34" s="5">
        <v>419436.46329118201</v>
      </c>
      <c r="G34" s="5">
        <v>1102223207.46</v>
      </c>
      <c r="H34">
        <f t="shared" si="0"/>
        <v>1284733887.0608904</v>
      </c>
    </row>
    <row r="35" spans="1:8" x14ac:dyDescent="0.3">
      <c r="A35" s="6" t="s">
        <v>74</v>
      </c>
      <c r="B35" t="s">
        <v>75</v>
      </c>
      <c r="C35" s="5">
        <v>2141928308.5599999</v>
      </c>
      <c r="D35" s="5">
        <v>-437209462.26999998</v>
      </c>
      <c r="E35" s="4">
        <v>2451</v>
      </c>
      <c r="F35" s="5">
        <v>402294.44300061202</v>
      </c>
      <c r="G35" s="5">
        <v>184884970.46000001</v>
      </c>
      <c r="H35">
        <f t="shared" si="0"/>
        <v>986023679.79450011</v>
      </c>
    </row>
    <row r="36" spans="1:8" x14ac:dyDescent="0.3">
      <c r="A36" s="6" t="s">
        <v>76</v>
      </c>
      <c r="B36" t="s">
        <v>77</v>
      </c>
      <c r="C36" s="5">
        <v>5524050604.7200003</v>
      </c>
      <c r="D36" s="5">
        <v>2202683002.6399999</v>
      </c>
      <c r="E36" s="4">
        <v>7988</v>
      </c>
      <c r="F36" s="5">
        <v>462358.46702601999</v>
      </c>
      <c r="G36" s="5">
        <v>948864216.92999995</v>
      </c>
      <c r="H36">
        <f t="shared" si="0"/>
        <v>3693319434.6038475</v>
      </c>
    </row>
    <row r="37" spans="1:8" x14ac:dyDescent="0.3">
      <c r="A37" s="6" t="s">
        <v>78</v>
      </c>
      <c r="B37" t="s">
        <v>79</v>
      </c>
      <c r="C37" s="5">
        <v>1670484569.8699999</v>
      </c>
      <c r="D37" s="5">
        <v>-463389864.73000002</v>
      </c>
      <c r="E37" s="4">
        <v>1707</v>
      </c>
      <c r="F37" s="5">
        <v>419979.60147584201</v>
      </c>
      <c r="G37" s="5">
        <v>393272760.98000002</v>
      </c>
      <c r="H37">
        <f t="shared" si="0"/>
        <v>716905179.71926236</v>
      </c>
    </row>
    <row r="38" spans="1:8" x14ac:dyDescent="0.3">
      <c r="A38" s="6" t="s">
        <v>80</v>
      </c>
      <c r="B38" t="s">
        <v>81</v>
      </c>
      <c r="C38" s="5">
        <v>3491526844</v>
      </c>
      <c r="D38" s="5">
        <v>566923061</v>
      </c>
      <c r="E38" s="4">
        <v>2951</v>
      </c>
      <c r="F38" s="5">
        <v>431500.98585152801</v>
      </c>
      <c r="G38" s="5">
        <v>1299788936</v>
      </c>
      <c r="H38">
        <f t="shared" si="0"/>
        <v>1273359409.2478592</v>
      </c>
    </row>
    <row r="39" spans="1:8" x14ac:dyDescent="0.3">
      <c r="A39" s="6" t="s">
        <v>82</v>
      </c>
      <c r="B39" t="s">
        <v>83</v>
      </c>
      <c r="C39" t="s">
        <v>39</v>
      </c>
      <c r="D39" s="5">
        <v>353324383.99000001</v>
      </c>
      <c r="E39" s="4">
        <v>1761</v>
      </c>
      <c r="F39" s="5">
        <v>420941.38408385997</v>
      </c>
      <c r="G39" s="5">
        <v>417747329.73000002</v>
      </c>
      <c r="H39">
        <f t="shared" si="0"/>
        <v>741277777.3716774</v>
      </c>
    </row>
    <row r="40" spans="1:8" x14ac:dyDescent="0.3">
      <c r="A40" s="6" t="s">
        <v>84</v>
      </c>
      <c r="B40" t="s">
        <v>85</v>
      </c>
      <c r="C40" s="5">
        <v>6919979173.2200003</v>
      </c>
      <c r="D40" s="5">
        <v>3240624622.3699999</v>
      </c>
      <c r="E40" s="4">
        <v>8541</v>
      </c>
      <c r="F40" s="5">
        <v>466113.436585168</v>
      </c>
      <c r="G40" s="5">
        <v>2052321243.3699999</v>
      </c>
      <c r="H40">
        <f t="shared" si="0"/>
        <v>3981074861.87392</v>
      </c>
    </row>
    <row r="41" spans="1:8" x14ac:dyDescent="0.3">
      <c r="A41" s="6" t="s">
        <v>86</v>
      </c>
      <c r="B41" t="s">
        <v>87</v>
      </c>
      <c r="C41" s="5">
        <v>1211313975.4200001</v>
      </c>
      <c r="D41" s="5">
        <v>649940270.63999999</v>
      </c>
      <c r="E41" s="4">
        <v>2168</v>
      </c>
      <c r="F41" s="5">
        <v>387552.18554613902</v>
      </c>
      <c r="G41" s="5">
        <v>448462663.81</v>
      </c>
      <c r="H41">
        <f t="shared" si="0"/>
        <v>840213138.26402938</v>
      </c>
    </row>
    <row r="42" spans="1:8" x14ac:dyDescent="0.3">
      <c r="A42" s="6" t="s">
        <v>88</v>
      </c>
      <c r="B42" t="s">
        <v>89</v>
      </c>
      <c r="C42" s="5">
        <v>825390796.28999996</v>
      </c>
      <c r="D42" s="5">
        <v>-447364846.81999999</v>
      </c>
      <c r="E42" s="4">
        <v>1311</v>
      </c>
      <c r="F42" s="5">
        <v>329342.81833150401</v>
      </c>
      <c r="G42" s="5">
        <v>568200306.55999994</v>
      </c>
      <c r="H42">
        <f t="shared" si="0"/>
        <v>431768434.83260173</v>
      </c>
    </row>
    <row r="43" spans="1:8" x14ac:dyDescent="0.3">
      <c r="A43" s="6" t="s">
        <v>90</v>
      </c>
      <c r="B43" t="s">
        <v>91</v>
      </c>
      <c r="C43" s="5">
        <v>3105202557.3200002</v>
      </c>
      <c r="D43" s="5">
        <v>376780800.45999998</v>
      </c>
      <c r="E43" s="4">
        <v>4087</v>
      </c>
      <c r="F43" s="5">
        <v>319941.63057203603</v>
      </c>
      <c r="G43" s="5">
        <v>523741611.68000001</v>
      </c>
      <c r="H43">
        <f t="shared" si="0"/>
        <v>1307601444.1479113</v>
      </c>
    </row>
    <row r="44" spans="1:8" x14ac:dyDescent="0.3">
      <c r="A44" s="6" t="s">
        <v>92</v>
      </c>
      <c r="B44" t="s">
        <v>93</v>
      </c>
      <c r="C44" s="5">
        <v>2140608873.3299999</v>
      </c>
      <c r="D44" s="5">
        <v>464964281.51999998</v>
      </c>
      <c r="E44" s="4">
        <v>3539</v>
      </c>
      <c r="F44" s="5">
        <v>364795.58487179503</v>
      </c>
      <c r="G44" s="5">
        <v>709540943.41999996</v>
      </c>
      <c r="H44">
        <f t="shared" si="0"/>
        <v>1291011574.8612826</v>
      </c>
    </row>
    <row r="45" spans="1:8" x14ac:dyDescent="0.3">
      <c r="A45" s="6" t="s">
        <v>94</v>
      </c>
      <c r="B45" t="s">
        <v>95</v>
      </c>
      <c r="C45" s="5">
        <v>1059810478.99</v>
      </c>
      <c r="D45" s="5">
        <v>20567836.199999999</v>
      </c>
      <c r="E45" s="4">
        <v>1367</v>
      </c>
      <c r="F45" s="5">
        <v>415982.19243475102</v>
      </c>
      <c r="G45" s="5">
        <v>387614833.44</v>
      </c>
      <c r="H45">
        <f t="shared" si="0"/>
        <v>568647657.05830467</v>
      </c>
    </row>
    <row r="46" spans="1:8" x14ac:dyDescent="0.3">
      <c r="A46" s="6" t="s">
        <v>96</v>
      </c>
      <c r="B46" t="s">
        <v>97</v>
      </c>
      <c r="C46" s="5">
        <v>2056535938.0699999</v>
      </c>
      <c r="D46" s="5">
        <v>810867521.87</v>
      </c>
      <c r="E46" s="4">
        <v>3114</v>
      </c>
      <c r="F46" s="5">
        <v>362245.61832053598</v>
      </c>
      <c r="G46" s="5">
        <v>504801898.25</v>
      </c>
      <c r="H46">
        <f t="shared" si="0"/>
        <v>1128032855.4501491</v>
      </c>
    </row>
    <row r="47" spans="1:8" x14ac:dyDescent="0.3">
      <c r="A47" s="6" t="s">
        <v>98</v>
      </c>
      <c r="B47" t="s">
        <v>99</v>
      </c>
      <c r="C47" s="5">
        <v>1292557426.25</v>
      </c>
      <c r="D47" s="5">
        <v>302465953.92000002</v>
      </c>
      <c r="E47" s="4">
        <v>2437</v>
      </c>
      <c r="F47" s="5">
        <v>350690.40532473102</v>
      </c>
      <c r="G47" s="5">
        <v>704802459.44000006</v>
      </c>
      <c r="H47">
        <f t="shared" si="0"/>
        <v>854632517.77636945</v>
      </c>
    </row>
    <row r="48" spans="1:8" x14ac:dyDescent="0.3">
      <c r="A48" s="6" t="s">
        <v>100</v>
      </c>
      <c r="B48" t="s">
        <v>101</v>
      </c>
      <c r="C48" s="5">
        <v>919060401.96000004</v>
      </c>
      <c r="D48" s="5">
        <v>464671259.42000002</v>
      </c>
      <c r="E48" s="4">
        <v>1177</v>
      </c>
      <c r="F48" s="5">
        <v>338684.34223809501</v>
      </c>
      <c r="G48" s="5">
        <v>178423950.31</v>
      </c>
      <c r="H48">
        <f t="shared" si="0"/>
        <v>398631470.81423783</v>
      </c>
    </row>
    <row r="49" spans="1:8" x14ac:dyDescent="0.3">
      <c r="A49" s="6" t="s">
        <v>102</v>
      </c>
      <c r="B49" t="s">
        <v>103</v>
      </c>
      <c r="C49" s="5">
        <v>1778809121.1400001</v>
      </c>
      <c r="D49" s="5">
        <v>1150972586.1800001</v>
      </c>
      <c r="E49" s="4">
        <v>3471</v>
      </c>
      <c r="F49" s="5">
        <v>289548.63738298498</v>
      </c>
      <c r="G49" s="5">
        <v>1052136234.85</v>
      </c>
      <c r="H49">
        <f t="shared" si="0"/>
        <v>1005023320.3563409</v>
      </c>
    </row>
    <row r="50" spans="1:8" x14ac:dyDescent="0.3">
      <c r="A50" s="6" t="s">
        <v>104</v>
      </c>
      <c r="B50" t="s">
        <v>105</v>
      </c>
      <c r="C50" t="s">
        <v>39</v>
      </c>
      <c r="D50" s="5">
        <v>-1037884573.3</v>
      </c>
      <c r="E50" s="4">
        <v>4126</v>
      </c>
      <c r="F50" s="5">
        <v>202542.177879781</v>
      </c>
      <c r="G50" s="5">
        <v>126939831.01000001</v>
      </c>
      <c r="H50">
        <f t="shared" si="0"/>
        <v>835689025.93197644</v>
      </c>
    </row>
    <row r="51" spans="1:8" x14ac:dyDescent="0.3">
      <c r="D51" s="8">
        <f>AVERAGE(D2:D50)</f>
        <v>2697121907.9202042</v>
      </c>
      <c r="E51" s="10">
        <f>AVERAGE(E2:E50)</f>
        <v>6473.408163265306</v>
      </c>
      <c r="F51" s="8">
        <f>AVERAGE(F2:F50)</f>
        <v>470639.73908870609</v>
      </c>
      <c r="G51" s="8">
        <f>AVERAGE(G2:G50)</f>
        <v>2741884328.404285</v>
      </c>
    </row>
    <row r="52" spans="1:8" x14ac:dyDescent="0.3">
      <c r="D52">
        <f>D51/E51</f>
        <v>416646.35380564764</v>
      </c>
      <c r="H52" s="9"/>
    </row>
    <row r="53" spans="1:8" x14ac:dyDescent="0.3">
      <c r="F53">
        <f>F51/250/8/60</f>
        <v>3.9219978257392176</v>
      </c>
    </row>
    <row r="56" spans="1:8" ht="25" customHeight="1" x14ac:dyDescent="0.35">
      <c r="A56" s="7"/>
      <c r="D56">
        <f>G50/E50</f>
        <v>30765.833982064956</v>
      </c>
      <c r="E56" t="s">
        <v>107</v>
      </c>
      <c r="F56">
        <f>250*8*60</f>
        <v>120000</v>
      </c>
    </row>
    <row r="58" spans="1:8" x14ac:dyDescent="0.3">
      <c r="E58" t="s">
        <v>108</v>
      </c>
      <c r="F58">
        <f>SUM(G2:G50)/SUM(E2:E50)</f>
        <v>423561.1689007461</v>
      </c>
    </row>
    <row r="59" spans="1:8" x14ac:dyDescent="0.3">
      <c r="E59" t="s">
        <v>109</v>
      </c>
      <c r="F59">
        <f>10000/F58*F56</f>
        <v>2833.1208999028859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修</cp:lastModifiedBy>
  <dcterms:created xsi:type="dcterms:W3CDTF">2024-03-13T23:00:30Z</dcterms:created>
  <dcterms:modified xsi:type="dcterms:W3CDTF">2024-03-29T02:00:06Z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6.5.3</vt:lpwstr>
  </property>
  <property fmtid="{D5CDD505-2E9C-101B-9397-08002B2CF9AE}" pid="4" name="EM_Doc_Temp_ID">
    <vt:lpwstr>882c64cd</vt:lpwstr>
  </property>
</Properties>
</file>