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<sst xmlns="http://schemas.openxmlformats.org/spreadsheetml/2006/main" uniqueCount="35">
  <si>
    <t>no.</t>
  </si>
  <si>
    <t>BRCA1</t>
  </si>
  <si>
    <t>BRCA2</t>
  </si>
  <si>
    <t>TP53</t>
  </si>
  <si>
    <t>EGFR (HER1)</t>
  </si>
  <si>
    <t>MET</t>
  </si>
  <si>
    <t>RB1</t>
  </si>
  <si>
    <t>PIK3CA</t>
  </si>
  <si>
    <t>FOXA1</t>
  </si>
  <si>
    <t>ZP2</t>
  </si>
  <si>
    <t>C6orf146</t>
  </si>
  <si>
    <t>GNAO1</t>
  </si>
  <si>
    <t>CTRC</t>
  </si>
  <si>
    <t>TCP10L2</t>
  </si>
  <si>
    <t>GAGE13</t>
  </si>
  <si>
    <t>C1orf110</t>
  </si>
  <si>
    <t>SMCP</t>
  </si>
  <si>
    <t>GALP</t>
  </si>
  <si>
    <t>FAM120AOS</t>
  </si>
  <si>
    <t>CDK17</t>
  </si>
  <si>
    <t>GABRR2</t>
  </si>
  <si>
    <t>AQR</t>
  </si>
  <si>
    <t>OR10H2</t>
  </si>
  <si>
    <t>GPR88</t>
  </si>
  <si>
    <t>C13orf34</t>
  </si>
  <si>
    <t>HIST1H4L</t>
  </si>
  <si>
    <t>CHST8</t>
  </si>
  <si>
    <t>FABP5</t>
  </si>
  <si>
    <t>HPR</t>
  </si>
  <si>
    <t>SRDSA1</t>
  </si>
  <si>
    <t>391714</t>
  </si>
  <si>
    <t>subtype</t>
  </si>
  <si>
    <t>BL1</t>
  </si>
  <si>
    <t>BL2</t>
  </si>
  <si>
    <t>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</si>
</sst>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&quot; &quot;;(0.0000)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Arial Unicode MS"/>
    </font>
    <font>
      <sz val="11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4"/>
      </right>
      <top style="thin">
        <color indexed="8"/>
      </top>
      <bottom style="thin">
        <color indexed="12"/>
      </bottom>
      <diagonal/>
    </border>
    <border>
      <left style="thin">
        <color indexed="1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2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4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4" fillId="3" borderId="3" applyNumberFormat="1" applyFont="1" applyFill="1" applyBorder="1" applyAlignment="1" applyProtection="0">
      <alignment vertical="top" wrapText="1"/>
    </xf>
    <xf numFmtId="0" fontId="5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bottom"/>
    </xf>
    <xf numFmtId="0" fontId="4" fillId="3" borderId="1" applyNumberFormat="1" applyFont="1" applyFill="1" applyBorder="1" applyAlignment="1" applyProtection="0">
      <alignment vertical="top" wrapText="1"/>
    </xf>
    <xf numFmtId="0" fontId="4" fillId="3" borderId="4" applyNumberFormat="0" applyFont="1" applyFill="1" applyBorder="1" applyAlignment="1" applyProtection="0">
      <alignment vertical="top" wrapText="1"/>
    </xf>
    <xf numFmtId="0" fontId="5" fillId="2" borderId="5" applyNumberFormat="0" applyFont="1" applyFill="1" applyBorder="1" applyAlignment="1" applyProtection="0">
      <alignment vertical="bottom"/>
    </xf>
    <xf numFmtId="0" fontId="5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4" fillId="3" borderId="8" applyNumberFormat="0" applyFont="1" applyFill="1" applyBorder="1" applyAlignment="1" applyProtection="0">
      <alignment vertical="top" wrapText="1"/>
    </xf>
    <xf numFmtId="0" fontId="5" fillId="2" borderId="9" applyNumberFormat="0" applyFont="1" applyFill="1" applyBorder="1" applyAlignment="1" applyProtection="0">
      <alignment vertical="bottom"/>
    </xf>
    <xf numFmtId="0" fontId="5" fillId="2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5" fillId="2" borderId="12" applyNumberFormat="0" applyFont="1" applyFill="1" applyBorder="1" applyAlignment="1" applyProtection="0">
      <alignment vertical="bottom"/>
    </xf>
    <xf numFmtId="0" fontId="5" fillId="2" borderId="13" applyNumberFormat="0" applyFont="1" applyFill="1" applyBorder="1" applyAlignment="1" applyProtection="0">
      <alignment vertical="bottom"/>
    </xf>
    <xf numFmtId="59" fontId="6" fillId="2" borderId="14" applyNumberFormat="1" applyFont="1" applyFill="1" applyBorder="1" applyAlignment="1" applyProtection="0">
      <alignment horizontal="center" vertical="top" wrapText="1"/>
    </xf>
    <xf numFmtId="59" fontId="6" fillId="2" borderId="15" applyNumberFormat="1" applyFont="1" applyFill="1" applyBorder="1" applyAlignment="1" applyProtection="0">
      <alignment horizontal="center" vertical="top" wrapText="1"/>
    </xf>
    <xf numFmtId="0" fontId="0" fillId="2" borderId="16" applyNumberFormat="0" applyFont="1" applyFill="1" applyBorder="1" applyAlignment="1" applyProtection="0">
      <alignment vertical="top" wrapText="1"/>
    </xf>
    <xf numFmtId="59" fontId="7" fillId="2" borderId="14" applyNumberFormat="1" applyFont="1" applyFill="1" applyBorder="1" applyAlignment="1" applyProtection="0">
      <alignment horizontal="center" vertical="top" wrapText="1"/>
    </xf>
    <xf numFmtId="59" fontId="7" fillId="2" borderId="15" applyNumberFormat="1" applyFont="1" applyFill="1" applyBorder="1" applyAlignment="1" applyProtection="0">
      <alignment horizontal="center"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bdbdb"/>
      <rgbColor rgb="ffa5a5a5"/>
      <rgbColor rgb="ffff0000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257"/>
  <sheetViews>
    <sheetView workbookViewId="0" showGridLines="0" defaultGridColor="1"/>
  </sheetViews>
  <sheetFormatPr defaultColWidth="16.3333" defaultRowHeight="20" customHeight="1" outlineLevelRow="0" outlineLevelCol="0"/>
  <cols>
    <col min="1" max="32" width="16.3516" style="1" customWidth="1"/>
    <col min="33" max="16384" width="16.3516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</row>
    <row r="2" ht="20.5" customHeight="1">
      <c r="A2" s="4">
        <v>1</v>
      </c>
      <c r="B2" s="5">
        <f t="shared" si="0" ref="B2:B25">RANDBETWEEN(20,50)+ROUND(RAND(),9)</f>
        <v>25.11938715</v>
      </c>
      <c r="C2" s="5">
        <f t="shared" si="1" ref="C2:C25">RANDBETWEEN(15,40)+ROUND(RAND(),9)</f>
        <v>39.402024818</v>
      </c>
      <c r="D2" s="5">
        <f t="shared" si="2" ref="D2:D25">RANDBETWEEN(100,1000)+ROUND(RAND(),9)</f>
        <v>432.644919239</v>
      </c>
      <c r="E2" s="5">
        <f t="shared" si="3" ref="E2:E71">RANDBETWEEN(1,80)+ROUND(RAND(),9)</f>
        <v>36.207560511</v>
      </c>
      <c r="F2" s="5">
        <f t="shared" si="4" ref="F2:F71">RANDBETWEEN(1,50)+ROUND(RAND(),9)</f>
        <v>37.133859009</v>
      </c>
      <c r="G2" s="5">
        <f t="shared" si="5" ref="G2:G48">RANDBETWEEN(1,30)+ROUND(RAND(),9)</f>
        <v>20.887968441</v>
      </c>
      <c r="H2" s="5">
        <f t="shared" si="6" ref="H2:H48">RANDBETWEEN(1,20)+ROUND(RAND(),9)</f>
        <v>12.844195715</v>
      </c>
      <c r="I2" s="5">
        <f t="shared" si="7" ref="I2:I67">ROUNDDOWN(1321,3000)+ROUND(RAND(),9)</f>
        <v>1321.547370216</v>
      </c>
      <c r="J2" s="5">
        <f t="shared" si="8" ref="J2:J65">RANDBETWEEN(42,100)+ROUND(RAND(),9)</f>
        <v>98.42936418799999</v>
      </c>
      <c r="K2" s="6"/>
      <c r="L2" s="6"/>
      <c r="M2" s="7">
        <f t="shared" si="9" ref="M2:M65">RANDBETWEEN(0.3677,1)+ROUND(RAND(),9)</f>
        <v>1.40050885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t="s" s="8">
        <v>32</v>
      </c>
    </row>
    <row r="3" ht="20" customHeight="1">
      <c r="A3" s="4">
        <v>2</v>
      </c>
      <c r="B3" s="5">
        <f t="shared" si="0"/>
        <v>26.999009811</v>
      </c>
      <c r="C3" s="5">
        <f t="shared" si="1"/>
        <v>38.308505216</v>
      </c>
      <c r="D3" s="5">
        <f t="shared" si="2"/>
        <v>704.285714808</v>
      </c>
      <c r="E3" s="5">
        <f t="shared" si="3"/>
        <v>62.10913144</v>
      </c>
      <c r="F3" s="5">
        <f t="shared" si="4"/>
        <v>22.441637983</v>
      </c>
      <c r="G3" s="5">
        <f t="shared" si="5"/>
        <v>15.517127341</v>
      </c>
      <c r="H3" s="5">
        <f t="shared" si="6"/>
        <v>8.275409182000001</v>
      </c>
      <c r="I3" s="5">
        <f t="shared" si="7"/>
        <v>1321.391900173</v>
      </c>
      <c r="J3" s="5">
        <f t="shared" si="18" ref="J3:J67">RANDBETWEEN(1,41)+ROUND(RAND(),9)</f>
        <v>30.032405385</v>
      </c>
      <c r="K3" s="6"/>
      <c r="L3" s="6"/>
      <c r="M3" s="6"/>
      <c r="N3" s="5">
        <f t="shared" si="19" ref="N3:N66">ROUND(RAND()*(1-0.2695)+0.2695,9)</f>
        <v>0.684350213</v>
      </c>
      <c r="O3" s="6"/>
      <c r="P3" s="6"/>
      <c r="Q3" s="6"/>
      <c r="R3" s="6"/>
      <c r="S3" s="7">
        <f t="shared" si="20" ref="S3:S66">RANDBETWEEN(0,1121)+ROUND(RAND(),9)</f>
        <v>1094.259943173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t="s" s="8">
        <v>32</v>
      </c>
    </row>
    <row r="4" ht="20" customHeight="1">
      <c r="A4" s="4">
        <v>3</v>
      </c>
      <c r="B4" s="5">
        <f t="shared" si="0"/>
        <v>49.875776101</v>
      </c>
      <c r="C4" s="5">
        <f t="shared" si="1"/>
        <v>21.829493519</v>
      </c>
      <c r="D4" s="5">
        <f t="shared" si="2"/>
        <v>861.931786238</v>
      </c>
      <c r="E4" s="5">
        <f t="shared" si="3"/>
        <v>35.672600262</v>
      </c>
      <c r="F4" s="5">
        <f t="shared" si="4"/>
        <v>42.205030733</v>
      </c>
      <c r="G4" s="5">
        <f t="shared" si="5"/>
        <v>19.703325853</v>
      </c>
      <c r="H4" s="5">
        <f t="shared" si="6"/>
        <v>2.18199961</v>
      </c>
      <c r="I4" s="5">
        <f t="shared" si="7"/>
        <v>1321.795058993</v>
      </c>
      <c r="J4" s="5">
        <f t="shared" si="18"/>
        <v>40.539713122</v>
      </c>
      <c r="K4" s="6"/>
      <c r="L4" s="6"/>
      <c r="M4" s="6"/>
      <c r="N4" s="7">
        <f t="shared" si="30" ref="N4:N67">ROUND(RAND()*(0.2695-0)+0,9)</f>
        <v>0.179218331</v>
      </c>
      <c r="O4" s="6"/>
      <c r="P4" s="6"/>
      <c r="Q4" s="6"/>
      <c r="R4" s="6"/>
      <c r="S4" s="6"/>
      <c r="T4" s="6"/>
      <c r="U4" s="7">
        <f t="shared" si="31" ref="U4:U67">RANDBETWEEN(5.2,10)+ROUND(RAND(),9)</f>
        <v>9.02143132</v>
      </c>
      <c r="V4" s="6"/>
      <c r="W4" s="6"/>
      <c r="X4" s="7">
        <f t="shared" si="32" ref="X4:X67">RANDBETWEEN(17.5683,100)+ROUND(RAND(),9)</f>
        <v>65.079013077</v>
      </c>
      <c r="Y4" s="6"/>
      <c r="Z4" s="6"/>
      <c r="AA4" s="6"/>
      <c r="AB4" s="6"/>
      <c r="AC4" s="6"/>
      <c r="AD4" s="6"/>
      <c r="AE4" s="6"/>
      <c r="AF4" t="s" s="8">
        <v>32</v>
      </c>
    </row>
    <row r="5" ht="20" customHeight="1">
      <c r="A5" s="4">
        <v>4</v>
      </c>
      <c r="B5" s="5">
        <f t="shared" si="0"/>
        <v>27.880008325</v>
      </c>
      <c r="C5" s="5">
        <f t="shared" si="1"/>
        <v>19.387320805</v>
      </c>
      <c r="D5" s="5">
        <f t="shared" si="2"/>
        <v>668.835218816</v>
      </c>
      <c r="E5" s="5">
        <f t="shared" si="3"/>
        <v>29.565141142</v>
      </c>
      <c r="F5" s="5">
        <f t="shared" si="4"/>
        <v>5.66148267</v>
      </c>
      <c r="G5" s="5">
        <f t="shared" si="5"/>
        <v>13.59393641</v>
      </c>
      <c r="H5" s="5">
        <f t="shared" si="6"/>
        <v>20.47669136</v>
      </c>
      <c r="I5" s="7">
        <f t="shared" si="40" ref="I5:J71">RANDBETWEEN(1,1320)+ROUND(RAND(),9)</f>
        <v>408.062325761</v>
      </c>
      <c r="J5" s="6"/>
      <c r="K5" s="7">
        <f t="shared" si="41" ref="K5:O53">RANDBETWEEN(0,100)+ROUND(RAND(),9)</f>
        <v>69.810396154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t="s" s="8">
        <v>32</v>
      </c>
    </row>
    <row r="6" ht="20" customHeight="1">
      <c r="A6" s="4">
        <v>5</v>
      </c>
      <c r="B6" s="5">
        <f t="shared" si="0"/>
        <v>50.461488603</v>
      </c>
      <c r="C6" s="5">
        <f t="shared" si="1"/>
        <v>17.836877453</v>
      </c>
      <c r="D6" s="5">
        <f t="shared" si="2"/>
        <v>754.081499252</v>
      </c>
      <c r="E6" s="5">
        <f t="shared" si="3"/>
        <v>61.022538506</v>
      </c>
      <c r="F6" s="5">
        <f t="shared" si="4"/>
        <v>38.559368249</v>
      </c>
      <c r="G6" s="5">
        <f t="shared" si="5"/>
        <v>30.752795052</v>
      </c>
      <c r="H6" s="5">
        <f t="shared" si="6"/>
        <v>9.296410720000001</v>
      </c>
      <c r="I6" s="7">
        <f t="shared" si="40"/>
        <v>603.488784461</v>
      </c>
      <c r="J6" s="6"/>
      <c r="K6" s="7">
        <v>0</v>
      </c>
      <c r="L6" s="5">
        <f t="shared" si="50" ref="L6:L70">RANDBETWEEN(1,173)+ROUND(RAND(),9)</f>
        <v>103.987876885</v>
      </c>
      <c r="M6" s="6"/>
      <c r="N6" s="6"/>
      <c r="O6" s="7">
        <f t="shared" si="41"/>
        <v>70.75060124300001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t="s" s="8">
        <v>32</v>
      </c>
    </row>
    <row r="7" ht="20" customHeight="1">
      <c r="A7" s="4">
        <v>6</v>
      </c>
      <c r="B7" s="5">
        <f t="shared" si="0"/>
        <v>34.834706213</v>
      </c>
      <c r="C7" s="5">
        <f t="shared" si="1"/>
        <v>19.528205094</v>
      </c>
      <c r="D7" s="5">
        <f t="shared" si="2"/>
        <v>478.100038921</v>
      </c>
      <c r="E7" s="5">
        <f t="shared" si="3"/>
        <v>16.719945765</v>
      </c>
      <c r="F7" s="5">
        <f t="shared" si="4"/>
        <v>37.838495602</v>
      </c>
      <c r="G7" s="5">
        <f t="shared" si="5"/>
        <v>12.068142586</v>
      </c>
      <c r="H7" s="5">
        <f t="shared" si="6"/>
        <v>4.585162194</v>
      </c>
      <c r="I7" s="5">
        <f t="shared" si="40"/>
        <v>700.931170306</v>
      </c>
      <c r="J7" s="9"/>
      <c r="K7" s="5">
        <v>0</v>
      </c>
      <c r="L7" s="5">
        <f t="shared" si="50"/>
        <v>68.70552088399999</v>
      </c>
      <c r="M7" s="9"/>
      <c r="N7" s="9"/>
      <c r="O7" s="5">
        <v>0</v>
      </c>
      <c r="P7" s="6"/>
      <c r="Q7" s="7">
        <f t="shared" si="61" ref="Q7:Q70">ROUND(RAND()*(0.3651-0)+0,9)</f>
        <v>0.355422105</v>
      </c>
      <c r="R7" s="7">
        <f t="shared" si="62" ref="R7:R70">ROUND(RAND()*(0.3808-0)+0,9)</f>
        <v>0.199157864</v>
      </c>
      <c r="S7" s="6"/>
      <c r="T7" s="7">
        <f t="shared" si="63" ref="T7:T70">RANDBETWEEN(0,804)+ROUND(RAND(),9)</f>
        <v>49.881835086</v>
      </c>
      <c r="U7" s="6"/>
      <c r="V7" s="7">
        <f t="shared" si="64" ref="V7:V70">RANDBETWEEN(455,1000)+ROUND(RAND(),9)</f>
        <v>785.440295752</v>
      </c>
      <c r="W7" s="7">
        <v>0</v>
      </c>
      <c r="X7" s="6"/>
      <c r="Y7" s="7">
        <f t="shared" si="65" ref="Y7:Y70">RANDBETWEEN(126,300)+ROUND(RAND(),9)</f>
        <v>295.943243773</v>
      </c>
      <c r="Z7" s="7">
        <f t="shared" si="66" ref="Z7:Z70">ROUND(RAND()*(0.815-0)+0,9)</f>
        <v>0.600615827</v>
      </c>
      <c r="AA7" s="7">
        <f t="shared" si="67" ref="AA7:AA70">RANDBETWEEN(0,293)+ROUND(RAND(),9)</f>
        <v>250.095768761</v>
      </c>
      <c r="AB7" s="7">
        <f t="shared" si="68" ref="AB7:AB70">RANDBETWEEN(86,300)+ROUND(RAND(),9)</f>
        <v>287.893545606</v>
      </c>
      <c r="AC7" s="6"/>
      <c r="AD7" s="7">
        <f t="shared" si="69" ref="AD7:AD70">RANDBETWEEN(0,1866)+ROUND(RAND(),9)</f>
        <v>53.71930795</v>
      </c>
      <c r="AE7" s="6"/>
      <c r="AF7" t="s" s="8">
        <v>32</v>
      </c>
    </row>
    <row r="8" ht="20" customHeight="1">
      <c r="A8" s="4">
        <v>7</v>
      </c>
      <c r="B8" s="5">
        <f t="shared" si="0"/>
        <v>39.636962185</v>
      </c>
      <c r="C8" s="5">
        <f t="shared" si="1"/>
        <v>27.527097902</v>
      </c>
      <c r="D8" s="5">
        <f t="shared" si="2"/>
        <v>771.558881906</v>
      </c>
      <c r="E8" s="5">
        <f t="shared" si="3"/>
        <v>24.955888082</v>
      </c>
      <c r="F8" s="5">
        <f t="shared" si="4"/>
        <v>42.494905753</v>
      </c>
      <c r="G8" s="5">
        <f t="shared" si="5"/>
        <v>8.097875693000001</v>
      </c>
      <c r="H8" s="5">
        <f t="shared" si="6"/>
        <v>19.342075459</v>
      </c>
      <c r="I8" s="5">
        <f t="shared" si="40"/>
        <v>784.588081376</v>
      </c>
      <c r="J8" s="9"/>
      <c r="K8" s="5">
        <v>0</v>
      </c>
      <c r="L8" s="5">
        <f t="shared" si="50"/>
        <v>142.460287862</v>
      </c>
      <c r="M8" s="9"/>
      <c r="N8" s="9"/>
      <c r="O8" s="5">
        <v>0</v>
      </c>
      <c r="P8" s="6"/>
      <c r="Q8" s="7">
        <f t="shared" si="61"/>
        <v>0.24230626</v>
      </c>
      <c r="R8" s="7">
        <f t="shared" si="62"/>
        <v>0.367006865</v>
      </c>
      <c r="S8" s="6"/>
      <c r="T8" s="7">
        <f t="shared" si="63"/>
        <v>692.271684158</v>
      </c>
      <c r="U8" s="6"/>
      <c r="V8" s="7">
        <f t="shared" si="64"/>
        <v>961.920161373</v>
      </c>
      <c r="W8" s="7">
        <v>0</v>
      </c>
      <c r="X8" s="6"/>
      <c r="Y8" s="7">
        <f t="shared" si="65"/>
        <v>142.644727598</v>
      </c>
      <c r="Z8" s="7">
        <f t="shared" si="66"/>
        <v>0.199083996</v>
      </c>
      <c r="AA8" s="7">
        <f t="shared" si="67"/>
        <v>209.162329404</v>
      </c>
      <c r="AB8" s="7">
        <f t="shared" si="68"/>
        <v>200.531129328</v>
      </c>
      <c r="AC8" s="6"/>
      <c r="AD8" s="7">
        <f t="shared" si="87" ref="AD8:AD63">RANDBETWEEN(1867,3000)+ROUND(RAND(),9)</f>
        <v>2861.840885679</v>
      </c>
      <c r="AE8" s="7">
        <f t="shared" si="88" ref="AE8:AE63">RANDBETWEEN(0,10)+ROUND(RAND(),9)</f>
        <v>3.122219922</v>
      </c>
      <c r="AF8" t="s" s="8">
        <v>32</v>
      </c>
    </row>
    <row r="9" ht="20" customHeight="1">
      <c r="A9" s="4">
        <v>8</v>
      </c>
      <c r="B9" s="5">
        <f t="shared" si="0"/>
        <v>25.644964495</v>
      </c>
      <c r="C9" s="5">
        <f t="shared" si="1"/>
        <v>18.927306752</v>
      </c>
      <c r="D9" s="5">
        <f t="shared" si="2"/>
        <v>386.819671245</v>
      </c>
      <c r="E9" s="5">
        <f t="shared" si="3"/>
        <v>51.148699428</v>
      </c>
      <c r="F9" s="5">
        <f t="shared" si="4"/>
        <v>40.226808186</v>
      </c>
      <c r="G9" s="5">
        <f t="shared" si="5"/>
        <v>27.084129886</v>
      </c>
      <c r="H9" s="5">
        <f t="shared" si="6"/>
        <v>8.896117468</v>
      </c>
      <c r="I9" s="5">
        <f t="shared" si="40"/>
        <v>634.0990346360001</v>
      </c>
      <c r="J9" s="9"/>
      <c r="K9" s="5">
        <v>0</v>
      </c>
      <c r="L9" s="5">
        <f t="shared" si="50"/>
        <v>23.255076524</v>
      </c>
      <c r="M9" s="9"/>
      <c r="N9" s="9"/>
      <c r="O9" s="5">
        <v>0</v>
      </c>
      <c r="P9" s="6"/>
      <c r="Q9" s="7">
        <f t="shared" si="61"/>
        <v>0.316886242</v>
      </c>
      <c r="R9" s="7">
        <f t="shared" si="62"/>
        <v>0.014789461</v>
      </c>
      <c r="S9" s="6"/>
      <c r="T9" s="7">
        <f t="shared" si="63"/>
        <v>239.109342221</v>
      </c>
      <c r="U9" s="6"/>
      <c r="V9" s="7">
        <f t="shared" si="64"/>
        <v>612.212418328</v>
      </c>
      <c r="W9" s="7">
        <v>0</v>
      </c>
      <c r="X9" s="6"/>
      <c r="Y9" s="7">
        <f t="shared" si="65"/>
        <v>193.907029573</v>
      </c>
      <c r="Z9" s="7">
        <f t="shared" si="66"/>
        <v>0.032814923</v>
      </c>
      <c r="AA9" s="7">
        <f t="shared" si="67"/>
        <v>58.971494774</v>
      </c>
      <c r="AB9" s="7">
        <f t="shared" si="105" ref="AB9:AB64">RANDBETWEEN(0,85)+ROUND(RAND(),4)</f>
        <v>5.8923</v>
      </c>
      <c r="AC9" s="7">
        <f t="shared" si="106" ref="AC9:AC64">RANDBETWEEN(0.2361,1)+ROUND(RAND(),9)</f>
        <v>1.327064491</v>
      </c>
      <c r="AD9" s="6"/>
      <c r="AE9" s="6"/>
      <c r="AF9" t="s" s="8">
        <v>32</v>
      </c>
    </row>
    <row r="10" ht="20" customHeight="1">
      <c r="A10" s="4">
        <v>9</v>
      </c>
      <c r="B10" s="5">
        <f t="shared" si="0"/>
        <v>50.062082703</v>
      </c>
      <c r="C10" s="5">
        <f t="shared" si="1"/>
        <v>22.769969949</v>
      </c>
      <c r="D10" s="5">
        <f t="shared" si="2"/>
        <v>985.926702005</v>
      </c>
      <c r="E10" s="5">
        <f t="shared" si="3"/>
        <v>9.919354715000001</v>
      </c>
      <c r="F10" s="5">
        <f t="shared" si="4"/>
        <v>40.596961672</v>
      </c>
      <c r="G10" s="5">
        <f t="shared" si="5"/>
        <v>24.746566137</v>
      </c>
      <c r="H10" s="5">
        <f t="shared" si="6"/>
        <v>19.32680166</v>
      </c>
      <c r="I10" s="5">
        <f t="shared" si="7"/>
        <v>1321.763059559</v>
      </c>
      <c r="J10" s="5">
        <f t="shared" si="8"/>
        <v>76.96294730699999</v>
      </c>
      <c r="K10" s="6"/>
      <c r="L10" s="6"/>
      <c r="M10" s="7">
        <f t="shared" si="9"/>
        <v>1.120806437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t="s" s="8">
        <v>32</v>
      </c>
    </row>
    <row r="11" ht="20" customHeight="1">
      <c r="A11" s="4">
        <v>10</v>
      </c>
      <c r="B11" s="5">
        <f t="shared" si="0"/>
        <v>32.189063083</v>
      </c>
      <c r="C11" s="5">
        <f t="shared" si="1"/>
        <v>35.371083184</v>
      </c>
      <c r="D11" s="5">
        <f t="shared" si="2"/>
        <v>612.436968816</v>
      </c>
      <c r="E11" s="5">
        <f t="shared" si="3"/>
        <v>5.888369358</v>
      </c>
      <c r="F11" s="5">
        <f t="shared" si="4"/>
        <v>25.145301027</v>
      </c>
      <c r="G11" s="5">
        <f t="shared" si="5"/>
        <v>5.142422635</v>
      </c>
      <c r="H11" s="5">
        <f t="shared" si="6"/>
        <v>8.037176691000001</v>
      </c>
      <c r="I11" s="5">
        <f t="shared" si="7"/>
        <v>1321.671877944</v>
      </c>
      <c r="J11" s="5">
        <f t="shared" si="18"/>
        <v>15.942639802</v>
      </c>
      <c r="K11" s="6"/>
      <c r="L11" s="6"/>
      <c r="M11" s="6"/>
      <c r="N11" s="5">
        <f t="shared" si="19"/>
        <v>0.88781849</v>
      </c>
      <c r="O11" s="6"/>
      <c r="P11" s="6"/>
      <c r="Q11" s="6"/>
      <c r="R11" s="6"/>
      <c r="S11" s="7">
        <f t="shared" si="20"/>
        <v>43.849259939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t="s" s="8">
        <v>32</v>
      </c>
    </row>
    <row r="12" ht="20" customHeight="1">
      <c r="A12" s="4">
        <v>11</v>
      </c>
      <c r="B12" s="5">
        <f t="shared" si="0"/>
        <v>34.628424044</v>
      </c>
      <c r="C12" s="5">
        <f t="shared" si="1"/>
        <v>22.57864169</v>
      </c>
      <c r="D12" s="5">
        <f t="shared" si="2"/>
        <v>333.616964591</v>
      </c>
      <c r="E12" s="5">
        <f t="shared" si="3"/>
        <v>18.221656947</v>
      </c>
      <c r="F12" s="5">
        <f t="shared" si="4"/>
        <v>39.561581047</v>
      </c>
      <c r="G12" s="5">
        <f t="shared" si="5"/>
        <v>19.266791209</v>
      </c>
      <c r="H12" s="5">
        <f t="shared" si="6"/>
        <v>7.340734539</v>
      </c>
      <c r="I12" s="5">
        <f t="shared" si="7"/>
        <v>1321.118538162</v>
      </c>
      <c r="J12" s="5">
        <f t="shared" si="18"/>
        <v>7.373874435</v>
      </c>
      <c r="K12" s="6"/>
      <c r="L12" s="6"/>
      <c r="M12" s="6"/>
      <c r="N12" s="7">
        <f t="shared" si="30"/>
        <v>0.07010715200000001</v>
      </c>
      <c r="O12" s="6"/>
      <c r="P12" s="6"/>
      <c r="Q12" s="6"/>
      <c r="R12" s="6"/>
      <c r="S12" s="6"/>
      <c r="T12" s="6"/>
      <c r="U12" s="7">
        <f t="shared" si="31"/>
        <v>8.066388036999999</v>
      </c>
      <c r="V12" s="6"/>
      <c r="W12" s="6"/>
      <c r="X12" s="7">
        <f t="shared" si="32"/>
        <v>38.708675341</v>
      </c>
      <c r="Y12" s="6"/>
      <c r="Z12" s="6"/>
      <c r="AA12" s="6"/>
      <c r="AB12" s="6"/>
      <c r="AC12" s="6"/>
      <c r="AD12" s="6"/>
      <c r="AE12" s="6"/>
      <c r="AF12" t="s" s="8">
        <v>32</v>
      </c>
    </row>
    <row r="13" ht="20" customHeight="1">
      <c r="A13" s="4">
        <v>12</v>
      </c>
      <c r="B13" s="5">
        <f t="shared" si="0"/>
        <v>37.603084394</v>
      </c>
      <c r="C13" s="5">
        <f t="shared" si="1"/>
        <v>21.132729116</v>
      </c>
      <c r="D13" s="5">
        <f t="shared" si="2"/>
        <v>307.194559847</v>
      </c>
      <c r="E13" s="5">
        <f t="shared" si="3"/>
        <v>23.444974275</v>
      </c>
      <c r="F13" s="5">
        <f t="shared" si="4"/>
        <v>7.282799723</v>
      </c>
      <c r="G13" s="5">
        <f t="shared" si="5"/>
        <v>28.64007044</v>
      </c>
      <c r="H13" s="5">
        <f t="shared" si="6"/>
        <v>10.484693058</v>
      </c>
      <c r="I13" s="7">
        <f t="shared" si="40"/>
        <v>103.235059895</v>
      </c>
      <c r="J13" s="6"/>
      <c r="K13" s="7">
        <f t="shared" si="41"/>
        <v>0.135707108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t="s" s="8">
        <v>32</v>
      </c>
    </row>
    <row r="14" ht="20" customHeight="1">
      <c r="A14" s="4">
        <v>13</v>
      </c>
      <c r="B14" s="5">
        <f t="shared" si="0"/>
        <v>34.199342875</v>
      </c>
      <c r="C14" s="5">
        <f t="shared" si="1"/>
        <v>16.33082803</v>
      </c>
      <c r="D14" s="5">
        <f t="shared" si="2"/>
        <v>362.786790721</v>
      </c>
      <c r="E14" s="5">
        <f t="shared" si="3"/>
        <v>61.632391766</v>
      </c>
      <c r="F14" s="5">
        <f t="shared" si="4"/>
        <v>28.474453523</v>
      </c>
      <c r="G14" s="5">
        <f t="shared" si="5"/>
        <v>25.916102233</v>
      </c>
      <c r="H14" s="5">
        <f t="shared" si="6"/>
        <v>9.792993580999999</v>
      </c>
      <c r="I14" s="7">
        <f t="shared" si="40"/>
        <v>984.435721179</v>
      </c>
      <c r="J14" s="6"/>
      <c r="K14" s="7">
        <v>0</v>
      </c>
      <c r="L14" s="5">
        <f t="shared" si="50"/>
        <v>93.05118011899999</v>
      </c>
      <c r="M14" s="6"/>
      <c r="N14" s="6"/>
      <c r="O14" s="7">
        <f t="shared" si="41"/>
        <v>87.493364562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t="s" s="8">
        <v>32</v>
      </c>
    </row>
    <row r="15" ht="20" customHeight="1">
      <c r="A15" s="4">
        <v>14</v>
      </c>
      <c r="B15" s="5">
        <f t="shared" si="0"/>
        <v>24.818566243</v>
      </c>
      <c r="C15" s="5">
        <f t="shared" si="1"/>
        <v>33.552230502</v>
      </c>
      <c r="D15" s="5">
        <f t="shared" si="2"/>
        <v>919.747412572</v>
      </c>
      <c r="E15" s="5">
        <f t="shared" si="3"/>
        <v>40.016968124</v>
      </c>
      <c r="F15" s="5">
        <f t="shared" si="4"/>
        <v>39.946728436</v>
      </c>
      <c r="G15" s="5">
        <f t="shared" si="5"/>
        <v>12.844250059</v>
      </c>
      <c r="H15" s="5">
        <f t="shared" si="6"/>
        <v>8.696652393999999</v>
      </c>
      <c r="I15" s="5">
        <f t="shared" si="40"/>
        <v>589.333160272</v>
      </c>
      <c r="J15" s="9"/>
      <c r="K15" s="5">
        <v>0</v>
      </c>
      <c r="L15" s="5">
        <f t="shared" si="50"/>
        <v>76.938315007</v>
      </c>
      <c r="M15" s="9"/>
      <c r="N15" s="9"/>
      <c r="O15" s="5">
        <v>0</v>
      </c>
      <c r="P15" s="6"/>
      <c r="Q15" s="7">
        <f t="shared" si="61"/>
        <v>0.19885314</v>
      </c>
      <c r="R15" s="7">
        <f t="shared" si="62"/>
        <v>0.088045386</v>
      </c>
      <c r="S15" s="6"/>
      <c r="T15" s="7">
        <f t="shared" si="63"/>
        <v>430.969913546</v>
      </c>
      <c r="U15" s="6"/>
      <c r="V15" s="7">
        <f t="shared" si="64"/>
        <v>925.509526973</v>
      </c>
      <c r="W15" s="7">
        <v>0</v>
      </c>
      <c r="X15" s="6"/>
      <c r="Y15" s="7">
        <f t="shared" si="65"/>
        <v>238.528441327</v>
      </c>
      <c r="Z15" s="7">
        <f t="shared" si="66"/>
        <v>0.324633879</v>
      </c>
      <c r="AA15" s="7">
        <f t="shared" si="67"/>
        <v>83.823886978</v>
      </c>
      <c r="AB15" s="7">
        <f t="shared" si="68"/>
        <v>92.047222766</v>
      </c>
      <c r="AC15" s="6"/>
      <c r="AD15" s="7">
        <f t="shared" si="69"/>
        <v>225.025739033</v>
      </c>
      <c r="AE15" s="6"/>
      <c r="AF15" t="s" s="8">
        <v>32</v>
      </c>
    </row>
    <row r="16" ht="20" customHeight="1">
      <c r="A16" s="4">
        <v>15</v>
      </c>
      <c r="B16" s="5">
        <f t="shared" si="0"/>
        <v>46.522784036</v>
      </c>
      <c r="C16" s="5">
        <f t="shared" si="1"/>
        <v>35.211388005</v>
      </c>
      <c r="D16" s="5">
        <f t="shared" si="2"/>
        <v>821.598365856</v>
      </c>
      <c r="E16" s="5">
        <f t="shared" si="3"/>
        <v>49.074068433</v>
      </c>
      <c r="F16" s="5">
        <f t="shared" si="4"/>
        <v>3.484413646</v>
      </c>
      <c r="G16" s="5">
        <f t="shared" si="5"/>
        <v>2.308982835</v>
      </c>
      <c r="H16" s="5">
        <f t="shared" si="6"/>
        <v>12.33784974</v>
      </c>
      <c r="I16" s="5">
        <f t="shared" si="40"/>
        <v>514.1573443349999</v>
      </c>
      <c r="J16" s="9"/>
      <c r="K16" s="5">
        <v>0</v>
      </c>
      <c r="L16" s="5">
        <f t="shared" si="50"/>
        <v>51.280494211</v>
      </c>
      <c r="M16" s="9"/>
      <c r="N16" s="9"/>
      <c r="O16" s="5">
        <v>0</v>
      </c>
      <c r="P16" s="6"/>
      <c r="Q16" s="7">
        <f t="shared" si="61"/>
        <v>0.248648574</v>
      </c>
      <c r="R16" s="7">
        <f t="shared" si="62"/>
        <v>0.32956885</v>
      </c>
      <c r="S16" s="6"/>
      <c r="T16" s="7">
        <f t="shared" si="63"/>
        <v>69.926677771</v>
      </c>
      <c r="U16" s="6"/>
      <c r="V16" s="7">
        <f t="shared" si="64"/>
        <v>682.762312486</v>
      </c>
      <c r="W16" s="7">
        <v>0</v>
      </c>
      <c r="X16" s="6"/>
      <c r="Y16" s="7">
        <f t="shared" si="65"/>
        <v>296.69951937</v>
      </c>
      <c r="Z16" s="7">
        <f t="shared" si="66"/>
        <v>0.669342605</v>
      </c>
      <c r="AA16" s="7">
        <f t="shared" si="67"/>
        <v>37.506327665</v>
      </c>
      <c r="AB16" s="7">
        <f t="shared" si="68"/>
        <v>207.743732004</v>
      </c>
      <c r="AC16" s="6"/>
      <c r="AD16" s="7">
        <f t="shared" si="87"/>
        <v>2091.961244719</v>
      </c>
      <c r="AE16" s="7">
        <f t="shared" si="88"/>
        <v>6.586559832</v>
      </c>
      <c r="AF16" t="s" s="8">
        <v>32</v>
      </c>
    </row>
    <row r="17" ht="20" customHeight="1">
      <c r="A17" s="4">
        <v>16</v>
      </c>
      <c r="B17" s="5">
        <f t="shared" si="0"/>
        <v>21.959429668</v>
      </c>
      <c r="C17" s="5">
        <f t="shared" si="1"/>
        <v>39.563563703</v>
      </c>
      <c r="D17" s="5">
        <f t="shared" si="2"/>
        <v>412.436479087</v>
      </c>
      <c r="E17" s="5">
        <f t="shared" si="3"/>
        <v>70.867725474</v>
      </c>
      <c r="F17" s="5">
        <f t="shared" si="4"/>
        <v>27.980187292</v>
      </c>
      <c r="G17" s="5">
        <f t="shared" si="5"/>
        <v>11.374431364</v>
      </c>
      <c r="H17" s="5">
        <f t="shared" si="6"/>
        <v>16.507736646</v>
      </c>
      <c r="I17" s="5">
        <f t="shared" si="40"/>
        <v>1061.660069069</v>
      </c>
      <c r="J17" s="9"/>
      <c r="K17" s="5">
        <v>0</v>
      </c>
      <c r="L17" s="5">
        <f t="shared" si="50"/>
        <v>64.09526676199999</v>
      </c>
      <c r="M17" s="9"/>
      <c r="N17" s="9"/>
      <c r="O17" s="5">
        <v>0</v>
      </c>
      <c r="P17" s="6"/>
      <c r="Q17" s="7">
        <f t="shared" si="61"/>
        <v>0.059608273</v>
      </c>
      <c r="R17" s="7">
        <f t="shared" si="62"/>
        <v>0.159499409</v>
      </c>
      <c r="S17" s="6"/>
      <c r="T17" s="7">
        <f t="shared" si="63"/>
        <v>309.255740116</v>
      </c>
      <c r="U17" s="6"/>
      <c r="V17" s="7">
        <f t="shared" si="64"/>
        <v>800.26266595</v>
      </c>
      <c r="W17" s="7">
        <v>0</v>
      </c>
      <c r="X17" s="6"/>
      <c r="Y17" s="7">
        <f t="shared" si="65"/>
        <v>246.288974136</v>
      </c>
      <c r="Z17" s="7">
        <f t="shared" si="66"/>
        <v>0.600557359</v>
      </c>
      <c r="AA17" s="7">
        <f t="shared" si="67"/>
        <v>40.647157591</v>
      </c>
      <c r="AB17" s="7">
        <f t="shared" si="105"/>
        <v>62.3318</v>
      </c>
      <c r="AC17" s="7">
        <f t="shared" si="106"/>
        <v>1.803412904</v>
      </c>
      <c r="AD17" s="6"/>
      <c r="AE17" s="6"/>
      <c r="AF17" t="s" s="8">
        <v>32</v>
      </c>
    </row>
    <row r="18" ht="20" customHeight="1">
      <c r="A18" s="4">
        <v>17</v>
      </c>
      <c r="B18" s="5">
        <f t="shared" si="0"/>
        <v>37.422130391</v>
      </c>
      <c r="C18" s="5">
        <f t="shared" si="1"/>
        <v>28.491354882</v>
      </c>
      <c r="D18" s="5">
        <f t="shared" si="2"/>
        <v>650.7862715479999</v>
      </c>
      <c r="E18" s="5">
        <f t="shared" si="3"/>
        <v>46.764371235</v>
      </c>
      <c r="F18" s="5">
        <f t="shared" si="4"/>
        <v>44.133057924</v>
      </c>
      <c r="G18" s="5">
        <f t="shared" si="5"/>
        <v>15.102105233</v>
      </c>
      <c r="H18" s="5">
        <f t="shared" si="6"/>
        <v>14.96295256</v>
      </c>
      <c r="I18" s="5">
        <f t="shared" si="7"/>
        <v>1321.357763881</v>
      </c>
      <c r="J18" s="5">
        <f t="shared" si="8"/>
        <v>57.629769695</v>
      </c>
      <c r="K18" s="6"/>
      <c r="L18" s="6"/>
      <c r="M18" s="7">
        <f t="shared" si="9"/>
        <v>1.624229604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t="s" s="8">
        <v>32</v>
      </c>
    </row>
    <row r="19" ht="20" customHeight="1">
      <c r="A19" s="4">
        <v>18</v>
      </c>
      <c r="B19" s="5">
        <f t="shared" si="0"/>
        <v>21.057440382</v>
      </c>
      <c r="C19" s="5">
        <f t="shared" si="1"/>
        <v>34.304193123</v>
      </c>
      <c r="D19" s="5">
        <f t="shared" si="2"/>
        <v>620.792555565</v>
      </c>
      <c r="E19" s="5">
        <f t="shared" si="3"/>
        <v>11.754761044</v>
      </c>
      <c r="F19" s="5">
        <f t="shared" si="4"/>
        <v>30.164064494</v>
      </c>
      <c r="G19" s="5">
        <f t="shared" si="5"/>
        <v>20.173628379</v>
      </c>
      <c r="H19" s="5">
        <f t="shared" si="6"/>
        <v>11.105663213</v>
      </c>
      <c r="I19" s="5">
        <f t="shared" si="7"/>
        <v>1321.148413118</v>
      </c>
      <c r="J19" s="5">
        <f t="shared" si="18"/>
        <v>13.462369131</v>
      </c>
      <c r="K19" s="6"/>
      <c r="L19" s="6"/>
      <c r="M19" s="6"/>
      <c r="N19" s="5">
        <f t="shared" si="19"/>
        <v>0.569902007</v>
      </c>
      <c r="O19" s="6"/>
      <c r="P19" s="6"/>
      <c r="Q19" s="6"/>
      <c r="R19" s="6"/>
      <c r="S19" s="7">
        <f t="shared" si="20"/>
        <v>706.3644466010001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t="s" s="8">
        <v>32</v>
      </c>
    </row>
    <row r="20" ht="20" customHeight="1">
      <c r="A20" s="4">
        <v>19</v>
      </c>
      <c r="B20" s="5">
        <f t="shared" si="0"/>
        <v>33.447232772</v>
      </c>
      <c r="C20" s="5">
        <f t="shared" si="1"/>
        <v>33.313468704</v>
      </c>
      <c r="D20" s="5">
        <f t="shared" si="2"/>
        <v>122.760573047</v>
      </c>
      <c r="E20" s="5">
        <f t="shared" si="3"/>
        <v>31.717919463</v>
      </c>
      <c r="F20" s="5">
        <f t="shared" si="4"/>
        <v>11.932983886</v>
      </c>
      <c r="G20" s="5">
        <f t="shared" si="5"/>
        <v>12.080144949</v>
      </c>
      <c r="H20" s="5">
        <f t="shared" si="6"/>
        <v>11.733382131</v>
      </c>
      <c r="I20" s="5">
        <f t="shared" si="7"/>
        <v>1321.935435938</v>
      </c>
      <c r="J20" s="5">
        <f t="shared" si="18"/>
        <v>29.171722163</v>
      </c>
      <c r="K20" s="6"/>
      <c r="L20" s="6"/>
      <c r="M20" s="6"/>
      <c r="N20" s="7">
        <f t="shared" si="30"/>
        <v>0.041534713</v>
      </c>
      <c r="O20" s="6"/>
      <c r="P20" s="6"/>
      <c r="Q20" s="6"/>
      <c r="R20" s="6"/>
      <c r="S20" s="6"/>
      <c r="T20" s="6"/>
      <c r="U20" s="7">
        <f t="shared" si="31"/>
        <v>6.097876762</v>
      </c>
      <c r="V20" s="6"/>
      <c r="W20" s="6"/>
      <c r="X20" s="7">
        <f t="shared" si="32"/>
        <v>90.579155265</v>
      </c>
      <c r="Y20" s="6"/>
      <c r="Z20" s="6"/>
      <c r="AA20" s="6"/>
      <c r="AB20" s="6"/>
      <c r="AC20" s="6"/>
      <c r="AD20" s="6"/>
      <c r="AE20" s="6"/>
      <c r="AF20" t="s" s="8">
        <v>32</v>
      </c>
    </row>
    <row r="21" ht="20" customHeight="1">
      <c r="A21" s="4">
        <v>20</v>
      </c>
      <c r="B21" s="5">
        <f t="shared" si="0"/>
        <v>20.948390373</v>
      </c>
      <c r="C21" s="5">
        <f t="shared" si="1"/>
        <v>38.201270716</v>
      </c>
      <c r="D21" s="5">
        <f t="shared" si="2"/>
        <v>538.795883078</v>
      </c>
      <c r="E21" s="5">
        <f t="shared" si="3"/>
        <v>38.501804971</v>
      </c>
      <c r="F21" s="5">
        <f t="shared" si="4"/>
        <v>40.660402834</v>
      </c>
      <c r="G21" s="5">
        <f t="shared" si="5"/>
        <v>25.337462254</v>
      </c>
      <c r="H21" s="5">
        <f t="shared" si="6"/>
        <v>20.999475431</v>
      </c>
      <c r="I21" s="7">
        <f t="shared" si="40"/>
        <v>244.543873383</v>
      </c>
      <c r="J21" s="6"/>
      <c r="K21" s="7">
        <f t="shared" si="41"/>
        <v>88.55678521999999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t="s" s="8">
        <v>32</v>
      </c>
    </row>
    <row r="22" ht="20" customHeight="1">
      <c r="A22" s="4">
        <v>21</v>
      </c>
      <c r="B22" s="5">
        <f t="shared" si="0"/>
        <v>22.564485775</v>
      </c>
      <c r="C22" s="5">
        <f t="shared" si="1"/>
        <v>26.639813599</v>
      </c>
      <c r="D22" s="5">
        <f t="shared" si="2"/>
        <v>437.765290848</v>
      </c>
      <c r="E22" s="5">
        <f t="shared" si="3"/>
        <v>58.409733427</v>
      </c>
      <c r="F22" s="5">
        <f t="shared" si="4"/>
        <v>17.804244395</v>
      </c>
      <c r="G22" s="5">
        <f t="shared" si="5"/>
        <v>24.802512186</v>
      </c>
      <c r="H22" s="5">
        <f t="shared" si="6"/>
        <v>19.223992993</v>
      </c>
      <c r="I22" s="7">
        <f t="shared" si="40"/>
        <v>786.085368848</v>
      </c>
      <c r="J22" s="6"/>
      <c r="K22" s="7">
        <v>0</v>
      </c>
      <c r="L22" s="5">
        <f t="shared" si="50"/>
        <v>91.65362291700001</v>
      </c>
      <c r="M22" s="6"/>
      <c r="N22" s="6"/>
      <c r="O22" s="7">
        <f t="shared" si="41"/>
        <v>83.61419612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t="s" s="8">
        <v>32</v>
      </c>
    </row>
    <row r="23" ht="20" customHeight="1">
      <c r="A23" s="4">
        <v>22</v>
      </c>
      <c r="B23" s="5">
        <f t="shared" si="0"/>
        <v>50.291144628</v>
      </c>
      <c r="C23" s="5">
        <f t="shared" si="1"/>
        <v>29.963131187</v>
      </c>
      <c r="D23" s="5">
        <f t="shared" si="2"/>
        <v>919.66490259</v>
      </c>
      <c r="E23" s="5">
        <f t="shared" si="3"/>
        <v>35.733835688</v>
      </c>
      <c r="F23" s="5">
        <f t="shared" si="4"/>
        <v>7.811237502</v>
      </c>
      <c r="G23" s="5">
        <f t="shared" si="5"/>
        <v>2.908334382</v>
      </c>
      <c r="H23" s="5">
        <f t="shared" si="6"/>
        <v>5.51265378</v>
      </c>
      <c r="I23" s="5">
        <f t="shared" si="40"/>
        <v>655.3507340899999</v>
      </c>
      <c r="J23" s="9"/>
      <c r="K23" s="5">
        <v>0</v>
      </c>
      <c r="L23" s="5">
        <f t="shared" si="50"/>
        <v>12.05668001</v>
      </c>
      <c r="M23" s="9"/>
      <c r="N23" s="9"/>
      <c r="O23" s="5">
        <v>0</v>
      </c>
      <c r="P23" s="6"/>
      <c r="Q23" s="7">
        <f t="shared" si="61"/>
        <v>0.114465988</v>
      </c>
      <c r="R23" s="7">
        <f t="shared" si="62"/>
        <v>0.306635909</v>
      </c>
      <c r="S23" s="6"/>
      <c r="T23" s="7">
        <f t="shared" si="63"/>
        <v>274.263379121</v>
      </c>
      <c r="U23" s="6"/>
      <c r="V23" s="7">
        <f t="shared" si="64"/>
        <v>800.259970348</v>
      </c>
      <c r="W23" s="7">
        <v>0</v>
      </c>
      <c r="X23" s="6"/>
      <c r="Y23" s="7">
        <f t="shared" si="65"/>
        <v>144.818419019</v>
      </c>
      <c r="Z23" s="7">
        <f t="shared" si="66"/>
        <v>0.391592664</v>
      </c>
      <c r="AA23" s="7">
        <f t="shared" si="67"/>
        <v>245.187286955</v>
      </c>
      <c r="AB23" s="7">
        <f t="shared" si="68"/>
        <v>268.234789107</v>
      </c>
      <c r="AC23" s="6"/>
      <c r="AD23" s="7">
        <f t="shared" si="69"/>
        <v>1643.80931821</v>
      </c>
      <c r="AE23" s="6"/>
      <c r="AF23" t="s" s="8">
        <v>32</v>
      </c>
    </row>
    <row r="24" ht="20" customHeight="1">
      <c r="A24" s="4">
        <v>23</v>
      </c>
      <c r="B24" s="5">
        <f t="shared" si="0"/>
        <v>42.061929043</v>
      </c>
      <c r="C24" s="5">
        <f t="shared" si="1"/>
        <v>40.336834909</v>
      </c>
      <c r="D24" s="5">
        <f t="shared" si="2"/>
        <v>399.490204154</v>
      </c>
      <c r="E24" s="5">
        <f t="shared" si="3"/>
        <v>67.232202215</v>
      </c>
      <c r="F24" s="5">
        <f t="shared" si="4"/>
        <v>50.539035487</v>
      </c>
      <c r="G24" s="5">
        <f t="shared" si="5"/>
        <v>8.433557105</v>
      </c>
      <c r="H24" s="5">
        <f t="shared" si="6"/>
        <v>10.558874282</v>
      </c>
      <c r="I24" s="7">
        <f t="shared" si="40"/>
        <v>550.473572935</v>
      </c>
      <c r="J24" s="6"/>
      <c r="K24" s="7">
        <f t="shared" si="41"/>
        <v>89.374835385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t="s" s="8">
        <v>32</v>
      </c>
    </row>
    <row r="25" ht="20" customHeight="1">
      <c r="A25" s="4">
        <v>24</v>
      </c>
      <c r="B25" s="5">
        <f t="shared" si="0"/>
        <v>32.623637177</v>
      </c>
      <c r="C25" s="5">
        <f t="shared" si="1"/>
        <v>17.349794464</v>
      </c>
      <c r="D25" s="5">
        <f t="shared" si="2"/>
        <v>953.455652234</v>
      </c>
      <c r="E25" s="5">
        <f t="shared" si="3"/>
        <v>68.99008858800001</v>
      </c>
      <c r="F25" s="5">
        <f t="shared" si="4"/>
        <v>1.630414061</v>
      </c>
      <c r="G25" s="5">
        <f t="shared" si="5"/>
        <v>5.694245083</v>
      </c>
      <c r="H25" s="5">
        <f t="shared" si="6"/>
        <v>6.557433251</v>
      </c>
      <c r="I25" s="7">
        <f t="shared" si="40"/>
        <v>970.733765244</v>
      </c>
      <c r="J25" s="6"/>
      <c r="K25" s="7">
        <v>0</v>
      </c>
      <c r="L25" s="5">
        <f t="shared" si="50"/>
        <v>137.16905828</v>
      </c>
      <c r="M25" s="6"/>
      <c r="N25" s="6"/>
      <c r="O25" s="7">
        <f t="shared" si="41"/>
        <v>92.44243815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t="s" s="8">
        <v>32</v>
      </c>
    </row>
    <row r="26" ht="20" customHeight="1">
      <c r="A26" s="4">
        <v>25</v>
      </c>
      <c r="B26" s="5">
        <f>RANDBETWEEN(1,20)+ROUND(RAND(),9)</f>
        <v>20.835820485</v>
      </c>
      <c r="C26" s="5">
        <f t="shared" si="304" ref="C26:C71">RANDBETWEEN(1,15)+ROUND(RAND(),9)</f>
        <v>7.037714257</v>
      </c>
      <c r="D26" s="5">
        <f t="shared" si="305" ref="D26:D71">RANDBETWEEN(1,100)+ROUND(RAND(),9)</f>
        <v>32.096359199</v>
      </c>
      <c r="E26" s="5">
        <f t="shared" si="306" ref="E26:E48">RANDBETWEEN(80,250)+ROUND(RAND(),9)</f>
        <v>123.637015481</v>
      </c>
      <c r="F26" s="5">
        <f t="shared" si="307" ref="F26:F48">RANDBETWEEN(30,100)+ROUND(RAND(),9)</f>
        <v>50.674155481</v>
      </c>
      <c r="G26" s="5">
        <f t="shared" si="5"/>
        <v>23.243183719</v>
      </c>
      <c r="H26" s="5">
        <f t="shared" si="6"/>
        <v>1.561608168</v>
      </c>
      <c r="I26" s="5">
        <f t="shared" si="7"/>
        <v>1321.739258274</v>
      </c>
      <c r="J26" s="5">
        <f t="shared" si="8"/>
        <v>53.873331749</v>
      </c>
      <c r="K26" s="6"/>
      <c r="L26" s="6"/>
      <c r="M26" s="7">
        <f t="shared" si="9"/>
        <v>1.129703445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t="s" s="8">
        <v>33</v>
      </c>
    </row>
    <row r="27" ht="20" customHeight="1">
      <c r="A27" s="4">
        <v>26</v>
      </c>
      <c r="B27" s="5">
        <f>RANDBETWEEN(1,20)+ROUND(RAND(),9)</f>
        <v>7.597615417</v>
      </c>
      <c r="C27" s="5">
        <f t="shared" si="304"/>
        <v>7.312132035</v>
      </c>
      <c r="D27" s="5">
        <f t="shared" si="305"/>
        <v>47.571500618</v>
      </c>
      <c r="E27" s="5">
        <f t="shared" si="306"/>
        <v>214.609299216</v>
      </c>
      <c r="F27" s="5">
        <f t="shared" si="307"/>
        <v>41.580152847</v>
      </c>
      <c r="G27" s="5">
        <f t="shared" si="5"/>
        <v>25.341936566</v>
      </c>
      <c r="H27" s="5">
        <f t="shared" si="6"/>
        <v>8.365918444</v>
      </c>
      <c r="I27" s="5">
        <f t="shared" si="7"/>
        <v>1321.724572286</v>
      </c>
      <c r="J27" s="5">
        <f t="shared" si="18"/>
        <v>10.593775991</v>
      </c>
      <c r="K27" s="6"/>
      <c r="L27" s="6"/>
      <c r="M27" s="6"/>
      <c r="N27" s="5">
        <f t="shared" si="19"/>
        <v>0.271257267</v>
      </c>
      <c r="O27" s="6"/>
      <c r="P27" s="6"/>
      <c r="Q27" s="6"/>
      <c r="R27" s="6"/>
      <c r="S27" s="7">
        <f t="shared" si="20"/>
        <v>325.687178999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t="s" s="8">
        <v>33</v>
      </c>
    </row>
    <row r="28" ht="20" customHeight="1">
      <c r="A28" s="4">
        <v>27</v>
      </c>
      <c r="B28" s="5">
        <f>RANDBETWEEN(1,20)+ROUND(RAND(),9)</f>
        <v>10.163805345</v>
      </c>
      <c r="C28" s="5">
        <f t="shared" si="304"/>
        <v>12.704191715</v>
      </c>
      <c r="D28" s="5">
        <f t="shared" si="305"/>
        <v>56.007075462</v>
      </c>
      <c r="E28" s="5">
        <f t="shared" si="306"/>
        <v>134.638382886</v>
      </c>
      <c r="F28" s="5">
        <f t="shared" si="307"/>
        <v>69.522279748</v>
      </c>
      <c r="G28" s="5">
        <f t="shared" si="5"/>
        <v>2.299107517</v>
      </c>
      <c r="H28" s="5">
        <f t="shared" si="6"/>
        <v>12.322522592</v>
      </c>
      <c r="I28" s="5">
        <f t="shared" si="7"/>
        <v>1321.567479145</v>
      </c>
      <c r="J28" s="5">
        <f t="shared" si="18"/>
        <v>21.694398831</v>
      </c>
      <c r="K28" s="6"/>
      <c r="L28" s="6"/>
      <c r="M28" s="6"/>
      <c r="N28" s="7">
        <f t="shared" si="30"/>
        <v>0.233562379</v>
      </c>
      <c r="O28" s="6"/>
      <c r="P28" s="6"/>
      <c r="Q28" s="6"/>
      <c r="R28" s="6"/>
      <c r="S28" s="6"/>
      <c r="T28" s="6"/>
      <c r="U28" s="7">
        <f t="shared" si="31"/>
        <v>7.496785546</v>
      </c>
      <c r="V28" s="6"/>
      <c r="W28" s="6"/>
      <c r="X28" s="7">
        <f t="shared" si="32"/>
        <v>95.783079929</v>
      </c>
      <c r="Y28" s="6"/>
      <c r="Z28" s="6"/>
      <c r="AA28" s="6"/>
      <c r="AB28" s="6"/>
      <c r="AC28" s="6"/>
      <c r="AD28" s="6"/>
      <c r="AE28" s="6"/>
      <c r="AF28" t="s" s="8">
        <v>33</v>
      </c>
    </row>
    <row r="29" ht="20" customHeight="1">
      <c r="A29" s="4">
        <v>28</v>
      </c>
      <c r="B29" s="5">
        <f>RANDBETWEEN(1,20)+ROUND(RAND(),9)</f>
        <v>1.288006737</v>
      </c>
      <c r="C29" s="5">
        <f t="shared" si="304"/>
        <v>8.418188131999999</v>
      </c>
      <c r="D29" s="5">
        <f t="shared" si="305"/>
        <v>71.49900053899999</v>
      </c>
      <c r="E29" s="5">
        <f t="shared" si="306"/>
        <v>231.329056485</v>
      </c>
      <c r="F29" s="5">
        <f t="shared" si="307"/>
        <v>91.658616872</v>
      </c>
      <c r="G29" s="5">
        <f t="shared" si="5"/>
        <v>13.103623029</v>
      </c>
      <c r="H29" s="5">
        <f t="shared" si="6"/>
        <v>19.264054084</v>
      </c>
      <c r="I29" s="7">
        <f t="shared" si="40"/>
        <v>187.241605394</v>
      </c>
      <c r="J29" s="6"/>
      <c r="K29" s="7">
        <f t="shared" si="41"/>
        <v>98.361495018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t="s" s="8">
        <v>33</v>
      </c>
    </row>
    <row r="30" ht="20" customHeight="1">
      <c r="A30" s="4">
        <v>29</v>
      </c>
      <c r="B30" s="5">
        <f>RANDBETWEEN(1,20)+ROUND(RAND(),9)</f>
        <v>14.526145256</v>
      </c>
      <c r="C30" s="5">
        <f t="shared" si="304"/>
        <v>7.061791427</v>
      </c>
      <c r="D30" s="5">
        <f t="shared" si="305"/>
        <v>11.401324732</v>
      </c>
      <c r="E30" s="5">
        <f t="shared" si="306"/>
        <v>132.438505116</v>
      </c>
      <c r="F30" s="5">
        <f t="shared" si="307"/>
        <v>31.732856994</v>
      </c>
      <c r="G30" s="5">
        <f t="shared" si="5"/>
        <v>21.315275131</v>
      </c>
      <c r="H30" s="5">
        <f t="shared" si="6"/>
        <v>7.579371639</v>
      </c>
      <c r="I30" s="7">
        <f t="shared" si="40"/>
        <v>1272.146246236</v>
      </c>
      <c r="J30" s="6"/>
      <c r="K30" s="7">
        <v>0</v>
      </c>
      <c r="L30" s="5">
        <f t="shared" si="50"/>
        <v>135.271860968</v>
      </c>
      <c r="M30" s="6"/>
      <c r="N30" s="6"/>
      <c r="O30" s="7">
        <f t="shared" si="41"/>
        <v>58.171360351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t="s" s="8">
        <v>33</v>
      </c>
    </row>
    <row r="31" ht="20" customHeight="1">
      <c r="A31" s="4">
        <v>30</v>
      </c>
      <c r="B31" s="5">
        <f>RANDBETWEEN(1,20)+ROUND(RAND(),9)</f>
        <v>9.096365918</v>
      </c>
      <c r="C31" s="5">
        <f t="shared" si="304"/>
        <v>14.907325622</v>
      </c>
      <c r="D31" s="5">
        <f t="shared" si="305"/>
        <v>14.153215579</v>
      </c>
      <c r="E31" s="5">
        <f t="shared" si="306"/>
        <v>111.219324639</v>
      </c>
      <c r="F31" s="5">
        <f t="shared" si="307"/>
        <v>96.82010134399999</v>
      </c>
      <c r="G31" s="5">
        <f t="shared" si="5"/>
        <v>3.120884101</v>
      </c>
      <c r="H31" s="5">
        <f t="shared" si="6"/>
        <v>6.219141948</v>
      </c>
      <c r="I31" s="5">
        <f t="shared" si="40"/>
        <v>938.916349696</v>
      </c>
      <c r="J31" s="9"/>
      <c r="K31" s="5">
        <v>0</v>
      </c>
      <c r="L31" s="5">
        <f t="shared" si="50"/>
        <v>112.071715715</v>
      </c>
      <c r="M31" s="9"/>
      <c r="N31" s="9"/>
      <c r="O31" s="5">
        <v>0</v>
      </c>
      <c r="P31" s="6"/>
      <c r="Q31" s="7">
        <f t="shared" si="61"/>
        <v>0.306478001</v>
      </c>
      <c r="R31" s="7">
        <f t="shared" si="62"/>
        <v>0.03295646</v>
      </c>
      <c r="S31" s="6"/>
      <c r="T31" s="7">
        <f t="shared" si="63"/>
        <v>538.316155331</v>
      </c>
      <c r="U31" s="6"/>
      <c r="V31" s="7">
        <f t="shared" si="64"/>
        <v>955.53135191</v>
      </c>
      <c r="W31" s="7">
        <v>0</v>
      </c>
      <c r="X31" s="6"/>
      <c r="Y31" s="7">
        <f t="shared" si="65"/>
        <v>154.859348203</v>
      </c>
      <c r="Z31" s="7">
        <f t="shared" si="66"/>
        <v>0.081313221</v>
      </c>
      <c r="AA31" s="7">
        <f t="shared" si="67"/>
        <v>118.518082067</v>
      </c>
      <c r="AB31" s="7">
        <f t="shared" si="68"/>
        <v>176.02981935</v>
      </c>
      <c r="AC31" s="6"/>
      <c r="AD31" s="7">
        <f t="shared" si="69"/>
        <v>566.002845427</v>
      </c>
      <c r="AE31" s="6"/>
      <c r="AF31" t="s" s="8">
        <v>33</v>
      </c>
    </row>
    <row r="32" ht="22.25" customHeight="1">
      <c r="A32" s="4">
        <v>31</v>
      </c>
      <c r="B32" s="5">
        <f>RANDBETWEEN(1,20)+ROUND(RAND(),9)</f>
        <v>15.98463652</v>
      </c>
      <c r="C32" s="5">
        <f t="shared" si="304"/>
        <v>3.132303837</v>
      </c>
      <c r="D32" s="5">
        <f t="shared" si="305"/>
        <v>7.198470521</v>
      </c>
      <c r="E32" s="5">
        <f t="shared" si="306"/>
        <v>182.022756019</v>
      </c>
      <c r="F32" s="5">
        <f t="shared" si="307"/>
        <v>53.914416842</v>
      </c>
      <c r="G32" s="5">
        <f t="shared" si="5"/>
        <v>16.290236929</v>
      </c>
      <c r="H32" s="5">
        <f t="shared" si="6"/>
        <v>18.757330413</v>
      </c>
      <c r="I32" s="5">
        <f t="shared" si="40"/>
        <v>508.464893528</v>
      </c>
      <c r="J32" s="9"/>
      <c r="K32" s="5">
        <v>0</v>
      </c>
      <c r="L32" s="5">
        <f t="shared" si="50"/>
        <v>173.010993462</v>
      </c>
      <c r="M32" s="9"/>
      <c r="N32" s="9"/>
      <c r="O32" s="5">
        <v>0</v>
      </c>
      <c r="P32" s="6"/>
      <c r="Q32" s="7">
        <f t="shared" si="61"/>
        <v>0.345945039</v>
      </c>
      <c r="R32" s="7">
        <f t="shared" si="62"/>
        <v>0.031348488</v>
      </c>
      <c r="S32" s="6"/>
      <c r="T32" s="7">
        <f t="shared" si="63"/>
        <v>456.244150782</v>
      </c>
      <c r="U32" s="6"/>
      <c r="V32" s="7">
        <f t="shared" si="64"/>
        <v>527.351276072</v>
      </c>
      <c r="W32" s="7">
        <v>0</v>
      </c>
      <c r="X32" s="6"/>
      <c r="Y32" s="7">
        <f t="shared" si="65"/>
        <v>162.4102291</v>
      </c>
      <c r="Z32" s="7">
        <f t="shared" si="66"/>
        <v>0.02723535</v>
      </c>
      <c r="AA32" s="7">
        <f t="shared" si="67"/>
        <v>220.885165016</v>
      </c>
      <c r="AB32" s="7">
        <f t="shared" si="68"/>
        <v>210.699145022</v>
      </c>
      <c r="AC32" s="6"/>
      <c r="AD32" s="7">
        <f t="shared" si="87"/>
        <v>1976.483752995</v>
      </c>
      <c r="AE32" s="7">
        <f t="shared" si="88"/>
        <v>3.777647275</v>
      </c>
      <c r="AF32" t="s" s="8">
        <v>33</v>
      </c>
    </row>
    <row r="33" ht="22.25" customHeight="1">
      <c r="A33" s="4">
        <v>32</v>
      </c>
      <c r="B33" s="5">
        <f>RANDBETWEEN(1,20)+ROUND(RAND(),9)</f>
        <v>19.413609202</v>
      </c>
      <c r="C33" s="5">
        <f t="shared" si="304"/>
        <v>14.388618026</v>
      </c>
      <c r="D33" s="5">
        <f t="shared" si="305"/>
        <v>57.749028527</v>
      </c>
      <c r="E33" s="5">
        <f t="shared" si="306"/>
        <v>164.431614337</v>
      </c>
      <c r="F33" s="5">
        <f t="shared" si="307"/>
        <v>48.500466424</v>
      </c>
      <c r="G33" s="5">
        <f t="shared" si="5"/>
        <v>19.327328957</v>
      </c>
      <c r="H33" s="5">
        <f t="shared" si="6"/>
        <v>4.244373412</v>
      </c>
      <c r="I33" s="5">
        <f t="shared" si="40"/>
        <v>1237.433999509</v>
      </c>
      <c r="J33" s="9"/>
      <c r="K33" s="5">
        <v>0</v>
      </c>
      <c r="L33" s="5">
        <f t="shared" si="50"/>
        <v>58.09986623</v>
      </c>
      <c r="M33" s="9"/>
      <c r="N33" s="9"/>
      <c r="O33" s="5">
        <v>0</v>
      </c>
      <c r="P33" s="6"/>
      <c r="Q33" s="7">
        <f t="shared" si="61"/>
        <v>0.30546525</v>
      </c>
      <c r="R33" s="7">
        <f t="shared" si="62"/>
        <v>0.105729931</v>
      </c>
      <c r="S33" s="6"/>
      <c r="T33" s="7">
        <f t="shared" si="63"/>
        <v>365.232238244</v>
      </c>
      <c r="U33" s="6"/>
      <c r="V33" s="7">
        <f t="shared" si="64"/>
        <v>780.830031265</v>
      </c>
      <c r="W33" s="7">
        <v>0</v>
      </c>
      <c r="X33" s="6"/>
      <c r="Y33" s="7">
        <f t="shared" si="65"/>
        <v>209.83205394</v>
      </c>
      <c r="Z33" s="7">
        <f t="shared" si="66"/>
        <v>0.472702031</v>
      </c>
      <c r="AA33" s="7">
        <f t="shared" si="67"/>
        <v>269.898729509</v>
      </c>
      <c r="AB33" s="7">
        <f t="shared" si="105"/>
        <v>64.62179999999999</v>
      </c>
      <c r="AC33" s="7">
        <f t="shared" si="106"/>
        <v>1.471654246</v>
      </c>
      <c r="AD33" s="6"/>
      <c r="AE33" s="6"/>
      <c r="AF33" t="s" s="8">
        <v>33</v>
      </c>
    </row>
    <row r="34" ht="22.25" customHeight="1">
      <c r="A34" s="4">
        <v>33</v>
      </c>
      <c r="B34" s="5">
        <f>RANDBETWEEN(1,20)+ROUND(RAND(),9)</f>
        <v>10.482177303</v>
      </c>
      <c r="C34" s="5">
        <f t="shared" si="304"/>
        <v>14.503574893</v>
      </c>
      <c r="D34" s="5">
        <f t="shared" si="305"/>
        <v>92.862814304</v>
      </c>
      <c r="E34" s="5">
        <f t="shared" si="306"/>
        <v>238.303202454</v>
      </c>
      <c r="F34" s="5">
        <f t="shared" si="307"/>
        <v>51.6590168</v>
      </c>
      <c r="G34" s="5">
        <f t="shared" si="5"/>
        <v>12.196107868</v>
      </c>
      <c r="H34" s="5">
        <f t="shared" si="6"/>
        <v>12.812338732</v>
      </c>
      <c r="I34" s="5">
        <f t="shared" si="7"/>
        <v>1321.333910329</v>
      </c>
      <c r="J34" s="5">
        <f t="shared" si="8"/>
        <v>73.042135194</v>
      </c>
      <c r="K34" s="6"/>
      <c r="L34" s="6"/>
      <c r="M34" s="7">
        <f t="shared" si="9"/>
        <v>1.427674715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t="s" s="8">
        <v>33</v>
      </c>
    </row>
    <row r="35" ht="22.25" customHeight="1">
      <c r="A35" s="4">
        <v>34</v>
      </c>
      <c r="B35" s="5">
        <f>RANDBETWEEN(1,20)+ROUND(RAND(),9)</f>
        <v>7.28600443</v>
      </c>
      <c r="C35" s="5">
        <f t="shared" si="304"/>
        <v>15.782739929</v>
      </c>
      <c r="D35" s="5">
        <f t="shared" si="305"/>
        <v>1.012194796</v>
      </c>
      <c r="E35" s="5">
        <f t="shared" si="306"/>
        <v>182.668442285</v>
      </c>
      <c r="F35" s="5">
        <f t="shared" si="307"/>
        <v>72.11320589499999</v>
      </c>
      <c r="G35" s="5">
        <f t="shared" si="5"/>
        <v>13.067964113</v>
      </c>
      <c r="H35" s="5">
        <f t="shared" si="6"/>
        <v>4.632831771</v>
      </c>
      <c r="I35" s="5">
        <f t="shared" si="7"/>
        <v>1321.057679611</v>
      </c>
      <c r="J35" s="5">
        <f t="shared" si="18"/>
        <v>1.698351715</v>
      </c>
      <c r="K35" s="6"/>
      <c r="L35" s="6"/>
      <c r="M35" s="6"/>
      <c r="N35" s="5">
        <f t="shared" si="19"/>
        <v>0.831506477</v>
      </c>
      <c r="O35" s="6"/>
      <c r="P35" s="6"/>
      <c r="Q35" s="6"/>
      <c r="R35" s="6"/>
      <c r="S35" s="7">
        <f t="shared" si="20"/>
        <v>10.315405941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t="s" s="8">
        <v>33</v>
      </c>
    </row>
    <row r="36" ht="22.25" customHeight="1">
      <c r="A36" s="4">
        <v>35</v>
      </c>
      <c r="B36" s="5">
        <f>RANDBETWEEN(1,20)+ROUND(RAND(),9)</f>
        <v>18.048430271</v>
      </c>
      <c r="C36" s="5">
        <f t="shared" si="304"/>
        <v>14.887783336</v>
      </c>
      <c r="D36" s="5">
        <f t="shared" si="305"/>
        <v>72.096188465</v>
      </c>
      <c r="E36" s="5">
        <f t="shared" si="306"/>
        <v>96.510534017</v>
      </c>
      <c r="F36" s="5">
        <f t="shared" si="307"/>
        <v>93.59939781200001</v>
      </c>
      <c r="G36" s="5">
        <f t="shared" si="5"/>
        <v>9.363312809</v>
      </c>
      <c r="H36" s="5">
        <f t="shared" si="6"/>
        <v>3.551029491</v>
      </c>
      <c r="I36" s="5">
        <f t="shared" si="7"/>
        <v>1321.042329271</v>
      </c>
      <c r="J36" s="5">
        <f t="shared" si="18"/>
        <v>31.70588205</v>
      </c>
      <c r="K36" s="6"/>
      <c r="L36" s="6"/>
      <c r="M36" s="6"/>
      <c r="N36" s="7">
        <f t="shared" si="30"/>
        <v>0.115452351</v>
      </c>
      <c r="O36" s="6"/>
      <c r="P36" s="6"/>
      <c r="Q36" s="6"/>
      <c r="R36" s="6"/>
      <c r="S36" s="6"/>
      <c r="T36" s="6"/>
      <c r="U36" s="7">
        <f t="shared" si="31"/>
        <v>7.903389835</v>
      </c>
      <c r="V36" s="6"/>
      <c r="W36" s="6"/>
      <c r="X36" s="7">
        <f t="shared" si="32"/>
        <v>43.00512096</v>
      </c>
      <c r="Y36" s="6"/>
      <c r="Z36" s="6"/>
      <c r="AA36" s="6"/>
      <c r="AB36" s="6"/>
      <c r="AC36" s="6"/>
      <c r="AD36" s="6"/>
      <c r="AE36" s="6"/>
      <c r="AF36" t="s" s="8">
        <v>33</v>
      </c>
    </row>
    <row r="37" ht="22.25" customHeight="1">
      <c r="A37" s="4">
        <v>36</v>
      </c>
      <c r="B37" s="5">
        <f>RANDBETWEEN(1,20)+ROUND(RAND(),9)</f>
        <v>11.047953818</v>
      </c>
      <c r="C37" s="5">
        <f t="shared" si="304"/>
        <v>6.981951149</v>
      </c>
      <c r="D37" s="5">
        <f t="shared" si="305"/>
        <v>41.643359855</v>
      </c>
      <c r="E37" s="5">
        <f t="shared" si="306"/>
        <v>107.558274207</v>
      </c>
      <c r="F37" s="5">
        <f t="shared" si="307"/>
        <v>70.65678004900001</v>
      </c>
      <c r="G37" s="5">
        <f t="shared" si="5"/>
        <v>7.934934746</v>
      </c>
      <c r="H37" s="5">
        <f t="shared" si="6"/>
        <v>12.670879623</v>
      </c>
      <c r="I37" s="7">
        <f t="shared" si="40"/>
        <v>805.639601642</v>
      </c>
      <c r="J37" s="6"/>
      <c r="K37" s="7">
        <f t="shared" si="41"/>
        <v>53.063846379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t="s" s="8">
        <v>33</v>
      </c>
    </row>
    <row r="38" ht="22.25" customHeight="1">
      <c r="A38" s="4">
        <v>37</v>
      </c>
      <c r="B38" s="5">
        <f>RANDBETWEEN(1,20)+ROUND(RAND(),9)</f>
        <v>16.867170682</v>
      </c>
      <c r="C38" s="5">
        <f t="shared" si="304"/>
        <v>3.77681466</v>
      </c>
      <c r="D38" s="5">
        <f t="shared" si="305"/>
        <v>7.294493246</v>
      </c>
      <c r="E38" s="5">
        <f t="shared" si="306"/>
        <v>185.813639854</v>
      </c>
      <c r="F38" s="5">
        <f t="shared" si="307"/>
        <v>64.46394331800001</v>
      </c>
      <c r="G38" s="5">
        <f t="shared" si="5"/>
        <v>20.656657721</v>
      </c>
      <c r="H38" s="5">
        <f t="shared" si="6"/>
        <v>6.76391793</v>
      </c>
      <c r="I38" s="7">
        <f t="shared" si="40"/>
        <v>224.626960808</v>
      </c>
      <c r="J38" s="6"/>
      <c r="K38" s="7">
        <v>0</v>
      </c>
      <c r="L38" s="5">
        <f t="shared" si="50"/>
        <v>92.72838993800001</v>
      </c>
      <c r="M38" s="6"/>
      <c r="N38" s="6"/>
      <c r="O38" s="7">
        <f t="shared" si="41"/>
        <v>12.91399681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t="s" s="8">
        <v>33</v>
      </c>
    </row>
    <row r="39" ht="22.25" customHeight="1">
      <c r="A39" s="4">
        <v>38</v>
      </c>
      <c r="B39" s="5">
        <f>RANDBETWEEN(1,20)+ROUND(RAND(),9)</f>
        <v>19.616384723</v>
      </c>
      <c r="C39" s="5">
        <f t="shared" si="304"/>
        <v>13.999350498</v>
      </c>
      <c r="D39" s="5">
        <f t="shared" si="305"/>
        <v>32.149191814</v>
      </c>
      <c r="E39" s="5">
        <f t="shared" si="306"/>
        <v>182.422137519</v>
      </c>
      <c r="F39" s="5">
        <f t="shared" si="307"/>
        <v>57.706893317</v>
      </c>
      <c r="G39" s="5">
        <f t="shared" si="5"/>
        <v>27.046822532</v>
      </c>
      <c r="H39" s="5">
        <f t="shared" si="6"/>
        <v>14.388732898</v>
      </c>
      <c r="I39" s="5">
        <f t="shared" si="40"/>
        <v>915.956305882</v>
      </c>
      <c r="J39" s="9"/>
      <c r="K39" s="5">
        <v>0</v>
      </c>
      <c r="L39" s="5">
        <f t="shared" si="50"/>
        <v>159.783576256</v>
      </c>
      <c r="M39" s="9"/>
      <c r="N39" s="9"/>
      <c r="O39" s="5">
        <v>0</v>
      </c>
      <c r="P39" s="6"/>
      <c r="Q39" s="7">
        <f t="shared" si="61"/>
        <v>0.326079972</v>
      </c>
      <c r="R39" s="7">
        <f t="shared" si="62"/>
        <v>0.36280483</v>
      </c>
      <c r="S39" s="6"/>
      <c r="T39" s="7">
        <f t="shared" si="63"/>
        <v>34.906865694</v>
      </c>
      <c r="U39" s="6"/>
      <c r="V39" s="7">
        <f t="shared" si="64"/>
        <v>512.6635477790001</v>
      </c>
      <c r="W39" s="7">
        <v>0</v>
      </c>
      <c r="X39" s="6"/>
      <c r="Y39" s="7">
        <f t="shared" si="65"/>
        <v>231.664293349</v>
      </c>
      <c r="Z39" s="7">
        <f t="shared" si="66"/>
        <v>0.487053574</v>
      </c>
      <c r="AA39" s="7">
        <f t="shared" si="67"/>
        <v>127.736953194</v>
      </c>
      <c r="AB39" s="7">
        <f t="shared" si="68"/>
        <v>172.278820858</v>
      </c>
      <c r="AC39" s="6"/>
      <c r="AD39" s="7">
        <f t="shared" si="69"/>
        <v>1192.295340289</v>
      </c>
      <c r="AE39" s="6"/>
      <c r="AF39" t="s" s="8">
        <v>33</v>
      </c>
    </row>
    <row r="40" ht="22.25" customHeight="1">
      <c r="A40" s="4">
        <v>39</v>
      </c>
      <c r="B40" s="5">
        <f>RANDBETWEEN(1,20)+ROUND(RAND(),9)</f>
        <v>2.044029526</v>
      </c>
      <c r="C40" s="5">
        <f t="shared" si="304"/>
        <v>8.140969327000001</v>
      </c>
      <c r="D40" s="5">
        <f t="shared" si="305"/>
        <v>23.105852328</v>
      </c>
      <c r="E40" s="5">
        <f t="shared" si="306"/>
        <v>195.925288759</v>
      </c>
      <c r="F40" s="5">
        <f t="shared" si="307"/>
        <v>30.70047516</v>
      </c>
      <c r="G40" s="5">
        <f t="shared" si="5"/>
        <v>23.214508337</v>
      </c>
      <c r="H40" s="5">
        <f t="shared" si="6"/>
        <v>17.132180262</v>
      </c>
      <c r="I40" s="5">
        <f t="shared" si="40"/>
        <v>956.346065359</v>
      </c>
      <c r="J40" s="9"/>
      <c r="K40" s="5">
        <v>0</v>
      </c>
      <c r="L40" s="5">
        <f t="shared" si="50"/>
        <v>30.047496515</v>
      </c>
      <c r="M40" s="9"/>
      <c r="N40" s="9"/>
      <c r="O40" s="5">
        <v>0</v>
      </c>
      <c r="P40" s="6"/>
      <c r="Q40" s="7">
        <f t="shared" si="61"/>
        <v>0.083307851</v>
      </c>
      <c r="R40" s="7">
        <f t="shared" si="62"/>
        <v>0.324607009</v>
      </c>
      <c r="S40" s="6"/>
      <c r="T40" s="7">
        <f t="shared" si="63"/>
        <v>577.335431439</v>
      </c>
      <c r="U40" s="6"/>
      <c r="V40" s="7">
        <f t="shared" si="64"/>
        <v>616.4544457010001</v>
      </c>
      <c r="W40" s="7">
        <v>0</v>
      </c>
      <c r="X40" s="6"/>
      <c r="Y40" s="7">
        <f t="shared" si="65"/>
        <v>285.320654575</v>
      </c>
      <c r="Z40" s="7">
        <f t="shared" si="66"/>
        <v>0.190197218</v>
      </c>
      <c r="AA40" s="7">
        <f t="shared" si="67"/>
        <v>102.990198688</v>
      </c>
      <c r="AB40" s="7">
        <f t="shared" si="68"/>
        <v>254.240843025</v>
      </c>
      <c r="AC40" s="6"/>
      <c r="AD40" s="7">
        <f t="shared" si="87"/>
        <v>2386.713574274</v>
      </c>
      <c r="AE40" s="7">
        <f t="shared" si="88"/>
        <v>10.411734885</v>
      </c>
      <c r="AF40" t="s" s="8">
        <v>33</v>
      </c>
    </row>
    <row r="41" ht="22.25" customHeight="1">
      <c r="A41" s="4">
        <v>40</v>
      </c>
      <c r="B41" s="5">
        <f>RANDBETWEEN(1,20)+ROUND(RAND(),9)</f>
        <v>16.56399572</v>
      </c>
      <c r="C41" s="5">
        <f t="shared" si="304"/>
        <v>10.479686386</v>
      </c>
      <c r="D41" s="5">
        <f t="shared" si="305"/>
        <v>89.906894204</v>
      </c>
      <c r="E41" s="5">
        <f t="shared" si="306"/>
        <v>80.09275236400001</v>
      </c>
      <c r="F41" s="5">
        <f t="shared" si="307"/>
        <v>72.647063457</v>
      </c>
      <c r="G41" s="5">
        <f t="shared" si="5"/>
        <v>23.842679607</v>
      </c>
      <c r="H41" s="5">
        <f t="shared" si="6"/>
        <v>15.188381798</v>
      </c>
      <c r="I41" s="5">
        <f t="shared" si="40"/>
        <v>141.12833434</v>
      </c>
      <c r="J41" s="9"/>
      <c r="K41" s="5">
        <v>0</v>
      </c>
      <c r="L41" s="5">
        <f t="shared" si="50"/>
        <v>77.360918458</v>
      </c>
      <c r="M41" s="9"/>
      <c r="N41" s="9"/>
      <c r="O41" s="5">
        <v>0</v>
      </c>
      <c r="P41" s="6"/>
      <c r="Q41" s="7">
        <f t="shared" si="61"/>
        <v>0.137894548</v>
      </c>
      <c r="R41" s="7">
        <f t="shared" si="62"/>
        <v>0.142946291</v>
      </c>
      <c r="S41" s="6"/>
      <c r="T41" s="7">
        <f t="shared" si="63"/>
        <v>138.802966758</v>
      </c>
      <c r="U41" s="6"/>
      <c r="V41" s="7">
        <f t="shared" si="64"/>
        <v>790.801729499</v>
      </c>
      <c r="W41" s="7">
        <v>0</v>
      </c>
      <c r="X41" s="6"/>
      <c r="Y41" s="7">
        <f t="shared" si="65"/>
        <v>145.161121439</v>
      </c>
      <c r="Z41" s="7">
        <f t="shared" si="66"/>
        <v>0.011580807</v>
      </c>
      <c r="AA41" s="7">
        <f t="shared" si="67"/>
        <v>284.342334444</v>
      </c>
      <c r="AB41" s="7">
        <f t="shared" si="105"/>
        <v>68.3806</v>
      </c>
      <c r="AC41" s="7">
        <f t="shared" si="106"/>
        <v>1.293058387</v>
      </c>
      <c r="AD41" s="6"/>
      <c r="AE41" s="6"/>
      <c r="AF41" t="s" s="8">
        <v>33</v>
      </c>
    </row>
    <row r="42" ht="22.25" customHeight="1">
      <c r="A42" s="4">
        <v>41</v>
      </c>
      <c r="B42" s="5">
        <f>RANDBETWEEN(1,20)+ROUND(RAND(),9)</f>
        <v>1.371840378</v>
      </c>
      <c r="C42" s="5">
        <f t="shared" si="304"/>
        <v>7.11009983</v>
      </c>
      <c r="D42" s="5">
        <f t="shared" si="305"/>
        <v>67.688981566</v>
      </c>
      <c r="E42" s="5">
        <f t="shared" si="306"/>
        <v>179.15888021</v>
      </c>
      <c r="F42" s="5">
        <f t="shared" si="307"/>
        <v>80.17464159799999</v>
      </c>
      <c r="G42" s="5">
        <f t="shared" si="5"/>
        <v>2.899854678</v>
      </c>
      <c r="H42" s="5">
        <f t="shared" si="6"/>
        <v>4.130373618</v>
      </c>
      <c r="I42" s="5">
        <f t="shared" si="7"/>
        <v>1321.778360636</v>
      </c>
      <c r="J42" s="5">
        <f t="shared" si="8"/>
        <v>46.141789332</v>
      </c>
      <c r="K42" s="6"/>
      <c r="L42" s="6"/>
      <c r="M42" s="7">
        <f t="shared" si="9"/>
        <v>1.3597224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t="s" s="8">
        <v>33</v>
      </c>
    </row>
    <row r="43" ht="22.25" customHeight="1">
      <c r="A43" s="4">
        <v>42</v>
      </c>
      <c r="B43" s="5">
        <f>RANDBETWEEN(1,20)+ROUND(RAND(),9)</f>
        <v>20.827842019</v>
      </c>
      <c r="C43" s="5">
        <f t="shared" si="304"/>
        <v>12.410349842</v>
      </c>
      <c r="D43" s="5">
        <f t="shared" si="305"/>
        <v>17.205382492</v>
      </c>
      <c r="E43" s="5">
        <f t="shared" si="306"/>
        <v>105.880490743</v>
      </c>
      <c r="F43" s="5">
        <f t="shared" si="307"/>
        <v>69.321291206</v>
      </c>
      <c r="G43" s="5">
        <f t="shared" si="5"/>
        <v>29.736316706</v>
      </c>
      <c r="H43" s="5">
        <f t="shared" si="6"/>
        <v>8.649058803000001</v>
      </c>
      <c r="I43" s="5">
        <f t="shared" si="7"/>
        <v>1321.250270412</v>
      </c>
      <c r="J43" s="5">
        <f t="shared" si="18"/>
        <v>32.815208959</v>
      </c>
      <c r="K43" s="6"/>
      <c r="L43" s="6"/>
      <c r="M43" s="6"/>
      <c r="N43" s="5">
        <f t="shared" si="19"/>
        <v>0.623014843</v>
      </c>
      <c r="O43" s="6"/>
      <c r="P43" s="6"/>
      <c r="Q43" s="6"/>
      <c r="R43" s="6"/>
      <c r="S43" s="7">
        <f t="shared" si="20"/>
        <v>70.255059272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t="s" s="8">
        <v>33</v>
      </c>
    </row>
    <row r="44" ht="22.25" customHeight="1">
      <c r="A44" s="4">
        <v>43</v>
      </c>
      <c r="B44" s="5">
        <f>RANDBETWEEN(1,20)+ROUND(RAND(),9)</f>
        <v>8.647301163</v>
      </c>
      <c r="C44" s="5">
        <f t="shared" si="304"/>
        <v>2.438106167</v>
      </c>
      <c r="D44" s="5">
        <f t="shared" si="305"/>
        <v>90.28622153400001</v>
      </c>
      <c r="E44" s="5">
        <f t="shared" si="306"/>
        <v>179.302997048</v>
      </c>
      <c r="F44" s="5">
        <f t="shared" si="307"/>
        <v>92.17861355399999</v>
      </c>
      <c r="G44" s="5">
        <f t="shared" si="5"/>
        <v>20.123847318</v>
      </c>
      <c r="H44" s="5">
        <f t="shared" si="6"/>
        <v>16.449017484</v>
      </c>
      <c r="I44" s="5">
        <f t="shared" si="7"/>
        <v>1321.119115931</v>
      </c>
      <c r="J44" s="5">
        <f t="shared" si="18"/>
        <v>19.188258947</v>
      </c>
      <c r="K44" s="6"/>
      <c r="L44" s="6"/>
      <c r="M44" s="6"/>
      <c r="N44" s="7">
        <f t="shared" si="30"/>
        <v>0.003464386</v>
      </c>
      <c r="O44" s="6"/>
      <c r="P44" s="6"/>
      <c r="Q44" s="6"/>
      <c r="R44" s="6"/>
      <c r="S44" s="6"/>
      <c r="T44" s="6"/>
      <c r="U44" s="7">
        <f t="shared" si="31"/>
        <v>8.143512741</v>
      </c>
      <c r="V44" s="6"/>
      <c r="W44" s="6"/>
      <c r="X44" s="7">
        <f t="shared" si="32"/>
        <v>93.825681602</v>
      </c>
      <c r="Y44" s="6"/>
      <c r="Z44" s="6"/>
      <c r="AA44" s="6"/>
      <c r="AB44" s="6"/>
      <c r="AC44" s="6"/>
      <c r="AD44" s="6"/>
      <c r="AE44" s="6"/>
      <c r="AF44" t="s" s="8">
        <v>33</v>
      </c>
    </row>
    <row r="45" ht="22.25" customHeight="1">
      <c r="A45" s="4">
        <v>44</v>
      </c>
      <c r="B45" s="5">
        <f>RANDBETWEEN(1,20)+ROUND(RAND(),9)</f>
        <v>17.129332737</v>
      </c>
      <c r="C45" s="5">
        <f t="shared" si="304"/>
        <v>12.510366876</v>
      </c>
      <c r="D45" s="5">
        <f t="shared" si="305"/>
        <v>68.797630875</v>
      </c>
      <c r="E45" s="5">
        <f t="shared" si="306"/>
        <v>114.815692378</v>
      </c>
      <c r="F45" s="5">
        <f t="shared" si="307"/>
        <v>39.116680534</v>
      </c>
      <c r="G45" s="5">
        <f t="shared" si="5"/>
        <v>13.512539351</v>
      </c>
      <c r="H45" s="5">
        <f t="shared" si="6"/>
        <v>16.257004132</v>
      </c>
      <c r="I45" s="7">
        <f t="shared" si="40"/>
        <v>276.234800731</v>
      </c>
      <c r="J45" s="6"/>
      <c r="K45" s="7">
        <f t="shared" si="41"/>
        <v>8.155949695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t="s" s="8">
        <v>33</v>
      </c>
    </row>
    <row r="46" ht="22.25" customHeight="1">
      <c r="A46" s="4">
        <v>45</v>
      </c>
      <c r="B46" s="5">
        <f>RANDBETWEEN(1,20)+ROUND(RAND(),9)</f>
        <v>3.139302644</v>
      </c>
      <c r="C46" s="5">
        <f t="shared" si="304"/>
        <v>14.087575898</v>
      </c>
      <c r="D46" s="5">
        <f t="shared" si="305"/>
        <v>70.08455722399999</v>
      </c>
      <c r="E46" s="5">
        <f t="shared" si="306"/>
        <v>191.742835122</v>
      </c>
      <c r="F46" s="5">
        <f t="shared" si="307"/>
        <v>36.524569259</v>
      </c>
      <c r="G46" s="5">
        <f t="shared" si="5"/>
        <v>6.286210775</v>
      </c>
      <c r="H46" s="5">
        <f t="shared" si="6"/>
        <v>20.561141347</v>
      </c>
      <c r="I46" s="7">
        <f t="shared" si="40"/>
        <v>716.799564044</v>
      </c>
      <c r="J46" s="6"/>
      <c r="K46" s="7">
        <v>0</v>
      </c>
      <c r="L46" s="5">
        <f t="shared" si="50"/>
        <v>32.031138489</v>
      </c>
      <c r="M46" s="6"/>
      <c r="N46" s="6"/>
      <c r="O46" s="7">
        <f t="shared" si="41"/>
        <v>10.509403778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t="s" s="8">
        <v>33</v>
      </c>
    </row>
    <row r="47" ht="22.25" customHeight="1">
      <c r="A47" s="4">
        <v>46</v>
      </c>
      <c r="B47" s="5">
        <f>RANDBETWEEN(1,20)+ROUND(RAND(),9)</f>
        <v>18.81000554</v>
      </c>
      <c r="C47" s="5">
        <f t="shared" si="304"/>
        <v>7.517555783</v>
      </c>
      <c r="D47" s="5">
        <f t="shared" si="305"/>
        <v>91.288994672</v>
      </c>
      <c r="E47" s="5">
        <f t="shared" si="306"/>
        <v>229.125751896</v>
      </c>
      <c r="F47" s="5">
        <f t="shared" si="307"/>
        <v>51.560387601</v>
      </c>
      <c r="G47" s="5">
        <f t="shared" si="5"/>
        <v>21.821447669</v>
      </c>
      <c r="H47" s="5">
        <f t="shared" si="6"/>
        <v>13.672834306</v>
      </c>
      <c r="I47" s="5">
        <f t="shared" si="40"/>
        <v>147.401382682</v>
      </c>
      <c r="J47" s="9"/>
      <c r="K47" s="5">
        <v>0</v>
      </c>
      <c r="L47" s="5">
        <f t="shared" si="50"/>
        <v>17.44806189</v>
      </c>
      <c r="M47" s="9"/>
      <c r="N47" s="9"/>
      <c r="O47" s="5">
        <v>0</v>
      </c>
      <c r="P47" s="6"/>
      <c r="Q47" s="7">
        <f t="shared" si="61"/>
        <v>0.276243492</v>
      </c>
      <c r="R47" s="7">
        <f t="shared" si="62"/>
        <v>0.187609816</v>
      </c>
      <c r="S47" s="6"/>
      <c r="T47" s="7">
        <f t="shared" si="63"/>
        <v>386.459273848</v>
      </c>
      <c r="U47" s="6"/>
      <c r="V47" s="7">
        <f t="shared" si="64"/>
        <v>737.458776024</v>
      </c>
      <c r="W47" s="7">
        <v>0</v>
      </c>
      <c r="X47" s="6"/>
      <c r="Y47" s="7">
        <f t="shared" si="65"/>
        <v>155.695963238</v>
      </c>
      <c r="Z47" s="7">
        <f t="shared" si="66"/>
        <v>0.214497723</v>
      </c>
      <c r="AA47" s="7">
        <f t="shared" si="67"/>
        <v>253.02930927</v>
      </c>
      <c r="AB47" s="7">
        <f t="shared" si="68"/>
        <v>102.521778354</v>
      </c>
      <c r="AC47" s="6"/>
      <c r="AD47" s="7">
        <f t="shared" si="69"/>
        <v>281.769948675</v>
      </c>
      <c r="AE47" s="6"/>
      <c r="AF47" t="s" s="8">
        <v>33</v>
      </c>
    </row>
    <row r="48" ht="22.25" customHeight="1">
      <c r="A48" s="4">
        <v>47</v>
      </c>
      <c r="B48" s="5">
        <f>RANDBETWEEN(1,20)+ROUND(RAND(),9)</f>
        <v>13.16584285</v>
      </c>
      <c r="C48" s="5">
        <f t="shared" si="304"/>
        <v>11.035641463</v>
      </c>
      <c r="D48" s="5">
        <f t="shared" si="305"/>
        <v>8.092409911000001</v>
      </c>
      <c r="E48" s="5">
        <f t="shared" si="306"/>
        <v>86.480709566</v>
      </c>
      <c r="F48" s="5">
        <f t="shared" si="307"/>
        <v>86.594243218</v>
      </c>
      <c r="G48" s="5">
        <f t="shared" si="5"/>
        <v>17.46417643</v>
      </c>
      <c r="H48" s="5">
        <f t="shared" si="6"/>
        <v>2.624635669</v>
      </c>
      <c r="I48" s="7">
        <f t="shared" si="40"/>
        <v>38.823108814</v>
      </c>
      <c r="J48" s="7">
        <f t="shared" si="40"/>
        <v>848.580572201</v>
      </c>
      <c r="K48" s="6"/>
      <c r="L48" s="7">
        <f t="shared" si="41"/>
        <v>61.568968101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t="s" s="8">
        <v>33</v>
      </c>
    </row>
    <row r="49" ht="22.25" customHeight="1">
      <c r="A49" s="4">
        <v>48</v>
      </c>
      <c r="B49" s="5">
        <f>RANDBETWEEN(1,20)+ROUND(RAND(),9)</f>
        <v>8.051627494</v>
      </c>
      <c r="C49" s="5">
        <f t="shared" si="304"/>
        <v>2.669558881</v>
      </c>
      <c r="D49" s="5">
        <f t="shared" si="305"/>
        <v>1.423885156</v>
      </c>
      <c r="E49" s="5">
        <f t="shared" si="3"/>
        <v>19.737059079</v>
      </c>
      <c r="F49" s="5">
        <f t="shared" si="4"/>
        <v>14.350342222</v>
      </c>
      <c r="G49" s="5">
        <f t="shared" si="602" ref="G49:G71">RANDBETWEEN(30,200)+ROUND(RAND(),9)</f>
        <v>138.256267252</v>
      </c>
      <c r="H49" s="5">
        <f t="shared" si="603" ref="H49:H71">RANDBETWEEN(20,400)+ROUND(RAND(),9)</f>
        <v>208.522586523</v>
      </c>
      <c r="I49" s="5">
        <f t="shared" si="7"/>
        <v>1321.475530547</v>
      </c>
      <c r="J49" s="5">
        <f t="shared" si="8"/>
        <v>75.34982716099999</v>
      </c>
      <c r="K49" s="6"/>
      <c r="L49" s="6"/>
      <c r="M49" s="7">
        <f t="shared" si="9"/>
        <v>1.638737213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t="s" s="8">
        <v>34</v>
      </c>
    </row>
    <row r="50" ht="22.25" customHeight="1">
      <c r="A50" s="4">
        <v>49</v>
      </c>
      <c r="B50" s="5">
        <f>RANDBETWEEN(1,20)+ROUND(RAND(),9)</f>
        <v>11.158553614</v>
      </c>
      <c r="C50" s="5">
        <f t="shared" si="304"/>
        <v>15.847507962</v>
      </c>
      <c r="D50" s="5">
        <f t="shared" si="305"/>
        <v>1.221024196</v>
      </c>
      <c r="E50" s="5">
        <f t="shared" si="3"/>
        <v>6.096278654</v>
      </c>
      <c r="F50" s="5">
        <f t="shared" si="4"/>
        <v>31.882960215</v>
      </c>
      <c r="G50" s="5">
        <f t="shared" si="602"/>
        <v>170.274268742</v>
      </c>
      <c r="H50" s="5">
        <f t="shared" si="603"/>
        <v>122.123699619</v>
      </c>
      <c r="I50" s="5">
        <f t="shared" si="7"/>
        <v>1321.244941666</v>
      </c>
      <c r="J50" s="5">
        <f t="shared" si="18"/>
        <v>40.461678219</v>
      </c>
      <c r="K50" s="6"/>
      <c r="L50" s="6"/>
      <c r="M50" s="6"/>
      <c r="N50" s="5">
        <f t="shared" si="19"/>
        <v>0.564476902</v>
      </c>
      <c r="O50" s="6"/>
      <c r="P50" s="6"/>
      <c r="Q50" s="6"/>
      <c r="R50" s="6"/>
      <c r="S50" s="7">
        <f t="shared" si="20"/>
        <v>689.901447839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t="s" s="8">
        <v>34</v>
      </c>
    </row>
    <row r="51" ht="22.25" customHeight="1">
      <c r="A51" s="4">
        <v>50</v>
      </c>
      <c r="B51" s="5">
        <f>RANDBETWEEN(1,20)+ROUND(RAND(),9)</f>
        <v>4.736223766</v>
      </c>
      <c r="C51" s="5">
        <f t="shared" si="304"/>
        <v>3.765649744</v>
      </c>
      <c r="D51" s="5">
        <f t="shared" si="305"/>
        <v>53.363580209</v>
      </c>
      <c r="E51" s="5">
        <f t="shared" si="3"/>
        <v>71.554707072</v>
      </c>
      <c r="F51" s="5">
        <f t="shared" si="4"/>
        <v>8.244925362</v>
      </c>
      <c r="G51" s="5">
        <f t="shared" si="602"/>
        <v>79.669368186</v>
      </c>
      <c r="H51" s="5">
        <f t="shared" si="603"/>
        <v>194.350694087</v>
      </c>
      <c r="I51" s="5">
        <f t="shared" si="7"/>
        <v>1321.68617333</v>
      </c>
      <c r="J51" s="5">
        <f t="shared" si="18"/>
        <v>38.484009329</v>
      </c>
      <c r="K51" s="6"/>
      <c r="L51" s="6"/>
      <c r="M51" s="6"/>
      <c r="N51" s="7">
        <f t="shared" si="30"/>
        <v>0.139079822</v>
      </c>
      <c r="O51" s="6"/>
      <c r="P51" s="6"/>
      <c r="Q51" s="6"/>
      <c r="R51" s="6"/>
      <c r="S51" s="6"/>
      <c r="T51" s="6"/>
      <c r="U51" s="7">
        <f t="shared" si="31"/>
        <v>8.456943803</v>
      </c>
      <c r="V51" s="6"/>
      <c r="W51" s="6"/>
      <c r="X51" s="7">
        <f t="shared" si="32"/>
        <v>86.157493727</v>
      </c>
      <c r="Y51" s="6"/>
      <c r="Z51" s="6"/>
      <c r="AA51" s="6"/>
      <c r="AB51" s="6"/>
      <c r="AC51" s="6"/>
      <c r="AD51" s="6"/>
      <c r="AE51" s="6"/>
      <c r="AF51" t="s" s="8">
        <v>34</v>
      </c>
    </row>
    <row r="52" ht="22.25" customHeight="1">
      <c r="A52" s="4">
        <v>51</v>
      </c>
      <c r="B52" s="5">
        <f>RANDBETWEEN(1,20)+ROUND(RAND(),9)</f>
        <v>6.405908922</v>
      </c>
      <c r="C52" s="5">
        <f t="shared" si="304"/>
        <v>4.607205931</v>
      </c>
      <c r="D52" s="5">
        <f t="shared" si="305"/>
        <v>39.135118041</v>
      </c>
      <c r="E52" s="5">
        <f t="shared" si="3"/>
        <v>43.152637887</v>
      </c>
      <c r="F52" s="5">
        <f t="shared" si="4"/>
        <v>20.403722015</v>
      </c>
      <c r="G52" s="5">
        <f t="shared" si="602"/>
        <v>54.961200034</v>
      </c>
      <c r="H52" s="5">
        <f t="shared" si="603"/>
        <v>80.307936582</v>
      </c>
      <c r="I52" s="7">
        <f t="shared" si="40"/>
        <v>13.840148391</v>
      </c>
      <c r="J52" s="6"/>
      <c r="K52" s="7">
        <f t="shared" si="41"/>
        <v>47.188198819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t="s" s="8">
        <v>34</v>
      </c>
    </row>
    <row r="53" ht="22.25" customHeight="1">
      <c r="A53" s="4">
        <v>52</v>
      </c>
      <c r="B53" s="5">
        <f>RANDBETWEEN(1,20)+ROUND(RAND(),9)</f>
        <v>7.874258506</v>
      </c>
      <c r="C53" s="5">
        <f t="shared" si="304"/>
        <v>8.565384551999999</v>
      </c>
      <c r="D53" s="5">
        <f t="shared" si="305"/>
        <v>46.005976645</v>
      </c>
      <c r="E53" s="5">
        <f t="shared" si="3"/>
        <v>22.359090703</v>
      </c>
      <c r="F53" s="5">
        <f t="shared" si="4"/>
        <v>23.079604181</v>
      </c>
      <c r="G53" s="5">
        <f t="shared" si="602"/>
        <v>35.267093295</v>
      </c>
      <c r="H53" s="5">
        <f t="shared" si="603"/>
        <v>119.624791046</v>
      </c>
      <c r="I53" s="7">
        <f t="shared" si="40"/>
        <v>1176.352570856</v>
      </c>
      <c r="J53" s="6"/>
      <c r="K53" s="7">
        <v>0</v>
      </c>
      <c r="L53" s="5">
        <f t="shared" si="50"/>
        <v>114.340916804</v>
      </c>
      <c r="M53" s="6"/>
      <c r="N53" s="6"/>
      <c r="O53" s="7">
        <f t="shared" si="41"/>
        <v>98.804657398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t="s" s="8">
        <v>34</v>
      </c>
    </row>
    <row r="54" ht="22.25" customHeight="1">
      <c r="A54" s="4">
        <v>53</v>
      </c>
      <c r="B54" s="5">
        <f>RANDBETWEEN(1,20)+ROUND(RAND(),9)</f>
        <v>4.090247715</v>
      </c>
      <c r="C54" s="5">
        <f t="shared" si="304"/>
        <v>13.645761825</v>
      </c>
      <c r="D54" s="5">
        <f t="shared" si="305"/>
        <v>42.893575784</v>
      </c>
      <c r="E54" s="5">
        <f t="shared" si="3"/>
        <v>35.94353327</v>
      </c>
      <c r="F54" s="5">
        <f t="shared" si="4"/>
        <v>7.423753991</v>
      </c>
      <c r="G54" s="5">
        <f t="shared" si="602"/>
        <v>70.56687900599999</v>
      </c>
      <c r="H54" s="5">
        <f t="shared" si="603"/>
        <v>28.696822432</v>
      </c>
      <c r="I54" s="5">
        <f t="shared" si="40"/>
        <v>95.78258698499999</v>
      </c>
      <c r="J54" s="9"/>
      <c r="K54" s="5">
        <v>0</v>
      </c>
      <c r="L54" s="5">
        <f t="shared" si="50"/>
        <v>95.455572394</v>
      </c>
      <c r="M54" s="9"/>
      <c r="N54" s="9"/>
      <c r="O54" s="5">
        <v>0</v>
      </c>
      <c r="P54" s="6"/>
      <c r="Q54" s="7">
        <f t="shared" si="61"/>
        <v>0.336131522</v>
      </c>
      <c r="R54" s="7">
        <f t="shared" si="62"/>
        <v>0.221979059</v>
      </c>
      <c r="S54" s="6"/>
      <c r="T54" s="7">
        <f t="shared" si="63"/>
        <v>667.066537758</v>
      </c>
      <c r="U54" s="6"/>
      <c r="V54" s="7">
        <f t="shared" si="64"/>
        <v>685.800082286</v>
      </c>
      <c r="W54" s="7">
        <v>0</v>
      </c>
      <c r="X54" s="6"/>
      <c r="Y54" s="7">
        <f t="shared" si="65"/>
        <v>141.956111286</v>
      </c>
      <c r="Z54" s="7">
        <f t="shared" si="66"/>
        <v>0.214626816</v>
      </c>
      <c r="AA54" s="7">
        <f t="shared" si="67"/>
        <v>123.675368645</v>
      </c>
      <c r="AB54" s="7">
        <f t="shared" si="68"/>
        <v>269.098825634</v>
      </c>
      <c r="AC54" s="6"/>
      <c r="AD54" s="7">
        <f t="shared" si="69"/>
        <v>1183.0368649</v>
      </c>
      <c r="AE54" s="6"/>
      <c r="AF54" t="s" s="8">
        <v>34</v>
      </c>
    </row>
    <row r="55" ht="22.25" customHeight="1">
      <c r="A55" s="4">
        <v>54</v>
      </c>
      <c r="B55" s="5">
        <f>RANDBETWEEN(1,20)+ROUND(RAND(),9)</f>
        <v>5.797792915</v>
      </c>
      <c r="C55" s="5">
        <f t="shared" si="304"/>
        <v>2.886534632</v>
      </c>
      <c r="D55" s="5">
        <f t="shared" si="305"/>
        <v>12.91873944</v>
      </c>
      <c r="E55" s="5">
        <f t="shared" si="3"/>
        <v>33.802010519</v>
      </c>
      <c r="F55" s="5">
        <f t="shared" si="4"/>
        <v>24.86400785</v>
      </c>
      <c r="G55" s="5">
        <f t="shared" si="602"/>
        <v>159.914388899</v>
      </c>
      <c r="H55" s="5">
        <f t="shared" si="603"/>
        <v>36.635953785</v>
      </c>
      <c r="I55" s="5">
        <f t="shared" si="40"/>
        <v>1063.586344714</v>
      </c>
      <c r="J55" s="9"/>
      <c r="K55" s="5">
        <v>0</v>
      </c>
      <c r="L55" s="5">
        <f t="shared" si="50"/>
        <v>160.624631827</v>
      </c>
      <c r="M55" s="9"/>
      <c r="N55" s="9"/>
      <c r="O55" s="5">
        <v>0</v>
      </c>
      <c r="P55" s="6"/>
      <c r="Q55" s="7">
        <f t="shared" si="61"/>
        <v>0.153494332</v>
      </c>
      <c r="R55" s="7">
        <f t="shared" si="62"/>
        <v>0.01602139</v>
      </c>
      <c r="S55" s="6"/>
      <c r="T55" s="7">
        <f t="shared" si="63"/>
        <v>395.134226527</v>
      </c>
      <c r="U55" s="6"/>
      <c r="V55" s="7">
        <f t="shared" si="64"/>
        <v>849.657804482</v>
      </c>
      <c r="W55" s="7">
        <v>0</v>
      </c>
      <c r="X55" s="6"/>
      <c r="Y55" s="7">
        <f t="shared" si="65"/>
        <v>252.166349862</v>
      </c>
      <c r="Z55" s="7">
        <f t="shared" si="66"/>
        <v>0.570711706</v>
      </c>
      <c r="AA55" s="7">
        <f t="shared" si="67"/>
        <v>11.866718359</v>
      </c>
      <c r="AB55" s="7">
        <f t="shared" si="68"/>
        <v>151.923719509</v>
      </c>
      <c r="AC55" s="6"/>
      <c r="AD55" s="7">
        <f t="shared" si="87"/>
        <v>2862.754671885</v>
      </c>
      <c r="AE55" s="7">
        <f t="shared" si="88"/>
        <v>1.983825973</v>
      </c>
      <c r="AF55" t="s" s="8">
        <v>34</v>
      </c>
    </row>
    <row r="56" ht="22.25" customHeight="1">
      <c r="A56" s="4">
        <v>55</v>
      </c>
      <c r="B56" s="5">
        <f>RANDBETWEEN(1,20)+ROUND(RAND(),9)</f>
        <v>5.253680574</v>
      </c>
      <c r="C56" s="5">
        <f t="shared" si="304"/>
        <v>13.187285316</v>
      </c>
      <c r="D56" s="5">
        <f t="shared" si="305"/>
        <v>48.174367161</v>
      </c>
      <c r="E56" s="5">
        <f t="shared" si="3"/>
        <v>66.43130476499999</v>
      </c>
      <c r="F56" s="5">
        <f t="shared" si="4"/>
        <v>49.254414422</v>
      </c>
      <c r="G56" s="5">
        <f t="shared" si="602"/>
        <v>187.904406835</v>
      </c>
      <c r="H56" s="5">
        <f t="shared" si="603"/>
        <v>304.797395777</v>
      </c>
      <c r="I56" s="5">
        <f t="shared" si="40"/>
        <v>1184.250901725</v>
      </c>
      <c r="J56" s="9"/>
      <c r="K56" s="5">
        <v>0</v>
      </c>
      <c r="L56" s="5">
        <f t="shared" si="50"/>
        <v>66.09606179399999</v>
      </c>
      <c r="M56" s="9"/>
      <c r="N56" s="9"/>
      <c r="O56" s="5">
        <v>0</v>
      </c>
      <c r="P56" s="6"/>
      <c r="Q56" s="7">
        <f t="shared" si="61"/>
        <v>0.34222925</v>
      </c>
      <c r="R56" s="7">
        <f t="shared" si="62"/>
        <v>0.240499383</v>
      </c>
      <c r="S56" s="6"/>
      <c r="T56" s="7">
        <f t="shared" si="63"/>
        <v>424.26744493</v>
      </c>
      <c r="U56" s="6"/>
      <c r="V56" s="7">
        <f t="shared" si="64"/>
        <v>801.986331938</v>
      </c>
      <c r="W56" s="7">
        <v>0</v>
      </c>
      <c r="X56" s="6"/>
      <c r="Y56" s="7">
        <f t="shared" si="65"/>
        <v>208.667353523</v>
      </c>
      <c r="Z56" s="7">
        <f t="shared" si="66"/>
        <v>0.540745996</v>
      </c>
      <c r="AA56" s="7">
        <f t="shared" si="67"/>
        <v>208.458922859</v>
      </c>
      <c r="AB56" s="7">
        <f t="shared" si="105"/>
        <v>17.8269</v>
      </c>
      <c r="AC56" s="7">
        <f t="shared" si="106"/>
        <v>1.716001009</v>
      </c>
      <c r="AD56" s="6"/>
      <c r="AE56" s="6"/>
      <c r="AF56" t="s" s="8">
        <v>34</v>
      </c>
    </row>
    <row r="57" ht="22.25" customHeight="1">
      <c r="A57" s="4">
        <v>56</v>
      </c>
      <c r="B57" s="5">
        <f>RANDBETWEEN(1,20)+ROUND(RAND(),9)</f>
        <v>17.724011407</v>
      </c>
      <c r="C57" s="5">
        <f t="shared" si="304"/>
        <v>9.465941216999999</v>
      </c>
      <c r="D57" s="5">
        <f t="shared" si="305"/>
        <v>44.060241219</v>
      </c>
      <c r="E57" s="5">
        <f t="shared" si="3"/>
        <v>27.002706036</v>
      </c>
      <c r="F57" s="5">
        <f t="shared" si="4"/>
        <v>37.282065439</v>
      </c>
      <c r="G57" s="5">
        <f t="shared" si="602"/>
        <v>46.297080729</v>
      </c>
      <c r="H57" s="5">
        <f t="shared" si="603"/>
        <v>57.833736254</v>
      </c>
      <c r="I57" s="5">
        <f t="shared" si="7"/>
        <v>1321.172554916</v>
      </c>
      <c r="J57" s="5">
        <f t="shared" si="8"/>
        <v>95.174502764</v>
      </c>
      <c r="K57" s="6"/>
      <c r="L57" s="6"/>
      <c r="M57" s="7">
        <f t="shared" si="9"/>
        <v>1.766398197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t="s" s="8">
        <v>34</v>
      </c>
    </row>
    <row r="58" ht="22.25" customHeight="1">
      <c r="A58" s="4">
        <v>57</v>
      </c>
      <c r="B58" s="5">
        <f>RANDBETWEEN(1,20)+ROUND(RAND(),9)</f>
        <v>9.589613936999999</v>
      </c>
      <c r="C58" s="5">
        <f t="shared" si="304"/>
        <v>10.511361159</v>
      </c>
      <c r="D58" s="5">
        <f t="shared" si="305"/>
        <v>21.811943807</v>
      </c>
      <c r="E58" s="5">
        <f t="shared" si="3"/>
        <v>9.44747424</v>
      </c>
      <c r="F58" s="5">
        <f t="shared" si="4"/>
        <v>36.781358773</v>
      </c>
      <c r="G58" s="5">
        <f t="shared" si="602"/>
        <v>117.176680648</v>
      </c>
      <c r="H58" s="5">
        <f t="shared" si="603"/>
        <v>110.158911331</v>
      </c>
      <c r="I58" s="5">
        <f t="shared" si="7"/>
        <v>1321.693119473</v>
      </c>
      <c r="J58" s="5">
        <f t="shared" si="18"/>
        <v>13.597258672</v>
      </c>
      <c r="K58" s="6"/>
      <c r="L58" s="6"/>
      <c r="M58" s="6"/>
      <c r="N58" s="5">
        <f t="shared" si="19"/>
        <v>0.274670908</v>
      </c>
      <c r="O58" s="6"/>
      <c r="P58" s="6"/>
      <c r="Q58" s="6"/>
      <c r="R58" s="6"/>
      <c r="S58" s="7">
        <f t="shared" si="20"/>
        <v>890.68985319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t="s" s="8">
        <v>34</v>
      </c>
    </row>
    <row r="59" ht="22.25" customHeight="1">
      <c r="A59" s="4">
        <v>58</v>
      </c>
      <c r="B59" s="5">
        <f>RANDBETWEEN(1,20)+ROUND(RAND(),9)</f>
        <v>5.056255797</v>
      </c>
      <c r="C59" s="5">
        <f t="shared" si="304"/>
        <v>4.371643233</v>
      </c>
      <c r="D59" s="5">
        <f t="shared" si="305"/>
        <v>97.63464419500001</v>
      </c>
      <c r="E59" s="5">
        <f t="shared" si="3"/>
        <v>21.451221117</v>
      </c>
      <c r="F59" s="5">
        <f t="shared" si="4"/>
        <v>17.327364722</v>
      </c>
      <c r="G59" s="5">
        <f t="shared" si="602"/>
        <v>64.09687015199999</v>
      </c>
      <c r="H59" s="5">
        <f t="shared" si="603"/>
        <v>86.206851594</v>
      </c>
      <c r="I59" s="5">
        <f t="shared" si="7"/>
        <v>1321.494752301</v>
      </c>
      <c r="J59" s="5">
        <f t="shared" si="18"/>
        <v>13.889304407</v>
      </c>
      <c r="K59" s="6"/>
      <c r="L59" s="6"/>
      <c r="M59" s="6"/>
      <c r="N59" s="7">
        <f t="shared" si="30"/>
        <v>0.02160328</v>
      </c>
      <c r="O59" s="6"/>
      <c r="P59" s="6"/>
      <c r="Q59" s="6"/>
      <c r="R59" s="6"/>
      <c r="S59" s="6"/>
      <c r="T59" s="6"/>
      <c r="U59" s="7">
        <f t="shared" si="31"/>
        <v>9.247511447000001</v>
      </c>
      <c r="V59" s="6"/>
      <c r="W59" s="6"/>
      <c r="X59" s="7">
        <f t="shared" si="32"/>
        <v>27.004933177</v>
      </c>
      <c r="Y59" s="6"/>
      <c r="Z59" s="6"/>
      <c r="AA59" s="6"/>
      <c r="AB59" s="6"/>
      <c r="AC59" s="6"/>
      <c r="AD59" s="6"/>
      <c r="AE59" s="6"/>
      <c r="AF59" t="s" s="8">
        <v>34</v>
      </c>
    </row>
    <row r="60" ht="22.25" customHeight="1">
      <c r="A60" s="4">
        <v>59</v>
      </c>
      <c r="B60" s="5">
        <f>RANDBETWEEN(1,20)+ROUND(RAND(),9)</f>
        <v>15.27884121</v>
      </c>
      <c r="C60" s="5">
        <f t="shared" si="304"/>
        <v>8.694089224000001</v>
      </c>
      <c r="D60" s="5">
        <f t="shared" si="305"/>
        <v>78.870248703</v>
      </c>
      <c r="E60" s="5">
        <f t="shared" si="3"/>
        <v>73.860639858</v>
      </c>
      <c r="F60" s="5">
        <f t="shared" si="4"/>
        <v>12.080810373</v>
      </c>
      <c r="G60" s="5">
        <f t="shared" si="602"/>
        <v>44.454530371</v>
      </c>
      <c r="H60" s="5">
        <f t="shared" si="603"/>
        <v>61.490791891</v>
      </c>
      <c r="I60" s="7">
        <f t="shared" si="40"/>
        <v>595.007707742</v>
      </c>
      <c r="J60" s="6"/>
      <c r="K60" s="7">
        <f t="shared" si="745" ref="K60:O71">RANDBETWEEN(0,100)+ROUND(RAND(),9)</f>
        <v>26.18548453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t="s" s="8">
        <v>34</v>
      </c>
    </row>
    <row r="61" ht="22.25" customHeight="1">
      <c r="A61" s="4">
        <v>60</v>
      </c>
      <c r="B61" s="5">
        <f>RANDBETWEEN(1,20)+ROUND(RAND(),9)</f>
        <v>18.494476231</v>
      </c>
      <c r="C61" s="5">
        <f t="shared" si="304"/>
        <v>6.092063445</v>
      </c>
      <c r="D61" s="5">
        <f t="shared" si="305"/>
        <v>50.353231677</v>
      </c>
      <c r="E61" s="5">
        <f t="shared" si="3"/>
        <v>28.224610445</v>
      </c>
      <c r="F61" s="5">
        <f t="shared" si="4"/>
        <v>7.327507905</v>
      </c>
      <c r="G61" s="5">
        <f t="shared" si="602"/>
        <v>175.468003283</v>
      </c>
      <c r="H61" s="5">
        <f t="shared" si="603"/>
        <v>228.74435534</v>
      </c>
      <c r="I61" s="7">
        <f t="shared" si="40"/>
        <v>662.712050593</v>
      </c>
      <c r="J61" s="6"/>
      <c r="K61" s="7">
        <v>0</v>
      </c>
      <c r="L61" s="5">
        <f t="shared" si="50"/>
        <v>164.574464389</v>
      </c>
      <c r="M61" s="6"/>
      <c r="N61" s="6"/>
      <c r="O61" s="7">
        <f t="shared" si="745"/>
        <v>92.495649567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t="s" s="8">
        <v>34</v>
      </c>
    </row>
    <row r="62" ht="22.25" customHeight="1">
      <c r="A62" s="4">
        <v>61</v>
      </c>
      <c r="B62" s="5">
        <f>RANDBETWEEN(1,20)+ROUND(RAND(),9)</f>
        <v>11.458170006</v>
      </c>
      <c r="C62" s="5">
        <f t="shared" si="304"/>
        <v>15.410602535</v>
      </c>
      <c r="D62" s="5">
        <f t="shared" si="305"/>
        <v>53.246665302</v>
      </c>
      <c r="E62" s="5">
        <f t="shared" si="3"/>
        <v>26.341485174</v>
      </c>
      <c r="F62" s="5">
        <f t="shared" si="4"/>
        <v>40.083351406</v>
      </c>
      <c r="G62" s="5">
        <f t="shared" si="602"/>
        <v>52.1961234</v>
      </c>
      <c r="H62" s="5">
        <f t="shared" si="603"/>
        <v>311.873483806</v>
      </c>
      <c r="I62" s="5">
        <f t="shared" si="40"/>
        <v>1036.153687115</v>
      </c>
      <c r="J62" s="9"/>
      <c r="K62" s="5">
        <v>0</v>
      </c>
      <c r="L62" s="5">
        <f t="shared" si="50"/>
        <v>58.796220035</v>
      </c>
      <c r="M62" s="9"/>
      <c r="N62" s="9"/>
      <c r="O62" s="5">
        <v>0</v>
      </c>
      <c r="P62" s="6"/>
      <c r="Q62" s="7">
        <f t="shared" si="61"/>
        <v>0.270912228</v>
      </c>
      <c r="R62" s="7">
        <f t="shared" si="62"/>
        <v>0.06561112299999999</v>
      </c>
      <c r="S62" s="6"/>
      <c r="T62" s="7">
        <f t="shared" si="63"/>
        <v>162.997121883</v>
      </c>
      <c r="U62" s="6"/>
      <c r="V62" s="7">
        <f t="shared" si="64"/>
        <v>764.069808036</v>
      </c>
      <c r="W62" s="7">
        <v>0</v>
      </c>
      <c r="X62" s="6"/>
      <c r="Y62" s="7">
        <f t="shared" si="65"/>
        <v>185.192004403</v>
      </c>
      <c r="Z62" s="7">
        <f t="shared" si="66"/>
        <v>0.649817621</v>
      </c>
      <c r="AA62" s="7">
        <f t="shared" si="67"/>
        <v>123.862002561</v>
      </c>
      <c r="AB62" s="7">
        <f t="shared" si="68"/>
        <v>290.463224563</v>
      </c>
      <c r="AC62" s="6"/>
      <c r="AD62" s="7">
        <f t="shared" si="69"/>
        <v>450.989684828</v>
      </c>
      <c r="AE62" s="6"/>
      <c r="AF62" t="s" s="8">
        <v>34</v>
      </c>
    </row>
    <row r="63" ht="22.25" customHeight="1">
      <c r="A63" s="4">
        <v>62</v>
      </c>
      <c r="B63" s="5">
        <f>RANDBETWEEN(1,20)+ROUND(RAND(),9)</f>
        <v>7.440394659</v>
      </c>
      <c r="C63" s="5">
        <f t="shared" si="304"/>
        <v>1.255471615</v>
      </c>
      <c r="D63" s="5">
        <f t="shared" si="305"/>
        <v>56.843505357</v>
      </c>
      <c r="E63" s="5">
        <f t="shared" si="3"/>
        <v>5.870762226</v>
      </c>
      <c r="F63" s="5">
        <f t="shared" si="4"/>
        <v>37.024558564</v>
      </c>
      <c r="G63" s="5">
        <f t="shared" si="602"/>
        <v>61.687779369</v>
      </c>
      <c r="H63" s="5">
        <f t="shared" si="603"/>
        <v>338.952383554</v>
      </c>
      <c r="I63" s="5">
        <f t="shared" si="40"/>
        <v>127.41969588</v>
      </c>
      <c r="J63" s="9"/>
      <c r="K63" s="5">
        <v>0</v>
      </c>
      <c r="L63" s="5">
        <f t="shared" si="50"/>
        <v>161.770771737</v>
      </c>
      <c r="M63" s="9"/>
      <c r="N63" s="9"/>
      <c r="O63" s="5">
        <v>0</v>
      </c>
      <c r="P63" s="6"/>
      <c r="Q63" s="7">
        <f t="shared" si="61"/>
        <v>0.194186721</v>
      </c>
      <c r="R63" s="7">
        <f t="shared" si="62"/>
        <v>0.215562341</v>
      </c>
      <c r="S63" s="6"/>
      <c r="T63" s="7">
        <f t="shared" si="63"/>
        <v>193.169123581</v>
      </c>
      <c r="U63" s="6"/>
      <c r="V63" s="7">
        <f t="shared" si="64"/>
        <v>628.4475124860001</v>
      </c>
      <c r="W63" s="7">
        <v>0</v>
      </c>
      <c r="X63" s="6"/>
      <c r="Y63" s="7">
        <f t="shared" si="65"/>
        <v>238.24749145</v>
      </c>
      <c r="Z63" s="7">
        <f t="shared" si="66"/>
        <v>0.109688936</v>
      </c>
      <c r="AA63" s="7">
        <f t="shared" si="67"/>
        <v>188.287113924</v>
      </c>
      <c r="AB63" s="7">
        <f t="shared" si="68"/>
        <v>278.639668716</v>
      </c>
      <c r="AC63" s="6"/>
      <c r="AD63" s="7">
        <f t="shared" si="87"/>
        <v>2457.071790344</v>
      </c>
      <c r="AE63" s="7">
        <f t="shared" si="88"/>
        <v>0.772994368</v>
      </c>
      <c r="AF63" t="s" s="8">
        <v>34</v>
      </c>
    </row>
    <row r="64" ht="22.25" customHeight="1">
      <c r="A64" s="4">
        <v>63</v>
      </c>
      <c r="B64" s="5">
        <f>RANDBETWEEN(1,20)+ROUND(RAND(),9)</f>
        <v>14.081371763</v>
      </c>
      <c r="C64" s="5">
        <f t="shared" si="304"/>
        <v>11.724274585</v>
      </c>
      <c r="D64" s="5">
        <f t="shared" si="305"/>
        <v>82.432886942</v>
      </c>
      <c r="E64" s="5">
        <f t="shared" si="3"/>
        <v>15.890169754</v>
      </c>
      <c r="F64" s="5">
        <f t="shared" si="4"/>
        <v>41.268071311</v>
      </c>
      <c r="G64" s="5">
        <f t="shared" si="602"/>
        <v>126.445121837</v>
      </c>
      <c r="H64" s="5">
        <f t="shared" si="603"/>
        <v>257.429535803</v>
      </c>
      <c r="I64" s="5">
        <f t="shared" si="40"/>
        <v>715.326066449</v>
      </c>
      <c r="J64" s="9"/>
      <c r="K64" s="5">
        <v>0</v>
      </c>
      <c r="L64" s="5">
        <f t="shared" si="50"/>
        <v>111.252329052</v>
      </c>
      <c r="M64" s="9"/>
      <c r="N64" s="9"/>
      <c r="O64" s="5">
        <v>0</v>
      </c>
      <c r="P64" s="6"/>
      <c r="Q64" s="7">
        <f t="shared" si="61"/>
        <v>0.038678683</v>
      </c>
      <c r="R64" s="7">
        <f t="shared" si="62"/>
        <v>0.304289466</v>
      </c>
      <c r="S64" s="6"/>
      <c r="T64" s="7">
        <f t="shared" si="63"/>
        <v>122.066353331</v>
      </c>
      <c r="U64" s="6"/>
      <c r="V64" s="7">
        <f t="shared" si="64"/>
        <v>839.33556896</v>
      </c>
      <c r="W64" s="7">
        <v>0</v>
      </c>
      <c r="X64" s="6"/>
      <c r="Y64" s="7">
        <f t="shared" si="65"/>
        <v>219.667472547</v>
      </c>
      <c r="Z64" s="7">
        <f t="shared" si="66"/>
        <v>0.410370798</v>
      </c>
      <c r="AA64" s="7">
        <f t="shared" si="67"/>
        <v>269.865039008</v>
      </c>
      <c r="AB64" s="7">
        <f t="shared" si="105"/>
        <v>0.3831</v>
      </c>
      <c r="AC64" s="7">
        <f t="shared" si="106"/>
        <v>1.159427764</v>
      </c>
      <c r="AD64" s="6"/>
      <c r="AE64" s="6"/>
      <c r="AF64" t="s" s="8">
        <v>34</v>
      </c>
    </row>
    <row r="65" ht="22.25" customHeight="1">
      <c r="A65" s="4">
        <v>64</v>
      </c>
      <c r="B65" s="5">
        <f>RANDBETWEEN(1,20)+ROUND(RAND(),9)</f>
        <v>13.353275324</v>
      </c>
      <c r="C65" s="5">
        <f t="shared" si="304"/>
        <v>3.714894261</v>
      </c>
      <c r="D65" s="5">
        <f t="shared" si="305"/>
        <v>71.188163489</v>
      </c>
      <c r="E65" s="5">
        <f t="shared" si="3"/>
        <v>2.840496442</v>
      </c>
      <c r="F65" s="5">
        <f t="shared" si="4"/>
        <v>4.950281901</v>
      </c>
      <c r="G65" s="5">
        <f t="shared" si="602"/>
        <v>119.414127055</v>
      </c>
      <c r="H65" s="5">
        <f t="shared" si="603"/>
        <v>117.57583566</v>
      </c>
      <c r="I65" s="5">
        <f t="shared" si="7"/>
        <v>1321.250339626</v>
      </c>
      <c r="J65" s="5">
        <f t="shared" si="8"/>
        <v>68.326531601</v>
      </c>
      <c r="K65" s="6"/>
      <c r="L65" s="6"/>
      <c r="M65" s="7">
        <f t="shared" si="9"/>
        <v>1.642504673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t="s" s="8">
        <v>34</v>
      </c>
    </row>
    <row r="66" ht="22.25" customHeight="1">
      <c r="A66" s="4">
        <v>65</v>
      </c>
      <c r="B66" s="5">
        <f>RANDBETWEEN(1,20)+ROUND(RAND(),9)</f>
        <v>5.592790657</v>
      </c>
      <c r="C66" s="5">
        <f t="shared" si="304"/>
        <v>4.451775323</v>
      </c>
      <c r="D66" s="5">
        <f t="shared" si="305"/>
        <v>36.948648769</v>
      </c>
      <c r="E66" s="5">
        <f t="shared" si="3"/>
        <v>44.33756945</v>
      </c>
      <c r="F66" s="5">
        <f t="shared" si="4"/>
        <v>39.066927389</v>
      </c>
      <c r="G66" s="5">
        <f t="shared" si="602"/>
        <v>197.146354543</v>
      </c>
      <c r="H66" s="5">
        <f t="shared" si="603"/>
        <v>165.150320897</v>
      </c>
      <c r="I66" s="5">
        <f t="shared" si="7"/>
        <v>1321.636189247</v>
      </c>
      <c r="J66" s="5">
        <f t="shared" si="18"/>
        <v>32.197028459</v>
      </c>
      <c r="K66" s="6"/>
      <c r="L66" s="6"/>
      <c r="M66" s="6"/>
      <c r="N66" s="5">
        <f t="shared" si="19"/>
        <v>0.856485295</v>
      </c>
      <c r="O66" s="6"/>
      <c r="P66" s="6"/>
      <c r="Q66" s="6"/>
      <c r="R66" s="6"/>
      <c r="S66" s="7">
        <f t="shared" si="20"/>
        <v>310.372728238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t="s" s="8">
        <v>34</v>
      </c>
    </row>
    <row r="67" ht="22.25" customHeight="1">
      <c r="A67" s="4">
        <v>66</v>
      </c>
      <c r="B67" s="5">
        <f>RANDBETWEEN(1,20)+ROUND(RAND(),9)</f>
        <v>19.155519349</v>
      </c>
      <c r="C67" s="5">
        <f t="shared" si="304"/>
        <v>8.108908317999999</v>
      </c>
      <c r="D67" s="5">
        <f t="shared" si="305"/>
        <v>99.395824402</v>
      </c>
      <c r="E67" s="5">
        <f t="shared" si="3"/>
        <v>53.921687599</v>
      </c>
      <c r="F67" s="5">
        <f t="shared" si="4"/>
        <v>24.904696141</v>
      </c>
      <c r="G67" s="5">
        <f t="shared" si="602"/>
        <v>69.097427999</v>
      </c>
      <c r="H67" s="5">
        <f t="shared" si="603"/>
        <v>237.076739467</v>
      </c>
      <c r="I67" s="5">
        <f t="shared" si="7"/>
        <v>1321.641702173</v>
      </c>
      <c r="J67" s="5">
        <f t="shared" si="18"/>
        <v>25.926265966</v>
      </c>
      <c r="K67" s="6"/>
      <c r="L67" s="6"/>
      <c r="M67" s="6"/>
      <c r="N67" s="7">
        <f t="shared" si="30"/>
        <v>0.170677431</v>
      </c>
      <c r="O67" s="6"/>
      <c r="P67" s="6"/>
      <c r="Q67" s="6"/>
      <c r="R67" s="6"/>
      <c r="S67" s="6"/>
      <c r="T67" s="6"/>
      <c r="U67" s="7">
        <f t="shared" si="31"/>
        <v>6.004528315</v>
      </c>
      <c r="V67" s="6"/>
      <c r="W67" s="6"/>
      <c r="X67" s="7">
        <f t="shared" si="32"/>
        <v>69.797256283</v>
      </c>
      <c r="Y67" s="6"/>
      <c r="Z67" s="6"/>
      <c r="AA67" s="6"/>
      <c r="AB67" s="6"/>
      <c r="AC67" s="6"/>
      <c r="AD67" s="6"/>
      <c r="AE67" s="6"/>
      <c r="AF67" t="s" s="8">
        <v>34</v>
      </c>
    </row>
    <row r="68" ht="22.25" customHeight="1">
      <c r="A68" s="4">
        <v>67</v>
      </c>
      <c r="B68" s="5">
        <f>RANDBETWEEN(1,20)+ROUND(RAND(),9)</f>
        <v>15.460190379</v>
      </c>
      <c r="C68" s="5">
        <f t="shared" si="304"/>
        <v>4.649885158</v>
      </c>
      <c r="D68" s="5">
        <f t="shared" si="305"/>
        <v>86.453696115</v>
      </c>
      <c r="E68" s="5">
        <f t="shared" si="3"/>
        <v>79.40791292500001</v>
      </c>
      <c r="F68" s="5">
        <f t="shared" si="4"/>
        <v>21.180550743</v>
      </c>
      <c r="G68" s="5">
        <f t="shared" si="602"/>
        <v>103.709401599</v>
      </c>
      <c r="H68" s="5">
        <f t="shared" si="603"/>
        <v>204.332732723</v>
      </c>
      <c r="I68" s="7">
        <f t="shared" si="40"/>
        <v>1299.802584626</v>
      </c>
      <c r="J68" s="6"/>
      <c r="K68" s="7">
        <f t="shared" si="745"/>
        <v>87.91821509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t="s" s="8">
        <v>34</v>
      </c>
    </row>
    <row r="69" ht="22.25" customHeight="1">
      <c r="A69" s="4">
        <v>68</v>
      </c>
      <c r="B69" s="5">
        <f>RANDBETWEEN(1,20)+ROUND(RAND(),9)</f>
        <v>5.051990925</v>
      </c>
      <c r="C69" s="5">
        <f t="shared" si="304"/>
        <v>9.014110575</v>
      </c>
      <c r="D69" s="5">
        <f t="shared" si="305"/>
        <v>7.493429415</v>
      </c>
      <c r="E69" s="5">
        <f t="shared" si="3"/>
        <v>32.249038981</v>
      </c>
      <c r="F69" s="5">
        <f t="shared" si="4"/>
        <v>49.975289373</v>
      </c>
      <c r="G69" s="5">
        <f t="shared" si="602"/>
        <v>35.97399619</v>
      </c>
      <c r="H69" s="5">
        <f t="shared" si="603"/>
        <v>308.200593641</v>
      </c>
      <c r="I69" s="7">
        <f t="shared" si="40"/>
        <v>251.031806935</v>
      </c>
      <c r="J69" s="6"/>
      <c r="K69" s="7">
        <v>0</v>
      </c>
      <c r="L69" s="5">
        <f t="shared" si="50"/>
        <v>147.372888037</v>
      </c>
      <c r="M69" s="6"/>
      <c r="N69" s="6"/>
      <c r="O69" s="7">
        <f t="shared" si="745"/>
        <v>63.307044292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t="s" s="8">
        <v>34</v>
      </c>
    </row>
    <row r="70" ht="22.25" customHeight="1">
      <c r="A70" s="4">
        <v>69</v>
      </c>
      <c r="B70" s="5">
        <f>RANDBETWEEN(1,20)+ROUND(RAND(),9)</f>
        <v>8.825062717</v>
      </c>
      <c r="C70" s="5">
        <f t="shared" si="304"/>
        <v>5.950083594</v>
      </c>
      <c r="D70" s="5">
        <f t="shared" si="305"/>
        <v>37.206038873</v>
      </c>
      <c r="E70" s="5">
        <f t="shared" si="3"/>
        <v>2.846301938</v>
      </c>
      <c r="F70" s="5">
        <f t="shared" si="4"/>
        <v>4.682231224</v>
      </c>
      <c r="G70" s="5">
        <f t="shared" si="602"/>
        <v>181.797300219</v>
      </c>
      <c r="H70" s="5">
        <f t="shared" si="603"/>
        <v>333.262232765</v>
      </c>
      <c r="I70" s="5">
        <f t="shared" si="40"/>
        <v>397.399664981</v>
      </c>
      <c r="J70" s="9"/>
      <c r="K70" s="5">
        <v>0</v>
      </c>
      <c r="L70" s="5">
        <f t="shared" si="50"/>
        <v>77.739700016</v>
      </c>
      <c r="M70" s="9"/>
      <c r="N70" s="9"/>
      <c r="O70" s="5">
        <v>0</v>
      </c>
      <c r="P70" s="6"/>
      <c r="Q70" s="7">
        <f t="shared" si="61"/>
        <v>0.231069963</v>
      </c>
      <c r="R70" s="7">
        <f t="shared" si="62"/>
        <v>0.284520626</v>
      </c>
      <c r="S70" s="6"/>
      <c r="T70" s="7">
        <f t="shared" si="63"/>
        <v>615.933110328</v>
      </c>
      <c r="U70" s="6"/>
      <c r="V70" s="7">
        <f t="shared" si="64"/>
        <v>879.753016924</v>
      </c>
      <c r="W70" s="7">
        <v>0</v>
      </c>
      <c r="X70" s="6"/>
      <c r="Y70" s="7">
        <f t="shared" si="65"/>
        <v>176.128669434</v>
      </c>
      <c r="Z70" s="7">
        <f t="shared" si="66"/>
        <v>0.232669854</v>
      </c>
      <c r="AA70" s="7">
        <f t="shared" si="67"/>
        <v>200.235157785</v>
      </c>
      <c r="AB70" s="7">
        <f t="shared" si="68"/>
        <v>164.47187897</v>
      </c>
      <c r="AC70" s="6"/>
      <c r="AD70" s="7">
        <f t="shared" si="69"/>
        <v>1534.772310659</v>
      </c>
      <c r="AE70" s="6"/>
      <c r="AF70" t="s" s="8">
        <v>34</v>
      </c>
    </row>
    <row r="71" ht="22.25" customHeight="1">
      <c r="A71" s="10">
        <v>70</v>
      </c>
      <c r="B71" s="5">
        <f>RANDBETWEEN(1,20)+ROUND(RAND(),9)</f>
        <v>14.577252574</v>
      </c>
      <c r="C71" s="5">
        <f t="shared" si="304"/>
        <v>7.707902742</v>
      </c>
      <c r="D71" s="5">
        <f t="shared" si="305"/>
        <v>70.075385653</v>
      </c>
      <c r="E71" s="5">
        <f t="shared" si="3"/>
        <v>18.818113082</v>
      </c>
      <c r="F71" s="5">
        <f t="shared" si="4"/>
        <v>38.118481033</v>
      </c>
      <c r="G71" s="5">
        <f t="shared" si="602"/>
        <v>156.122739407</v>
      </c>
      <c r="H71" s="5">
        <f t="shared" si="603"/>
        <v>394.062739048</v>
      </c>
      <c r="I71" s="7">
        <f t="shared" si="40"/>
        <v>537.021137132</v>
      </c>
      <c r="J71" s="6"/>
      <c r="K71" s="7">
        <f t="shared" si="745"/>
        <v>69.404290875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t="s" s="8">
        <v>34</v>
      </c>
    </row>
    <row r="72" ht="22.25" customHeight="1">
      <c r="A72" s="11"/>
      <c r="B72" s="12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5"/>
    </row>
    <row r="73" ht="22.25" customHeight="1">
      <c r="A73" s="16"/>
      <c r="B73" s="17"/>
      <c r="C73" s="18"/>
      <c r="D73" s="18"/>
      <c r="E73" s="18"/>
      <c r="F73" s="18"/>
      <c r="G73" s="18"/>
      <c r="H73" s="18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20"/>
    </row>
    <row r="74" ht="22.25" customHeight="1">
      <c r="A74" s="16"/>
      <c r="B74" s="17"/>
      <c r="C74" s="18"/>
      <c r="D74" s="18"/>
      <c r="E74" s="18"/>
      <c r="F74" s="18"/>
      <c r="G74" s="18"/>
      <c r="H74" s="18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20"/>
    </row>
    <row r="75" ht="22.25" customHeight="1">
      <c r="A75" s="16"/>
      <c r="B75" s="17"/>
      <c r="C75" s="18"/>
      <c r="D75" s="18"/>
      <c r="E75" s="18"/>
      <c r="F75" s="18"/>
      <c r="G75" s="18"/>
      <c r="H75" s="18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20"/>
    </row>
    <row r="76" ht="22.25" customHeight="1">
      <c r="A76" s="16"/>
      <c r="B76" s="17"/>
      <c r="C76" s="18"/>
      <c r="D76" s="18"/>
      <c r="E76" s="18"/>
      <c r="F76" s="18"/>
      <c r="G76" s="18"/>
      <c r="H76" s="18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20"/>
    </row>
    <row r="77" ht="22.25" customHeight="1">
      <c r="A77" s="16"/>
      <c r="B77" s="17"/>
      <c r="C77" s="18"/>
      <c r="D77" s="18"/>
      <c r="E77" s="18"/>
      <c r="F77" s="18"/>
      <c r="G77" s="18"/>
      <c r="H77" s="18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20"/>
    </row>
    <row r="78" ht="22.25" customHeight="1">
      <c r="A78" s="16"/>
      <c r="B78" s="17"/>
      <c r="C78" s="18"/>
      <c r="D78" s="18"/>
      <c r="E78" s="18"/>
      <c r="F78" s="18"/>
      <c r="G78" s="18"/>
      <c r="H78" s="18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20"/>
    </row>
    <row r="79" ht="22.25" customHeight="1">
      <c r="A79" s="16"/>
      <c r="B79" s="17"/>
      <c r="C79" s="18"/>
      <c r="D79" s="18"/>
      <c r="E79" s="18"/>
      <c r="F79" s="18"/>
      <c r="G79" s="18"/>
      <c r="H79" s="18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20"/>
    </row>
    <row r="80" ht="22.25" customHeight="1">
      <c r="A80" s="16"/>
      <c r="B80" s="17"/>
      <c r="C80" s="18"/>
      <c r="D80" s="18"/>
      <c r="E80" s="18"/>
      <c r="F80" s="18"/>
      <c r="G80" s="18"/>
      <c r="H80" s="18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20"/>
    </row>
    <row r="81" ht="22.25" customHeight="1">
      <c r="A81" s="16"/>
      <c r="B81" s="17"/>
      <c r="C81" s="18"/>
      <c r="D81" s="18"/>
      <c r="E81" s="18"/>
      <c r="F81" s="18"/>
      <c r="G81" s="18"/>
      <c r="H81" s="18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20"/>
    </row>
    <row r="82" ht="22.25" customHeight="1">
      <c r="A82" s="16"/>
      <c r="B82" s="17"/>
      <c r="C82" s="18"/>
      <c r="D82" s="18"/>
      <c r="E82" s="18"/>
      <c r="F82" s="18"/>
      <c r="G82" s="18"/>
      <c r="H82" s="18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20"/>
    </row>
    <row r="83" ht="22.25" customHeight="1">
      <c r="A83" s="16"/>
      <c r="B83" s="17"/>
      <c r="C83" s="18"/>
      <c r="D83" s="18"/>
      <c r="E83" s="18"/>
      <c r="F83" s="18"/>
      <c r="G83" s="18"/>
      <c r="H83" s="18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20"/>
    </row>
    <row r="84" ht="22.25" customHeight="1">
      <c r="A84" s="16"/>
      <c r="B84" s="17"/>
      <c r="C84" s="18"/>
      <c r="D84" s="18"/>
      <c r="E84" s="18"/>
      <c r="F84" s="18"/>
      <c r="G84" s="18"/>
      <c r="H84" s="18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20"/>
    </row>
    <row r="85" ht="22.25" customHeight="1">
      <c r="A85" s="16"/>
      <c r="B85" s="17"/>
      <c r="C85" s="18"/>
      <c r="D85" s="18"/>
      <c r="E85" s="18"/>
      <c r="F85" s="18"/>
      <c r="G85" s="18"/>
      <c r="H85" s="18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20"/>
    </row>
    <row r="86" ht="22.25" customHeight="1">
      <c r="A86" s="16"/>
      <c r="B86" s="17"/>
      <c r="C86" s="18"/>
      <c r="D86" s="18"/>
      <c r="E86" s="18"/>
      <c r="F86" s="18"/>
      <c r="G86" s="18"/>
      <c r="H86" s="18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20"/>
    </row>
    <row r="87" ht="22.25" customHeight="1">
      <c r="A87" s="16"/>
      <c r="B87" s="17"/>
      <c r="C87" s="18"/>
      <c r="D87" s="18"/>
      <c r="E87" s="18"/>
      <c r="F87" s="18"/>
      <c r="G87" s="18"/>
      <c r="H87" s="18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20"/>
    </row>
    <row r="88" ht="22.25" customHeight="1">
      <c r="A88" s="16"/>
      <c r="B88" s="17"/>
      <c r="C88" s="18"/>
      <c r="D88" s="18"/>
      <c r="E88" s="18"/>
      <c r="F88" s="18"/>
      <c r="G88" s="18"/>
      <c r="H88" s="18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20"/>
    </row>
    <row r="89" ht="22.25" customHeight="1">
      <c r="A89" s="16"/>
      <c r="B89" s="17"/>
      <c r="C89" s="18"/>
      <c r="D89" s="18"/>
      <c r="E89" s="18"/>
      <c r="F89" s="18"/>
      <c r="G89" s="18"/>
      <c r="H89" s="18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20"/>
    </row>
    <row r="90" ht="22.25" customHeight="1">
      <c r="A90" s="16"/>
      <c r="B90" s="17"/>
      <c r="C90" s="18"/>
      <c r="D90" s="18"/>
      <c r="E90" s="18"/>
      <c r="F90" s="18"/>
      <c r="G90" s="18"/>
      <c r="H90" s="18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20"/>
    </row>
    <row r="91" ht="22.25" customHeight="1">
      <c r="A91" s="16"/>
      <c r="B91" s="17"/>
      <c r="C91" s="18"/>
      <c r="D91" s="18"/>
      <c r="E91" s="18"/>
      <c r="F91" s="18"/>
      <c r="G91" s="18"/>
      <c r="H91" s="18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20"/>
    </row>
    <row r="92" ht="22.25" customHeight="1">
      <c r="A92" s="16"/>
      <c r="B92" s="17"/>
      <c r="C92" s="18"/>
      <c r="D92" s="18"/>
      <c r="E92" s="18"/>
      <c r="F92" s="18"/>
      <c r="G92" s="18"/>
      <c r="H92" s="18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20"/>
    </row>
    <row r="93" ht="22.25" customHeight="1">
      <c r="A93" s="16"/>
      <c r="B93" s="17"/>
      <c r="C93" s="18"/>
      <c r="D93" s="18"/>
      <c r="E93" s="18"/>
      <c r="F93" s="18"/>
      <c r="G93" s="18"/>
      <c r="H93" s="18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20"/>
    </row>
    <row r="94" ht="22.25" customHeight="1">
      <c r="A94" s="16"/>
      <c r="B94" s="17"/>
      <c r="C94" s="18"/>
      <c r="D94" s="18"/>
      <c r="E94" s="18"/>
      <c r="F94" s="18"/>
      <c r="G94" s="18"/>
      <c r="H94" s="18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20"/>
    </row>
    <row r="95" ht="22.25" customHeight="1">
      <c r="A95" s="16"/>
      <c r="B95" s="17"/>
      <c r="C95" s="18"/>
      <c r="D95" s="18"/>
      <c r="E95" s="18"/>
      <c r="F95" s="18"/>
      <c r="G95" s="18"/>
      <c r="H95" s="18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20"/>
    </row>
    <row r="96" ht="22.25" customHeight="1">
      <c r="A96" s="16"/>
      <c r="B96" s="17"/>
      <c r="C96" s="18"/>
      <c r="D96" s="18"/>
      <c r="E96" s="18"/>
      <c r="F96" s="18"/>
      <c r="G96" s="18"/>
      <c r="H96" s="18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20"/>
    </row>
    <row r="97" ht="22.25" customHeight="1">
      <c r="A97" s="16"/>
      <c r="B97" s="17"/>
      <c r="C97" s="18"/>
      <c r="D97" s="18"/>
      <c r="E97" s="18"/>
      <c r="F97" s="18"/>
      <c r="G97" s="18"/>
      <c r="H97" s="18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20"/>
    </row>
    <row r="98" ht="22.25" customHeight="1">
      <c r="A98" s="16"/>
      <c r="B98" s="17"/>
      <c r="C98" s="18"/>
      <c r="D98" s="18"/>
      <c r="E98" s="18"/>
      <c r="F98" s="18"/>
      <c r="G98" s="18"/>
      <c r="H98" s="18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20"/>
    </row>
    <row r="99" ht="22.25" customHeight="1">
      <c r="A99" s="16"/>
      <c r="B99" s="17"/>
      <c r="C99" s="18"/>
      <c r="D99" s="18"/>
      <c r="E99" s="18"/>
      <c r="F99" s="18"/>
      <c r="G99" s="18"/>
      <c r="H99" s="18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20"/>
    </row>
    <row r="100" ht="22.25" customHeight="1">
      <c r="A100" s="16"/>
      <c r="B100" s="17"/>
      <c r="C100" s="18"/>
      <c r="D100" s="18"/>
      <c r="E100" s="18"/>
      <c r="F100" s="18"/>
      <c r="G100" s="18"/>
      <c r="H100" s="18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20"/>
    </row>
    <row r="101" ht="22.25" customHeight="1">
      <c r="A101" s="16"/>
      <c r="B101" s="17"/>
      <c r="C101" s="18"/>
      <c r="D101" s="18"/>
      <c r="E101" s="18"/>
      <c r="F101" s="18"/>
      <c r="G101" s="18"/>
      <c r="H101" s="18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20"/>
    </row>
    <row r="102" ht="22.25" customHeight="1">
      <c r="A102" s="16"/>
      <c r="B102" s="17"/>
      <c r="C102" s="18"/>
      <c r="D102" s="18"/>
      <c r="E102" s="18"/>
      <c r="F102" s="18"/>
      <c r="G102" s="18"/>
      <c r="H102" s="18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20"/>
    </row>
    <row r="103" ht="22.25" customHeight="1">
      <c r="A103" s="16"/>
      <c r="B103" s="17"/>
      <c r="C103" s="18"/>
      <c r="D103" s="18"/>
      <c r="E103" s="18"/>
      <c r="F103" s="18"/>
      <c r="G103" s="18"/>
      <c r="H103" s="18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20"/>
    </row>
    <row r="104" ht="22.25" customHeight="1">
      <c r="A104" s="16"/>
      <c r="B104" s="17"/>
      <c r="C104" s="18"/>
      <c r="D104" s="18"/>
      <c r="E104" s="18"/>
      <c r="F104" s="18"/>
      <c r="G104" s="18"/>
      <c r="H104" s="18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20"/>
    </row>
    <row r="105" ht="22.25" customHeight="1">
      <c r="A105" s="16"/>
      <c r="B105" s="17"/>
      <c r="C105" s="18"/>
      <c r="D105" s="18"/>
      <c r="E105" s="18"/>
      <c r="F105" s="18"/>
      <c r="G105" s="18"/>
      <c r="H105" s="18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20"/>
    </row>
    <row r="106" ht="22.25" customHeight="1">
      <c r="A106" s="16"/>
      <c r="B106" s="17"/>
      <c r="C106" s="18"/>
      <c r="D106" s="18"/>
      <c r="E106" s="18"/>
      <c r="F106" s="18"/>
      <c r="G106" s="18"/>
      <c r="H106" s="18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20"/>
    </row>
    <row r="107" ht="22.25" customHeight="1">
      <c r="A107" s="16"/>
      <c r="B107" s="17"/>
      <c r="C107" s="18"/>
      <c r="D107" s="18"/>
      <c r="E107" s="18"/>
      <c r="F107" s="18"/>
      <c r="G107" s="18"/>
      <c r="H107" s="18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20"/>
    </row>
    <row r="108" ht="22.25" customHeight="1">
      <c r="A108" s="16"/>
      <c r="B108" s="17"/>
      <c r="C108" s="18"/>
      <c r="D108" s="18"/>
      <c r="E108" s="18"/>
      <c r="F108" s="18"/>
      <c r="G108" s="18"/>
      <c r="H108" s="18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20"/>
    </row>
    <row r="109" ht="22.25" customHeight="1">
      <c r="A109" s="16"/>
      <c r="B109" s="17"/>
      <c r="C109" s="18"/>
      <c r="D109" s="18"/>
      <c r="E109" s="18"/>
      <c r="F109" s="18"/>
      <c r="G109" s="18"/>
      <c r="H109" s="18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20"/>
    </row>
    <row r="110" ht="22.25" customHeight="1">
      <c r="A110" s="16"/>
      <c r="B110" s="17"/>
      <c r="C110" s="18"/>
      <c r="D110" s="18"/>
      <c r="E110" s="18"/>
      <c r="F110" s="18"/>
      <c r="G110" s="18"/>
      <c r="H110" s="18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20"/>
    </row>
    <row r="111" ht="22.25" customHeight="1">
      <c r="A111" s="16"/>
      <c r="B111" s="17"/>
      <c r="C111" s="18"/>
      <c r="D111" s="18"/>
      <c r="E111" s="18"/>
      <c r="F111" s="18"/>
      <c r="G111" s="18"/>
      <c r="H111" s="18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20"/>
    </row>
    <row r="112" ht="22.25" customHeight="1">
      <c r="A112" s="16"/>
      <c r="B112" s="17"/>
      <c r="C112" s="18"/>
      <c r="D112" s="18"/>
      <c r="E112" s="18"/>
      <c r="F112" s="18"/>
      <c r="G112" s="18"/>
      <c r="H112" s="18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20"/>
    </row>
    <row r="113" ht="22.25" customHeight="1">
      <c r="A113" s="16"/>
      <c r="B113" s="17"/>
      <c r="C113" s="18"/>
      <c r="D113" s="18"/>
      <c r="E113" s="18"/>
      <c r="F113" s="18"/>
      <c r="G113" s="18"/>
      <c r="H113" s="18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20"/>
    </row>
    <row r="114" ht="22.25" customHeight="1">
      <c r="A114" s="16"/>
      <c r="B114" s="17"/>
      <c r="C114" s="18"/>
      <c r="D114" s="18"/>
      <c r="E114" s="18"/>
      <c r="F114" s="18"/>
      <c r="G114" s="18"/>
      <c r="H114" s="18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20"/>
    </row>
    <row r="115" ht="22.25" customHeight="1">
      <c r="A115" s="16"/>
      <c r="B115" s="17"/>
      <c r="C115" s="18"/>
      <c r="D115" s="18"/>
      <c r="E115" s="18"/>
      <c r="F115" s="18"/>
      <c r="G115" s="18"/>
      <c r="H115" s="18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20"/>
    </row>
    <row r="116" ht="22.25" customHeight="1">
      <c r="A116" s="16"/>
      <c r="B116" s="17"/>
      <c r="C116" s="18"/>
      <c r="D116" s="18"/>
      <c r="E116" s="18"/>
      <c r="F116" s="18"/>
      <c r="G116" s="18"/>
      <c r="H116" s="18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20"/>
    </row>
    <row r="117" ht="22.25" customHeight="1">
      <c r="A117" s="16"/>
      <c r="B117" s="17"/>
      <c r="C117" s="18"/>
      <c r="D117" s="18"/>
      <c r="E117" s="18"/>
      <c r="F117" s="18"/>
      <c r="G117" s="18"/>
      <c r="H117" s="18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20"/>
    </row>
    <row r="118" ht="22.25" customHeight="1">
      <c r="A118" s="16"/>
      <c r="B118" s="17"/>
      <c r="C118" s="18"/>
      <c r="D118" s="18"/>
      <c r="E118" s="18"/>
      <c r="F118" s="18"/>
      <c r="G118" s="18"/>
      <c r="H118" s="18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20"/>
    </row>
    <row r="119" ht="22.25" customHeight="1">
      <c r="A119" s="16"/>
      <c r="B119" s="17"/>
      <c r="C119" s="18"/>
      <c r="D119" s="18"/>
      <c r="E119" s="18"/>
      <c r="F119" s="18"/>
      <c r="G119" s="18"/>
      <c r="H119" s="18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20"/>
    </row>
    <row r="120" ht="22.25" customHeight="1">
      <c r="A120" s="16"/>
      <c r="B120" s="17"/>
      <c r="C120" s="18"/>
      <c r="D120" s="18"/>
      <c r="E120" s="18"/>
      <c r="F120" s="18"/>
      <c r="G120" s="18"/>
      <c r="H120" s="18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20"/>
    </row>
    <row r="121" ht="22.25" customHeight="1">
      <c r="A121" s="16"/>
      <c r="B121" s="17"/>
      <c r="C121" s="18"/>
      <c r="D121" s="18"/>
      <c r="E121" s="18"/>
      <c r="F121" s="18"/>
      <c r="G121" s="18"/>
      <c r="H121" s="18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20"/>
    </row>
    <row r="122" ht="22.25" customHeight="1">
      <c r="A122" s="16"/>
      <c r="B122" s="17"/>
      <c r="C122" s="18"/>
      <c r="D122" s="18"/>
      <c r="E122" s="18"/>
      <c r="F122" s="18"/>
      <c r="G122" s="18"/>
      <c r="H122" s="18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20"/>
    </row>
    <row r="123" ht="22.25" customHeight="1">
      <c r="A123" s="16"/>
      <c r="B123" s="17"/>
      <c r="C123" s="18"/>
      <c r="D123" s="18"/>
      <c r="E123" s="18"/>
      <c r="F123" s="18"/>
      <c r="G123" s="18"/>
      <c r="H123" s="18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20"/>
    </row>
    <row r="124" ht="22.25" customHeight="1">
      <c r="A124" s="16"/>
      <c r="B124" s="17"/>
      <c r="C124" s="18"/>
      <c r="D124" s="18"/>
      <c r="E124" s="18"/>
      <c r="F124" s="18"/>
      <c r="G124" s="18"/>
      <c r="H124" s="18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20"/>
    </row>
    <row r="125" ht="22.25" customHeight="1">
      <c r="A125" s="16"/>
      <c r="B125" s="17"/>
      <c r="C125" s="18"/>
      <c r="D125" s="18"/>
      <c r="E125" s="18"/>
      <c r="F125" s="18"/>
      <c r="G125" s="18"/>
      <c r="H125" s="18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20"/>
    </row>
    <row r="126" ht="22.25" customHeight="1">
      <c r="A126" s="16"/>
      <c r="B126" s="17"/>
      <c r="C126" s="18"/>
      <c r="D126" s="18"/>
      <c r="E126" s="18"/>
      <c r="F126" s="18"/>
      <c r="G126" s="18"/>
      <c r="H126" s="18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20"/>
    </row>
    <row r="127" ht="22.25" customHeight="1">
      <c r="A127" s="16"/>
      <c r="B127" s="17"/>
      <c r="C127" s="18"/>
      <c r="D127" s="18"/>
      <c r="E127" s="18"/>
      <c r="F127" s="18"/>
      <c r="G127" s="18"/>
      <c r="H127" s="18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20"/>
    </row>
    <row r="128" ht="22.25" customHeight="1">
      <c r="A128" s="16"/>
      <c r="B128" s="17"/>
      <c r="C128" s="18"/>
      <c r="D128" s="18"/>
      <c r="E128" s="18"/>
      <c r="F128" s="18"/>
      <c r="G128" s="18"/>
      <c r="H128" s="18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20"/>
    </row>
    <row r="129" ht="22.25" customHeight="1">
      <c r="A129" s="16"/>
      <c r="B129" s="17"/>
      <c r="C129" s="18"/>
      <c r="D129" s="18"/>
      <c r="E129" s="18"/>
      <c r="F129" s="18"/>
      <c r="G129" s="18"/>
      <c r="H129" s="18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20"/>
    </row>
    <row r="130" ht="22.25" customHeight="1">
      <c r="A130" s="16"/>
      <c r="B130" s="17"/>
      <c r="C130" s="18"/>
      <c r="D130" s="18"/>
      <c r="E130" s="18"/>
      <c r="F130" s="18"/>
      <c r="G130" s="18"/>
      <c r="H130" s="18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0"/>
    </row>
    <row r="131" ht="22.25" customHeight="1">
      <c r="A131" s="16"/>
      <c r="B131" s="17"/>
      <c r="C131" s="18"/>
      <c r="D131" s="18"/>
      <c r="E131" s="18"/>
      <c r="F131" s="18"/>
      <c r="G131" s="18"/>
      <c r="H131" s="18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20"/>
    </row>
    <row r="132" ht="22.25" customHeight="1">
      <c r="A132" s="16"/>
      <c r="B132" s="17"/>
      <c r="C132" s="18"/>
      <c r="D132" s="18"/>
      <c r="E132" s="18"/>
      <c r="F132" s="18"/>
      <c r="G132" s="18"/>
      <c r="H132" s="18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20"/>
    </row>
    <row r="133" ht="22.25" customHeight="1">
      <c r="A133" s="16"/>
      <c r="B133" s="17"/>
      <c r="C133" s="18"/>
      <c r="D133" s="18"/>
      <c r="E133" s="18"/>
      <c r="F133" s="18"/>
      <c r="G133" s="18"/>
      <c r="H133" s="18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20"/>
    </row>
    <row r="134" ht="22.25" customHeight="1">
      <c r="A134" s="16"/>
      <c r="B134" s="17"/>
      <c r="C134" s="18"/>
      <c r="D134" s="18"/>
      <c r="E134" s="18"/>
      <c r="F134" s="18"/>
      <c r="G134" s="18"/>
      <c r="H134" s="18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20"/>
    </row>
    <row r="135" ht="22.25" customHeight="1">
      <c r="A135" s="16"/>
      <c r="B135" s="17"/>
      <c r="C135" s="18"/>
      <c r="D135" s="18"/>
      <c r="E135" s="18"/>
      <c r="F135" s="18"/>
      <c r="G135" s="18"/>
      <c r="H135" s="18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20"/>
    </row>
    <row r="136" ht="22.25" customHeight="1">
      <c r="A136" s="16"/>
      <c r="B136" s="17"/>
      <c r="C136" s="18"/>
      <c r="D136" s="18"/>
      <c r="E136" s="18"/>
      <c r="F136" s="18"/>
      <c r="G136" s="18"/>
      <c r="H136" s="18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20"/>
    </row>
    <row r="137" ht="22.25" customHeight="1">
      <c r="A137" s="16"/>
      <c r="B137" s="17"/>
      <c r="C137" s="18"/>
      <c r="D137" s="18"/>
      <c r="E137" s="18"/>
      <c r="F137" s="18"/>
      <c r="G137" s="18"/>
      <c r="H137" s="18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20"/>
    </row>
    <row r="138" ht="22.25" customHeight="1">
      <c r="A138" s="16"/>
      <c r="B138" s="17"/>
      <c r="C138" s="18"/>
      <c r="D138" s="18"/>
      <c r="E138" s="18"/>
      <c r="F138" s="18"/>
      <c r="G138" s="18"/>
      <c r="H138" s="18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20"/>
    </row>
    <row r="139" ht="22.25" customHeight="1">
      <c r="A139" s="16"/>
      <c r="B139" s="17"/>
      <c r="C139" s="18"/>
      <c r="D139" s="18"/>
      <c r="E139" s="18"/>
      <c r="F139" s="18"/>
      <c r="G139" s="18"/>
      <c r="H139" s="18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20"/>
    </row>
    <row r="140" ht="22.25" customHeight="1">
      <c r="A140" s="16"/>
      <c r="B140" s="17"/>
      <c r="C140" s="18"/>
      <c r="D140" s="18"/>
      <c r="E140" s="18"/>
      <c r="F140" s="18"/>
      <c r="G140" s="18"/>
      <c r="H140" s="18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20"/>
    </row>
    <row r="141" ht="22.25" customHeight="1">
      <c r="A141" s="16"/>
      <c r="B141" s="17"/>
      <c r="C141" s="18"/>
      <c r="D141" s="18"/>
      <c r="E141" s="18"/>
      <c r="F141" s="18"/>
      <c r="G141" s="18"/>
      <c r="H141" s="18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20"/>
    </row>
    <row r="142" ht="22.25" customHeight="1">
      <c r="A142" s="16"/>
      <c r="B142" s="17"/>
      <c r="C142" s="18"/>
      <c r="D142" s="18"/>
      <c r="E142" s="18"/>
      <c r="F142" s="18"/>
      <c r="G142" s="18"/>
      <c r="H142" s="18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20"/>
    </row>
    <row r="143" ht="22.25" customHeight="1">
      <c r="A143" s="16"/>
      <c r="B143" s="17"/>
      <c r="C143" s="18"/>
      <c r="D143" s="18"/>
      <c r="E143" s="18"/>
      <c r="F143" s="18"/>
      <c r="G143" s="18"/>
      <c r="H143" s="18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20"/>
    </row>
    <row r="144" ht="22.25" customHeight="1">
      <c r="A144" s="16"/>
      <c r="B144" s="17"/>
      <c r="C144" s="18"/>
      <c r="D144" s="18"/>
      <c r="E144" s="18"/>
      <c r="F144" s="18"/>
      <c r="G144" s="18"/>
      <c r="H144" s="18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20"/>
    </row>
    <row r="145" ht="22.25" customHeight="1">
      <c r="A145" s="16"/>
      <c r="B145" s="17"/>
      <c r="C145" s="18"/>
      <c r="D145" s="18"/>
      <c r="E145" s="18"/>
      <c r="F145" s="18"/>
      <c r="G145" s="18"/>
      <c r="H145" s="18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20"/>
    </row>
    <row r="146" ht="22.25" customHeight="1">
      <c r="A146" s="16"/>
      <c r="B146" s="17"/>
      <c r="C146" s="18"/>
      <c r="D146" s="18"/>
      <c r="E146" s="18"/>
      <c r="F146" s="18"/>
      <c r="G146" s="18"/>
      <c r="H146" s="18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20"/>
    </row>
    <row r="147" ht="22.25" customHeight="1">
      <c r="A147" s="16"/>
      <c r="B147" s="17"/>
      <c r="C147" s="18"/>
      <c r="D147" s="18"/>
      <c r="E147" s="18"/>
      <c r="F147" s="18"/>
      <c r="G147" s="18"/>
      <c r="H147" s="18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20"/>
    </row>
    <row r="148" ht="22.25" customHeight="1">
      <c r="A148" s="16"/>
      <c r="B148" s="17"/>
      <c r="C148" s="18"/>
      <c r="D148" s="18"/>
      <c r="E148" s="18"/>
      <c r="F148" s="18"/>
      <c r="G148" s="18"/>
      <c r="H148" s="18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20"/>
    </row>
    <row r="149" ht="22.25" customHeight="1">
      <c r="A149" s="16"/>
      <c r="B149" s="17"/>
      <c r="C149" s="18"/>
      <c r="D149" s="18"/>
      <c r="E149" s="18"/>
      <c r="F149" s="18"/>
      <c r="G149" s="18"/>
      <c r="H149" s="18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20"/>
    </row>
    <row r="150" ht="22.25" customHeight="1">
      <c r="A150" s="16"/>
      <c r="B150" s="17"/>
      <c r="C150" s="18"/>
      <c r="D150" s="18"/>
      <c r="E150" s="18"/>
      <c r="F150" s="18"/>
      <c r="G150" s="18"/>
      <c r="H150" s="18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20"/>
    </row>
    <row r="151" ht="22.25" customHeight="1">
      <c r="A151" s="16"/>
      <c r="B151" s="17"/>
      <c r="C151" s="18"/>
      <c r="D151" s="18"/>
      <c r="E151" s="18"/>
      <c r="F151" s="18"/>
      <c r="G151" s="18"/>
      <c r="H151" s="18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20"/>
    </row>
    <row r="152" ht="22.25" customHeight="1">
      <c r="A152" s="16"/>
      <c r="B152" s="17"/>
      <c r="C152" s="18"/>
      <c r="D152" s="18"/>
      <c r="E152" s="18"/>
      <c r="F152" s="18"/>
      <c r="G152" s="18"/>
      <c r="H152" s="18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20"/>
    </row>
    <row r="153" ht="22.25" customHeight="1">
      <c r="A153" s="16"/>
      <c r="B153" s="17"/>
      <c r="C153" s="18"/>
      <c r="D153" s="18"/>
      <c r="E153" s="18"/>
      <c r="F153" s="18"/>
      <c r="G153" s="18"/>
      <c r="H153" s="18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20"/>
    </row>
    <row r="154" ht="22.25" customHeight="1">
      <c r="A154" s="16"/>
      <c r="B154" s="17"/>
      <c r="C154" s="18"/>
      <c r="D154" s="18"/>
      <c r="E154" s="18"/>
      <c r="F154" s="18"/>
      <c r="G154" s="18"/>
      <c r="H154" s="18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20"/>
    </row>
    <row r="155" ht="22.25" customHeight="1">
      <c r="A155" s="16"/>
      <c r="B155" s="17"/>
      <c r="C155" s="18"/>
      <c r="D155" s="18"/>
      <c r="E155" s="18"/>
      <c r="F155" s="18"/>
      <c r="G155" s="18"/>
      <c r="H155" s="18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20"/>
    </row>
    <row r="156" ht="22.25" customHeight="1">
      <c r="A156" s="16"/>
      <c r="B156" s="17"/>
      <c r="C156" s="18"/>
      <c r="D156" s="18"/>
      <c r="E156" s="18"/>
      <c r="F156" s="18"/>
      <c r="G156" s="18"/>
      <c r="H156" s="18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20"/>
    </row>
    <row r="157" ht="22.25" customHeight="1">
      <c r="A157" s="16"/>
      <c r="B157" s="17"/>
      <c r="C157" s="18"/>
      <c r="D157" s="18"/>
      <c r="E157" s="18"/>
      <c r="F157" s="18"/>
      <c r="G157" s="18"/>
      <c r="H157" s="18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20"/>
    </row>
    <row r="158" ht="22.25" customHeight="1">
      <c r="A158" s="16"/>
      <c r="B158" s="17"/>
      <c r="C158" s="18"/>
      <c r="D158" s="18"/>
      <c r="E158" s="18"/>
      <c r="F158" s="18"/>
      <c r="G158" s="18"/>
      <c r="H158" s="18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20"/>
    </row>
    <row r="159" ht="22.25" customHeight="1">
      <c r="A159" s="16"/>
      <c r="B159" s="17"/>
      <c r="C159" s="18"/>
      <c r="D159" s="18"/>
      <c r="E159" s="18"/>
      <c r="F159" s="18"/>
      <c r="G159" s="18"/>
      <c r="H159" s="18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20"/>
    </row>
    <row r="160" ht="22.25" customHeight="1">
      <c r="A160" s="16"/>
      <c r="B160" s="17"/>
      <c r="C160" s="18"/>
      <c r="D160" s="18"/>
      <c r="E160" s="18"/>
      <c r="F160" s="18"/>
      <c r="G160" s="18"/>
      <c r="H160" s="18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20"/>
    </row>
    <row r="161" ht="22.25" customHeight="1">
      <c r="A161" s="16"/>
      <c r="B161" s="17"/>
      <c r="C161" s="18"/>
      <c r="D161" s="18"/>
      <c r="E161" s="18"/>
      <c r="F161" s="18"/>
      <c r="G161" s="18"/>
      <c r="H161" s="18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20"/>
    </row>
    <row r="162" ht="22.25" customHeight="1">
      <c r="A162" s="16"/>
      <c r="B162" s="17"/>
      <c r="C162" s="18"/>
      <c r="D162" s="18"/>
      <c r="E162" s="18"/>
      <c r="F162" s="18"/>
      <c r="G162" s="18"/>
      <c r="H162" s="18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20"/>
    </row>
    <row r="163" ht="22.25" customHeight="1">
      <c r="A163" s="16"/>
      <c r="B163" s="17"/>
      <c r="C163" s="18"/>
      <c r="D163" s="18"/>
      <c r="E163" s="18"/>
      <c r="F163" s="18"/>
      <c r="G163" s="18"/>
      <c r="H163" s="18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20"/>
    </row>
    <row r="164" ht="22.25" customHeight="1">
      <c r="A164" s="16"/>
      <c r="B164" s="17"/>
      <c r="C164" s="18"/>
      <c r="D164" s="18"/>
      <c r="E164" s="18"/>
      <c r="F164" s="18"/>
      <c r="G164" s="18"/>
      <c r="H164" s="18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20"/>
    </row>
    <row r="165" ht="22.25" customHeight="1">
      <c r="A165" s="16"/>
      <c r="B165" s="17"/>
      <c r="C165" s="18"/>
      <c r="D165" s="18"/>
      <c r="E165" s="18"/>
      <c r="F165" s="18"/>
      <c r="G165" s="18"/>
      <c r="H165" s="18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20"/>
    </row>
    <row r="166" ht="22.25" customHeight="1">
      <c r="A166" s="16"/>
      <c r="B166" s="17"/>
      <c r="C166" s="18"/>
      <c r="D166" s="18"/>
      <c r="E166" s="18"/>
      <c r="F166" s="18"/>
      <c r="G166" s="18"/>
      <c r="H166" s="18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20"/>
    </row>
    <row r="167" ht="22.25" customHeight="1">
      <c r="A167" s="16"/>
      <c r="B167" s="17"/>
      <c r="C167" s="18"/>
      <c r="D167" s="18"/>
      <c r="E167" s="18"/>
      <c r="F167" s="18"/>
      <c r="G167" s="18"/>
      <c r="H167" s="18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20"/>
    </row>
    <row r="168" ht="22.25" customHeight="1">
      <c r="A168" s="16"/>
      <c r="B168" s="17"/>
      <c r="C168" s="18"/>
      <c r="D168" s="18"/>
      <c r="E168" s="18"/>
      <c r="F168" s="18"/>
      <c r="G168" s="18"/>
      <c r="H168" s="18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20"/>
    </row>
    <row r="169" ht="22.25" customHeight="1">
      <c r="A169" s="16"/>
      <c r="B169" s="17"/>
      <c r="C169" s="18"/>
      <c r="D169" s="18"/>
      <c r="E169" s="18"/>
      <c r="F169" s="18"/>
      <c r="G169" s="18"/>
      <c r="H169" s="18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20"/>
    </row>
    <row r="170" ht="22.25" customHeight="1">
      <c r="A170" s="16"/>
      <c r="B170" s="17"/>
      <c r="C170" s="18"/>
      <c r="D170" s="18"/>
      <c r="E170" s="18"/>
      <c r="F170" s="18"/>
      <c r="G170" s="18"/>
      <c r="H170" s="18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20"/>
    </row>
    <row r="171" ht="22.25" customHeight="1">
      <c r="A171" s="16"/>
      <c r="B171" s="17"/>
      <c r="C171" s="18"/>
      <c r="D171" s="18"/>
      <c r="E171" s="18"/>
      <c r="F171" s="18"/>
      <c r="G171" s="18"/>
      <c r="H171" s="18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20"/>
    </row>
    <row r="172" ht="22.25" customHeight="1">
      <c r="A172" s="16"/>
      <c r="B172" s="17"/>
      <c r="C172" s="18"/>
      <c r="D172" s="18"/>
      <c r="E172" s="18"/>
      <c r="F172" s="18"/>
      <c r="G172" s="18"/>
      <c r="H172" s="18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20"/>
    </row>
    <row r="173" ht="22.25" customHeight="1">
      <c r="A173" s="16"/>
      <c r="B173" s="17"/>
      <c r="C173" s="18"/>
      <c r="D173" s="18"/>
      <c r="E173" s="18"/>
      <c r="F173" s="18"/>
      <c r="G173" s="18"/>
      <c r="H173" s="18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20"/>
    </row>
    <row r="174" ht="22.25" customHeight="1">
      <c r="A174" s="16"/>
      <c r="B174" s="17"/>
      <c r="C174" s="18"/>
      <c r="D174" s="18"/>
      <c r="E174" s="18"/>
      <c r="F174" s="18"/>
      <c r="G174" s="18"/>
      <c r="H174" s="18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20"/>
    </row>
    <row r="175" ht="22.25" customHeight="1">
      <c r="A175" s="16"/>
      <c r="B175" s="17"/>
      <c r="C175" s="18"/>
      <c r="D175" s="18"/>
      <c r="E175" s="18"/>
      <c r="F175" s="18"/>
      <c r="G175" s="18"/>
      <c r="H175" s="18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20"/>
    </row>
    <row r="176" ht="22.25" customHeight="1">
      <c r="A176" s="16"/>
      <c r="B176" s="17"/>
      <c r="C176" s="18"/>
      <c r="D176" s="18"/>
      <c r="E176" s="18"/>
      <c r="F176" s="18"/>
      <c r="G176" s="18"/>
      <c r="H176" s="18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20"/>
    </row>
    <row r="177" ht="22.25" customHeight="1">
      <c r="A177" s="16"/>
      <c r="B177" s="17"/>
      <c r="C177" s="18"/>
      <c r="D177" s="18"/>
      <c r="E177" s="18"/>
      <c r="F177" s="18"/>
      <c r="G177" s="18"/>
      <c r="H177" s="18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20"/>
    </row>
    <row r="178" ht="22.25" customHeight="1">
      <c r="A178" s="16"/>
      <c r="B178" s="17"/>
      <c r="C178" s="18"/>
      <c r="D178" s="18"/>
      <c r="E178" s="18"/>
      <c r="F178" s="18"/>
      <c r="G178" s="18"/>
      <c r="H178" s="18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20"/>
    </row>
    <row r="179" ht="22.25" customHeight="1">
      <c r="A179" s="16"/>
      <c r="B179" s="17"/>
      <c r="C179" s="18"/>
      <c r="D179" s="18"/>
      <c r="E179" s="18"/>
      <c r="F179" s="18"/>
      <c r="G179" s="18"/>
      <c r="H179" s="18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20"/>
    </row>
    <row r="180" ht="22.25" customHeight="1">
      <c r="A180" s="16"/>
      <c r="B180" s="17"/>
      <c r="C180" s="18"/>
      <c r="D180" s="18"/>
      <c r="E180" s="18"/>
      <c r="F180" s="18"/>
      <c r="G180" s="18"/>
      <c r="H180" s="18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20"/>
    </row>
    <row r="181" ht="22.25" customHeight="1">
      <c r="A181" s="16"/>
      <c r="B181" s="17"/>
      <c r="C181" s="18"/>
      <c r="D181" s="18"/>
      <c r="E181" s="18"/>
      <c r="F181" s="18"/>
      <c r="G181" s="18"/>
      <c r="H181" s="18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20"/>
    </row>
    <row r="182" ht="22.25" customHeight="1">
      <c r="A182" s="16"/>
      <c r="B182" s="17"/>
      <c r="C182" s="18"/>
      <c r="D182" s="18"/>
      <c r="E182" s="18"/>
      <c r="F182" s="18"/>
      <c r="G182" s="18"/>
      <c r="H182" s="18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20"/>
    </row>
    <row r="183" ht="22.25" customHeight="1">
      <c r="A183" s="16"/>
      <c r="B183" s="17"/>
      <c r="C183" s="18"/>
      <c r="D183" s="18"/>
      <c r="E183" s="18"/>
      <c r="F183" s="18"/>
      <c r="G183" s="18"/>
      <c r="H183" s="18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20"/>
    </row>
    <row r="184" ht="22.25" customHeight="1">
      <c r="A184" s="16"/>
      <c r="B184" s="17"/>
      <c r="C184" s="18"/>
      <c r="D184" s="18"/>
      <c r="E184" s="18"/>
      <c r="F184" s="18"/>
      <c r="G184" s="18"/>
      <c r="H184" s="18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20"/>
    </row>
    <row r="185" ht="22.25" customHeight="1">
      <c r="A185" s="16"/>
      <c r="B185" s="17"/>
      <c r="C185" s="18"/>
      <c r="D185" s="18"/>
      <c r="E185" s="18"/>
      <c r="F185" s="18"/>
      <c r="G185" s="18"/>
      <c r="H185" s="18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20"/>
    </row>
    <row r="186" ht="22.25" customHeight="1">
      <c r="A186" s="16"/>
      <c r="B186" s="17"/>
      <c r="C186" s="18"/>
      <c r="D186" s="18"/>
      <c r="E186" s="18"/>
      <c r="F186" s="18"/>
      <c r="G186" s="18"/>
      <c r="H186" s="18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20"/>
    </row>
    <row r="187" ht="22.25" customHeight="1">
      <c r="A187" s="16"/>
      <c r="B187" s="17"/>
      <c r="C187" s="18"/>
      <c r="D187" s="18"/>
      <c r="E187" s="18"/>
      <c r="F187" s="18"/>
      <c r="G187" s="18"/>
      <c r="H187" s="18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20"/>
    </row>
    <row r="188" ht="22.25" customHeight="1">
      <c r="A188" s="16"/>
      <c r="B188" s="17"/>
      <c r="C188" s="18"/>
      <c r="D188" s="18"/>
      <c r="E188" s="18"/>
      <c r="F188" s="18"/>
      <c r="G188" s="18"/>
      <c r="H188" s="18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20"/>
    </row>
    <row r="189" ht="22.25" customHeight="1">
      <c r="A189" s="16"/>
      <c r="B189" s="17"/>
      <c r="C189" s="18"/>
      <c r="D189" s="18"/>
      <c r="E189" s="18"/>
      <c r="F189" s="18"/>
      <c r="G189" s="18"/>
      <c r="H189" s="18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20"/>
    </row>
    <row r="190" ht="22.25" customHeight="1">
      <c r="A190" s="16"/>
      <c r="B190" s="17"/>
      <c r="C190" s="18"/>
      <c r="D190" s="18"/>
      <c r="E190" s="18"/>
      <c r="F190" s="18"/>
      <c r="G190" s="18"/>
      <c r="H190" s="18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20"/>
    </row>
    <row r="191" ht="22.25" customHeight="1">
      <c r="A191" s="16"/>
      <c r="B191" s="17"/>
      <c r="C191" s="18"/>
      <c r="D191" s="18"/>
      <c r="E191" s="18"/>
      <c r="F191" s="18"/>
      <c r="G191" s="18"/>
      <c r="H191" s="18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20"/>
    </row>
    <row r="192" ht="22.25" customHeight="1">
      <c r="A192" s="16"/>
      <c r="B192" s="17"/>
      <c r="C192" s="18"/>
      <c r="D192" s="18"/>
      <c r="E192" s="18"/>
      <c r="F192" s="18"/>
      <c r="G192" s="18"/>
      <c r="H192" s="18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20"/>
    </row>
    <row r="193" ht="22.25" customHeight="1">
      <c r="A193" s="16"/>
      <c r="B193" s="17"/>
      <c r="C193" s="18"/>
      <c r="D193" s="18"/>
      <c r="E193" s="18"/>
      <c r="F193" s="18"/>
      <c r="G193" s="18"/>
      <c r="H193" s="18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20"/>
    </row>
    <row r="194" ht="22.25" customHeight="1">
      <c r="A194" s="16"/>
      <c r="B194" s="17"/>
      <c r="C194" s="18"/>
      <c r="D194" s="18"/>
      <c r="E194" s="18"/>
      <c r="F194" s="18"/>
      <c r="G194" s="18"/>
      <c r="H194" s="18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20"/>
    </row>
    <row r="195" ht="22.25" customHeight="1">
      <c r="A195" s="16"/>
      <c r="B195" s="17"/>
      <c r="C195" s="18"/>
      <c r="D195" s="18"/>
      <c r="E195" s="18"/>
      <c r="F195" s="18"/>
      <c r="G195" s="18"/>
      <c r="H195" s="18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20"/>
    </row>
    <row r="196" ht="22.25" customHeight="1">
      <c r="A196" s="16"/>
      <c r="B196" s="17"/>
      <c r="C196" s="18"/>
      <c r="D196" s="18"/>
      <c r="E196" s="18"/>
      <c r="F196" s="18"/>
      <c r="G196" s="18"/>
      <c r="H196" s="18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20"/>
    </row>
    <row r="197" ht="22.25" customHeight="1">
      <c r="A197" s="16"/>
      <c r="B197" s="17"/>
      <c r="C197" s="18"/>
      <c r="D197" s="18"/>
      <c r="E197" s="18"/>
      <c r="F197" s="18"/>
      <c r="G197" s="18"/>
      <c r="H197" s="18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20"/>
    </row>
    <row r="198" ht="22.25" customHeight="1">
      <c r="A198" s="16"/>
      <c r="B198" s="17"/>
      <c r="C198" s="18"/>
      <c r="D198" s="18"/>
      <c r="E198" s="18"/>
      <c r="F198" s="18"/>
      <c r="G198" s="18"/>
      <c r="H198" s="18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20"/>
    </row>
    <row r="199" ht="22.25" customHeight="1">
      <c r="A199" s="16"/>
      <c r="B199" s="17"/>
      <c r="C199" s="18"/>
      <c r="D199" s="18"/>
      <c r="E199" s="18"/>
      <c r="F199" s="18"/>
      <c r="G199" s="18"/>
      <c r="H199" s="18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20"/>
    </row>
    <row r="200" ht="22.25" customHeight="1">
      <c r="A200" s="16"/>
      <c r="B200" s="21"/>
      <c r="C200" s="22"/>
      <c r="D200" s="22"/>
      <c r="E200" s="22"/>
      <c r="F200" s="22"/>
      <c r="G200" s="22"/>
      <c r="H200" s="22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20"/>
    </row>
    <row r="201" ht="22.25" customHeight="1">
      <c r="A201" s="16"/>
      <c r="B201" s="23"/>
      <c r="C201" s="24"/>
      <c r="D201" s="24"/>
      <c r="E201" s="24"/>
      <c r="F201" s="24"/>
      <c r="G201" s="24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20"/>
    </row>
    <row r="202" ht="22.25" customHeight="1">
      <c r="A202" s="16"/>
      <c r="B202" s="23"/>
      <c r="C202" s="24"/>
      <c r="D202" s="24"/>
      <c r="E202" s="24"/>
      <c r="F202" s="24"/>
      <c r="G202" s="24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20"/>
    </row>
    <row r="203" ht="22.25" customHeight="1">
      <c r="A203" s="16"/>
      <c r="B203" s="23"/>
      <c r="C203" s="24"/>
      <c r="D203" s="24"/>
      <c r="E203" s="24"/>
      <c r="F203" s="24"/>
      <c r="G203" s="24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20"/>
    </row>
    <row r="204" ht="22.25" customHeight="1">
      <c r="A204" s="16"/>
      <c r="B204" s="23"/>
      <c r="C204" s="24"/>
      <c r="D204" s="24"/>
      <c r="E204" s="24"/>
      <c r="F204" s="24"/>
      <c r="G204" s="24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20"/>
    </row>
    <row r="205" ht="22.25" customHeight="1">
      <c r="A205" s="16"/>
      <c r="B205" s="23"/>
      <c r="C205" s="24"/>
      <c r="D205" s="24"/>
      <c r="E205" s="24"/>
      <c r="F205" s="24"/>
      <c r="G205" s="24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20"/>
    </row>
    <row r="206" ht="22.25" customHeight="1">
      <c r="A206" s="16"/>
      <c r="B206" s="23"/>
      <c r="C206" s="24"/>
      <c r="D206" s="24"/>
      <c r="E206" s="24"/>
      <c r="F206" s="24"/>
      <c r="G206" s="24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20"/>
    </row>
    <row r="207" ht="22.25" customHeight="1">
      <c r="A207" s="16"/>
      <c r="B207" s="23"/>
      <c r="C207" s="24"/>
      <c r="D207" s="24"/>
      <c r="E207" s="24"/>
      <c r="F207" s="24"/>
      <c r="G207" s="24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20"/>
    </row>
    <row r="208" ht="22.25" customHeight="1">
      <c r="A208" s="16"/>
      <c r="B208" s="23"/>
      <c r="C208" s="24"/>
      <c r="D208" s="24"/>
      <c r="E208" s="24"/>
      <c r="F208" s="24"/>
      <c r="G208" s="24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20"/>
    </row>
    <row r="209" ht="22.25" customHeight="1">
      <c r="A209" s="16"/>
      <c r="B209" s="23"/>
      <c r="C209" s="24"/>
      <c r="D209" s="24"/>
      <c r="E209" s="24"/>
      <c r="F209" s="24"/>
      <c r="G209" s="24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20"/>
    </row>
    <row r="210" ht="22.25" customHeight="1">
      <c r="A210" s="16"/>
      <c r="B210" s="23"/>
      <c r="C210" s="24"/>
      <c r="D210" s="24"/>
      <c r="E210" s="24"/>
      <c r="F210" s="24"/>
      <c r="G210" s="24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20"/>
    </row>
    <row r="211" ht="22.25" customHeight="1">
      <c r="A211" s="16"/>
      <c r="B211" s="23"/>
      <c r="C211" s="24"/>
      <c r="D211" s="24"/>
      <c r="E211" s="24"/>
      <c r="F211" s="24"/>
      <c r="G211" s="24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20"/>
    </row>
    <row r="212" ht="22.25" customHeight="1">
      <c r="A212" s="16"/>
      <c r="B212" s="23"/>
      <c r="C212" s="24"/>
      <c r="D212" s="24"/>
      <c r="E212" s="24"/>
      <c r="F212" s="24"/>
      <c r="G212" s="24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20"/>
    </row>
    <row r="213" ht="22.25" customHeight="1">
      <c r="A213" s="16"/>
      <c r="B213" s="23"/>
      <c r="C213" s="24"/>
      <c r="D213" s="24"/>
      <c r="E213" s="24"/>
      <c r="F213" s="24"/>
      <c r="G213" s="24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20"/>
    </row>
    <row r="214" ht="22.25" customHeight="1">
      <c r="A214" s="16"/>
      <c r="B214" s="23"/>
      <c r="C214" s="24"/>
      <c r="D214" s="24"/>
      <c r="E214" s="24"/>
      <c r="F214" s="24"/>
      <c r="G214" s="24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20"/>
    </row>
    <row r="215" ht="22.25" customHeight="1">
      <c r="A215" s="16"/>
      <c r="B215" s="23"/>
      <c r="C215" s="24"/>
      <c r="D215" s="24"/>
      <c r="E215" s="24"/>
      <c r="F215" s="24"/>
      <c r="G215" s="24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20"/>
    </row>
    <row r="216" ht="22.25" customHeight="1">
      <c r="A216" s="16"/>
      <c r="B216" s="23"/>
      <c r="C216" s="24"/>
      <c r="D216" s="24"/>
      <c r="E216" s="24"/>
      <c r="F216" s="24"/>
      <c r="G216" s="24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20"/>
    </row>
    <row r="217" ht="22.25" customHeight="1">
      <c r="A217" s="16"/>
      <c r="B217" s="23"/>
      <c r="C217" s="24"/>
      <c r="D217" s="24"/>
      <c r="E217" s="24"/>
      <c r="F217" s="24"/>
      <c r="G217" s="24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20"/>
    </row>
    <row r="218" ht="22.25" customHeight="1">
      <c r="A218" s="16"/>
      <c r="B218" s="23"/>
      <c r="C218" s="24"/>
      <c r="D218" s="24"/>
      <c r="E218" s="24"/>
      <c r="F218" s="24"/>
      <c r="G218" s="24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20"/>
    </row>
    <row r="219" ht="22.25" customHeight="1">
      <c r="A219" s="16"/>
      <c r="B219" s="23"/>
      <c r="C219" s="24"/>
      <c r="D219" s="24"/>
      <c r="E219" s="24"/>
      <c r="F219" s="24"/>
      <c r="G219" s="24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20"/>
    </row>
    <row r="220" ht="22.25" customHeight="1">
      <c r="A220" s="16"/>
      <c r="B220" s="23"/>
      <c r="C220" s="24"/>
      <c r="D220" s="24"/>
      <c r="E220" s="24"/>
      <c r="F220" s="24"/>
      <c r="G220" s="24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20"/>
    </row>
    <row r="221" ht="22.25" customHeight="1">
      <c r="A221" s="16"/>
      <c r="B221" s="23"/>
      <c r="C221" s="24"/>
      <c r="D221" s="24"/>
      <c r="E221" s="24"/>
      <c r="F221" s="24"/>
      <c r="G221" s="24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20"/>
    </row>
    <row r="222" ht="22.25" customHeight="1">
      <c r="A222" s="16"/>
      <c r="B222" s="23"/>
      <c r="C222" s="24"/>
      <c r="D222" s="24"/>
      <c r="E222" s="24"/>
      <c r="F222" s="24"/>
      <c r="G222" s="24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20"/>
    </row>
    <row r="223" ht="22.25" customHeight="1">
      <c r="A223" s="16"/>
      <c r="B223" s="23"/>
      <c r="C223" s="24"/>
      <c r="D223" s="24"/>
      <c r="E223" s="24"/>
      <c r="F223" s="24"/>
      <c r="G223" s="24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20"/>
    </row>
    <row r="224" ht="22.25" customHeight="1">
      <c r="A224" s="16"/>
      <c r="B224" s="23"/>
      <c r="C224" s="24"/>
      <c r="D224" s="24"/>
      <c r="E224" s="24"/>
      <c r="F224" s="24"/>
      <c r="G224" s="24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20"/>
    </row>
    <row r="225" ht="22.25" customHeight="1">
      <c r="A225" s="16"/>
      <c r="B225" s="23"/>
      <c r="C225" s="24"/>
      <c r="D225" s="24"/>
      <c r="E225" s="24"/>
      <c r="F225" s="24"/>
      <c r="G225" s="24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20"/>
    </row>
    <row r="226" ht="22.25" customHeight="1">
      <c r="A226" s="16"/>
      <c r="B226" s="23"/>
      <c r="C226" s="24"/>
      <c r="D226" s="24"/>
      <c r="E226" s="24"/>
      <c r="F226" s="24"/>
      <c r="G226" s="24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20"/>
    </row>
    <row r="227" ht="22.25" customHeight="1">
      <c r="A227" s="16"/>
      <c r="B227" s="23"/>
      <c r="C227" s="24"/>
      <c r="D227" s="24"/>
      <c r="E227" s="24"/>
      <c r="F227" s="24"/>
      <c r="G227" s="24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20"/>
    </row>
    <row r="228" ht="22.25" customHeight="1">
      <c r="A228" s="16"/>
      <c r="B228" s="23"/>
      <c r="C228" s="24"/>
      <c r="D228" s="24"/>
      <c r="E228" s="24"/>
      <c r="F228" s="24"/>
      <c r="G228" s="24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20"/>
    </row>
    <row r="229" ht="22.25" customHeight="1">
      <c r="A229" s="16"/>
      <c r="B229" s="23"/>
      <c r="C229" s="24"/>
      <c r="D229" s="24"/>
      <c r="E229" s="24"/>
      <c r="F229" s="24"/>
      <c r="G229" s="24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20"/>
    </row>
    <row r="230" ht="22.25" customHeight="1">
      <c r="A230" s="16"/>
      <c r="B230" s="23"/>
      <c r="C230" s="24"/>
      <c r="D230" s="24"/>
      <c r="E230" s="24"/>
      <c r="F230" s="24"/>
      <c r="G230" s="24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20"/>
    </row>
    <row r="231" ht="22.25" customHeight="1">
      <c r="A231" s="16"/>
      <c r="B231" s="23"/>
      <c r="C231" s="24"/>
      <c r="D231" s="24"/>
      <c r="E231" s="24"/>
      <c r="F231" s="24"/>
      <c r="G231" s="24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20"/>
    </row>
    <row r="232" ht="22.25" customHeight="1">
      <c r="A232" s="16"/>
      <c r="B232" s="23"/>
      <c r="C232" s="24"/>
      <c r="D232" s="24"/>
      <c r="E232" s="24"/>
      <c r="F232" s="24"/>
      <c r="G232" s="24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20"/>
    </row>
    <row r="233" ht="22.25" customHeight="1">
      <c r="A233" s="16"/>
      <c r="B233" s="23"/>
      <c r="C233" s="24"/>
      <c r="D233" s="24"/>
      <c r="E233" s="24"/>
      <c r="F233" s="24"/>
      <c r="G233" s="24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20"/>
    </row>
    <row r="234" ht="22.25" customHeight="1">
      <c r="A234" s="16"/>
      <c r="B234" s="23"/>
      <c r="C234" s="24"/>
      <c r="D234" s="24"/>
      <c r="E234" s="24"/>
      <c r="F234" s="24"/>
      <c r="G234" s="24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20"/>
    </row>
    <row r="235" ht="22.25" customHeight="1">
      <c r="A235" s="16"/>
      <c r="B235" s="23"/>
      <c r="C235" s="24"/>
      <c r="D235" s="24"/>
      <c r="E235" s="24"/>
      <c r="F235" s="24"/>
      <c r="G235" s="24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20"/>
    </row>
    <row r="236" ht="22.25" customHeight="1">
      <c r="A236" s="16"/>
      <c r="B236" s="23"/>
      <c r="C236" s="24"/>
      <c r="D236" s="24"/>
      <c r="E236" s="24"/>
      <c r="F236" s="24"/>
      <c r="G236" s="24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20"/>
    </row>
    <row r="237" ht="22.25" customHeight="1">
      <c r="A237" s="16"/>
      <c r="B237" s="23"/>
      <c r="C237" s="24"/>
      <c r="D237" s="24"/>
      <c r="E237" s="24"/>
      <c r="F237" s="24"/>
      <c r="G237" s="24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20"/>
    </row>
    <row r="238" ht="22.25" customHeight="1">
      <c r="A238" s="16"/>
      <c r="B238" s="23"/>
      <c r="C238" s="24"/>
      <c r="D238" s="24"/>
      <c r="E238" s="24"/>
      <c r="F238" s="24"/>
      <c r="G238" s="24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20"/>
    </row>
    <row r="239" ht="22.25" customHeight="1">
      <c r="A239" s="16"/>
      <c r="B239" s="23"/>
      <c r="C239" s="24"/>
      <c r="D239" s="24"/>
      <c r="E239" s="24"/>
      <c r="F239" s="24"/>
      <c r="G239" s="24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20"/>
    </row>
    <row r="240" ht="22.25" customHeight="1">
      <c r="A240" s="16"/>
      <c r="B240" s="23"/>
      <c r="C240" s="24"/>
      <c r="D240" s="24"/>
      <c r="E240" s="24"/>
      <c r="F240" s="24"/>
      <c r="G240" s="24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20"/>
    </row>
    <row r="241" ht="22.25" customHeight="1">
      <c r="A241" s="16"/>
      <c r="B241" s="23"/>
      <c r="C241" s="24"/>
      <c r="D241" s="24"/>
      <c r="E241" s="24"/>
      <c r="F241" s="24"/>
      <c r="G241" s="24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20"/>
    </row>
    <row r="242" ht="22.25" customHeight="1">
      <c r="A242" s="16"/>
      <c r="B242" s="23"/>
      <c r="C242" s="24"/>
      <c r="D242" s="24"/>
      <c r="E242" s="24"/>
      <c r="F242" s="24"/>
      <c r="G242" s="24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20"/>
    </row>
    <row r="243" ht="22.25" customHeight="1">
      <c r="A243" s="16"/>
      <c r="B243" s="23"/>
      <c r="C243" s="24"/>
      <c r="D243" s="24"/>
      <c r="E243" s="24"/>
      <c r="F243" s="24"/>
      <c r="G243" s="24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20"/>
    </row>
    <row r="244" ht="22.25" customHeight="1">
      <c r="A244" s="16"/>
      <c r="B244" s="23"/>
      <c r="C244" s="24"/>
      <c r="D244" s="24"/>
      <c r="E244" s="24"/>
      <c r="F244" s="24"/>
      <c r="G244" s="24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20"/>
    </row>
    <row r="245" ht="22.25" customHeight="1">
      <c r="A245" s="16"/>
      <c r="B245" s="26"/>
      <c r="C245" s="24"/>
      <c r="D245" s="24"/>
      <c r="E245" s="24"/>
      <c r="F245" s="24"/>
      <c r="G245" s="24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20"/>
    </row>
    <row r="246" ht="22.25" customHeight="1">
      <c r="A246" s="16"/>
      <c r="B246" s="23"/>
      <c r="C246" s="24"/>
      <c r="D246" s="24"/>
      <c r="E246" s="24"/>
      <c r="F246" s="24"/>
      <c r="G246" s="24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20"/>
    </row>
    <row r="247" ht="22.25" customHeight="1">
      <c r="A247" s="16"/>
      <c r="B247" s="26"/>
      <c r="C247" s="27"/>
      <c r="D247" s="24"/>
      <c r="E247" s="24"/>
      <c r="F247" s="27"/>
      <c r="G247" s="24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20"/>
    </row>
    <row r="248" ht="22.25" customHeight="1">
      <c r="A248" s="16"/>
      <c r="B248" s="26"/>
      <c r="C248" s="27"/>
      <c r="D248" s="24"/>
      <c r="E248" s="24"/>
      <c r="F248" s="27"/>
      <c r="G248" s="24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20"/>
    </row>
    <row r="249" ht="22.25" customHeight="1">
      <c r="A249" s="16"/>
      <c r="B249" s="26"/>
      <c r="C249" s="24"/>
      <c r="D249" s="24"/>
      <c r="E249" s="24"/>
      <c r="F249" s="24"/>
      <c r="G249" s="24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20"/>
    </row>
    <row r="250" ht="22.25" customHeight="1">
      <c r="A250" s="16"/>
      <c r="B250" s="26"/>
      <c r="C250" s="27"/>
      <c r="D250" s="24"/>
      <c r="E250" s="24"/>
      <c r="F250" s="24"/>
      <c r="G250" s="24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20"/>
    </row>
    <row r="251" ht="22.25" customHeight="1">
      <c r="A251" s="16"/>
      <c r="B251" s="23"/>
      <c r="C251" s="24"/>
      <c r="D251" s="24"/>
      <c r="E251" s="24"/>
      <c r="F251" s="24"/>
      <c r="G251" s="24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20"/>
    </row>
    <row r="252" ht="22.25" customHeight="1">
      <c r="A252" s="16"/>
      <c r="B252" s="23"/>
      <c r="C252" s="24"/>
      <c r="D252" s="24"/>
      <c r="E252" s="24"/>
      <c r="F252" s="24"/>
      <c r="G252" s="24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20"/>
    </row>
    <row r="253" ht="22.25" customHeight="1">
      <c r="A253" s="16"/>
      <c r="B253" s="23"/>
      <c r="C253" s="24"/>
      <c r="D253" s="24"/>
      <c r="E253" s="24"/>
      <c r="F253" s="24"/>
      <c r="G253" s="24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20"/>
    </row>
    <row r="254" ht="22.25" customHeight="1">
      <c r="A254" s="16"/>
      <c r="B254" s="23"/>
      <c r="C254" s="24"/>
      <c r="D254" s="24"/>
      <c r="E254" s="24"/>
      <c r="F254" s="24"/>
      <c r="G254" s="24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20"/>
    </row>
    <row r="255" ht="22.25" customHeight="1">
      <c r="A255" s="16"/>
      <c r="B255" s="26"/>
      <c r="C255" s="27"/>
      <c r="D255" s="24"/>
      <c r="E255" s="24"/>
      <c r="F255" s="24"/>
      <c r="G255" s="24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20"/>
    </row>
    <row r="256" ht="22.25" customHeight="1">
      <c r="A256" s="16"/>
      <c r="B256" s="23"/>
      <c r="C256" s="24"/>
      <c r="D256" s="24"/>
      <c r="E256" s="24"/>
      <c r="F256" s="24"/>
      <c r="G256" s="24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20"/>
    </row>
    <row r="257" ht="22.25" customHeight="1">
      <c r="A257" s="16"/>
      <c r="B257" s="23"/>
      <c r="C257" s="24"/>
      <c r="D257" s="24"/>
      <c r="E257" s="24"/>
      <c r="F257" s="24"/>
      <c r="G257" s="24"/>
      <c r="H257" s="24"/>
      <c r="I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30"/>
    </row>
  </sheetData>
  <conditionalFormatting sqref="G49:H71 B72:H257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