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Gui\Documents\GitHub\SPD-QuadradoPerfeito\Data\"/>
    </mc:Choice>
  </mc:AlternateContent>
  <xr:revisionPtr revIDLastSave="0" documentId="13_ncr:1_{F4895F6D-3CEE-4257-8300-DB4349161C34}" xr6:coauthVersionLast="46" xr6:coauthVersionMax="46" xr10:uidLastSave="{00000000-0000-0000-0000-000000000000}"/>
  <bookViews>
    <workbookView xWindow="-110" yWindow="-110" windowWidth="25820" windowHeight="14620" activeTab="5" xr2:uid="{00000000-000D-0000-FFFF-FFFF00000000}"/>
  </bookViews>
  <sheets>
    <sheet name="Sequential" sheetId="1" r:id="rId1"/>
    <sheet name="Threaded" sheetId="2" r:id="rId2"/>
    <sheet name="OpenMP" sheetId="3" r:id="rId3"/>
    <sheet name="MPI" sheetId="5" r:id="rId4"/>
    <sheet name="Hibrid" sheetId="6" r:id="rId5"/>
    <sheet name="Aggregat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3" i="4" l="1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M201" i="4"/>
  <c r="L201" i="4"/>
  <c r="K201" i="4"/>
  <c r="J201" i="4"/>
  <c r="M200" i="4"/>
  <c r="L200" i="4"/>
  <c r="K200" i="4"/>
  <c r="J200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H300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267" i="4"/>
  <c r="B229" i="4"/>
  <c r="B228" i="4"/>
  <c r="M191" i="4"/>
  <c r="M192" i="4"/>
  <c r="M193" i="4"/>
  <c r="M194" i="4"/>
  <c r="M195" i="4"/>
  <c r="M196" i="4"/>
  <c r="M197" i="4"/>
  <c r="M198" i="4"/>
  <c r="M199" i="4"/>
  <c r="L191" i="4"/>
  <c r="L192" i="4"/>
  <c r="L193" i="4"/>
  <c r="L194" i="4"/>
  <c r="L195" i="4"/>
  <c r="L196" i="4"/>
  <c r="L197" i="4"/>
  <c r="L198" i="4"/>
  <c r="L199" i="4"/>
  <c r="M190" i="4"/>
  <c r="L190" i="4"/>
  <c r="K190" i="4"/>
  <c r="K191" i="4"/>
  <c r="K192" i="4"/>
  <c r="K193" i="4"/>
  <c r="K194" i="4"/>
  <c r="K195" i="4"/>
  <c r="K196" i="4"/>
  <c r="K197" i="4"/>
  <c r="K198" i="4"/>
  <c r="K199" i="4"/>
  <c r="J190" i="4"/>
  <c r="J191" i="4"/>
  <c r="J192" i="4"/>
  <c r="J193" i="4"/>
  <c r="J194" i="4"/>
  <c r="J195" i="4"/>
  <c r="J196" i="4"/>
  <c r="J197" i="4"/>
  <c r="J198" i="4"/>
  <c r="J199" i="4"/>
  <c r="M154" i="4"/>
  <c r="M155" i="4"/>
  <c r="M156" i="4"/>
  <c r="M157" i="4"/>
  <c r="M158" i="4"/>
  <c r="M159" i="4"/>
  <c r="M160" i="4"/>
  <c r="M161" i="4"/>
  <c r="M162" i="4"/>
  <c r="M163" i="4"/>
  <c r="M164" i="4"/>
  <c r="M153" i="4"/>
  <c r="L154" i="4"/>
  <c r="L155" i="4"/>
  <c r="L156" i="4"/>
  <c r="L157" i="4"/>
  <c r="L158" i="4"/>
  <c r="L159" i="4"/>
  <c r="L160" i="4"/>
  <c r="L161" i="4"/>
  <c r="L162" i="4"/>
  <c r="L163" i="4"/>
  <c r="L164" i="4"/>
  <c r="L153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K129" i="4"/>
  <c r="J114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AO35" i="6"/>
  <c r="AN35" i="6"/>
  <c r="AM35" i="6"/>
  <c r="AL35" i="6"/>
  <c r="AK35" i="6"/>
  <c r="AJ35" i="6"/>
  <c r="AI35" i="6"/>
  <c r="AH35" i="6"/>
  <c r="AG35" i="6"/>
  <c r="AF35" i="6"/>
  <c r="AE35" i="6"/>
  <c r="AD35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A35" i="6"/>
  <c r="Z35" i="6"/>
  <c r="Y35" i="6"/>
  <c r="X35" i="6"/>
  <c r="W35" i="6"/>
  <c r="V35" i="6"/>
  <c r="U35" i="6"/>
  <c r="T35" i="6"/>
  <c r="S35" i="6"/>
  <c r="R35" i="6"/>
  <c r="Q35" i="6"/>
  <c r="P35" i="6"/>
  <c r="M35" i="6"/>
  <c r="L35" i="6"/>
  <c r="K35" i="6"/>
  <c r="J35" i="6"/>
  <c r="I35" i="6"/>
  <c r="H35" i="6"/>
  <c r="G35" i="6"/>
  <c r="F35" i="6"/>
  <c r="E35" i="6"/>
  <c r="D35" i="6"/>
  <c r="C35" i="6"/>
  <c r="B35" i="6"/>
  <c r="AA34" i="6"/>
  <c r="Z34" i="6"/>
  <c r="Y34" i="6"/>
  <c r="X34" i="6"/>
  <c r="W34" i="6"/>
  <c r="V34" i="6"/>
  <c r="U34" i="6"/>
  <c r="T34" i="6"/>
  <c r="S34" i="6"/>
  <c r="R34" i="6"/>
  <c r="Q34" i="6"/>
  <c r="P34" i="6"/>
  <c r="M34" i="6"/>
  <c r="L34" i="6"/>
  <c r="K34" i="6"/>
  <c r="J34" i="6"/>
  <c r="I34" i="6"/>
  <c r="H34" i="6"/>
  <c r="G34" i="6"/>
  <c r="F34" i="6"/>
  <c r="E34" i="6"/>
  <c r="D34" i="6"/>
  <c r="C34" i="6"/>
  <c r="B34" i="6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P35" i="5"/>
  <c r="Q35" i="5"/>
  <c r="R35" i="5"/>
  <c r="S35" i="5"/>
  <c r="T35" i="5"/>
  <c r="U35" i="5"/>
  <c r="V35" i="5"/>
  <c r="W35" i="5"/>
  <c r="X35" i="5"/>
  <c r="Y35" i="5"/>
  <c r="Z35" i="5"/>
  <c r="AA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B35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C34" i="5"/>
  <c r="D34" i="5"/>
  <c r="E34" i="5"/>
  <c r="F34" i="5"/>
  <c r="G34" i="5"/>
  <c r="H34" i="5"/>
  <c r="I34" i="5"/>
  <c r="J34" i="5"/>
  <c r="K34" i="5"/>
  <c r="L34" i="5"/>
  <c r="M34" i="5"/>
  <c r="B34" i="5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34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B34" i="1"/>
</calcChain>
</file>

<file path=xl/sharedStrings.xml><?xml version="1.0" encoding="utf-8"?>
<sst xmlns="http://schemas.openxmlformats.org/spreadsheetml/2006/main" count="931" uniqueCount="182">
  <si>
    <t>i101_times</t>
  </si>
  <si>
    <t>i201_times</t>
  </si>
  <si>
    <t>i301_times</t>
  </si>
  <si>
    <t>i401_times</t>
  </si>
  <si>
    <t>i501_times</t>
  </si>
  <si>
    <t>i601_times</t>
  </si>
  <si>
    <t>i701_times</t>
  </si>
  <si>
    <t>i801_times</t>
  </si>
  <si>
    <t>i901_times</t>
  </si>
  <si>
    <t>i1001_times</t>
  </si>
  <si>
    <t>i2001_times</t>
  </si>
  <si>
    <t>i3001_times</t>
  </si>
  <si>
    <t>i4001_times</t>
  </si>
  <si>
    <t>i5001_times</t>
  </si>
  <si>
    <t>i6001_times</t>
  </si>
  <si>
    <t>i7001_times</t>
  </si>
  <si>
    <t>i8001_times</t>
  </si>
  <si>
    <t>i9001_times</t>
  </si>
  <si>
    <t>i10001_times</t>
  </si>
  <si>
    <t>i11001_times</t>
  </si>
  <si>
    <t>i12001_times</t>
  </si>
  <si>
    <t>i13001_times</t>
  </si>
  <si>
    <t>i14001_times</t>
  </si>
  <si>
    <t>i15001_times</t>
  </si>
  <si>
    <t>i16001_times</t>
  </si>
  <si>
    <t>i17001_times</t>
  </si>
  <si>
    <t>i18001_times</t>
  </si>
  <si>
    <t>i19001_times</t>
  </si>
  <si>
    <t>i20001_times</t>
  </si>
  <si>
    <t>i21001_times</t>
  </si>
  <si>
    <t>i22001_times</t>
  </si>
  <si>
    <t>i23001_times</t>
  </si>
  <si>
    <t>i24001_times</t>
  </si>
  <si>
    <t>i25001_times</t>
  </si>
  <si>
    <t>p101_times</t>
  </si>
  <si>
    <t>p201_times</t>
  </si>
  <si>
    <t>p301_times</t>
  </si>
  <si>
    <t>p401_times</t>
  </si>
  <si>
    <t>p501_times</t>
  </si>
  <si>
    <t>p601_times</t>
  </si>
  <si>
    <t>p701_times</t>
  </si>
  <si>
    <t>p801_times</t>
  </si>
  <si>
    <t>p901_times</t>
  </si>
  <si>
    <t>p1001_times</t>
  </si>
  <si>
    <t>p2001_times</t>
  </si>
  <si>
    <t>p3001_times</t>
  </si>
  <si>
    <t>p4001_times</t>
  </si>
  <si>
    <t>p5001_times</t>
  </si>
  <si>
    <t>p6001_times</t>
  </si>
  <si>
    <t>p7001_times</t>
  </si>
  <si>
    <t>p8001_times</t>
  </si>
  <si>
    <t>p9001_times</t>
  </si>
  <si>
    <t>p10001_times</t>
  </si>
  <si>
    <t>p11001_times</t>
  </si>
  <si>
    <t>p12001_times</t>
  </si>
  <si>
    <t>p13001_times</t>
  </si>
  <si>
    <t>p14001_times</t>
  </si>
  <si>
    <t>p15001_times</t>
  </si>
  <si>
    <t>p16001_times</t>
  </si>
  <si>
    <t>p17001_times</t>
  </si>
  <si>
    <t>p18001_times</t>
  </si>
  <si>
    <t>p19001_times</t>
  </si>
  <si>
    <t>p20001_times</t>
  </si>
  <si>
    <t>p21001_times</t>
  </si>
  <si>
    <t>p22001_times</t>
  </si>
  <si>
    <t>p23001_times</t>
  </si>
  <si>
    <t>p24001_times</t>
  </si>
  <si>
    <t>p25001_times</t>
  </si>
  <si>
    <t>r101_times</t>
  </si>
  <si>
    <t>r201_times</t>
  </si>
  <si>
    <t>r301_times</t>
  </si>
  <si>
    <t>r401_times</t>
  </si>
  <si>
    <t>r501_times</t>
  </si>
  <si>
    <t>r601_times</t>
  </si>
  <si>
    <t>r701_times</t>
  </si>
  <si>
    <t>r801_times</t>
  </si>
  <si>
    <t>r901_times</t>
  </si>
  <si>
    <t>r1001_times</t>
  </si>
  <si>
    <t>r2001_times</t>
  </si>
  <si>
    <t>r3001_times</t>
  </si>
  <si>
    <t>r4001_times</t>
  </si>
  <si>
    <t>r5001_times</t>
  </si>
  <si>
    <t>r6001_times</t>
  </si>
  <si>
    <t>r7001_times</t>
  </si>
  <si>
    <t>r8001_times</t>
  </si>
  <si>
    <t>r9001_times</t>
  </si>
  <si>
    <t>r10001_times</t>
  </si>
  <si>
    <t>r11001_times</t>
  </si>
  <si>
    <t>r12001_times</t>
  </si>
  <si>
    <t>r13001_times</t>
  </si>
  <si>
    <t>r14001_times</t>
  </si>
  <si>
    <t>r15001_times</t>
  </si>
  <si>
    <t>r16001_times</t>
  </si>
  <si>
    <t>r17001_times</t>
  </si>
  <si>
    <t>r18001_times</t>
  </si>
  <si>
    <t>r19001_times</t>
  </si>
  <si>
    <t>r20001_times</t>
  </si>
  <si>
    <t>r21001_times</t>
  </si>
  <si>
    <t>r22001_times</t>
  </si>
  <si>
    <t>r23001_times</t>
  </si>
  <si>
    <t>r24001_times</t>
  </si>
  <si>
    <t>r25001_times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</si>
  <si>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</si>
  <si>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</si>
  <si>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</si>
  <si>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</si>
  <si>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</si>
  <si>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</si>
  <si>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</si>
  <si>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</si>
  <si>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</si>
  <si>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</si>
  <si>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</si>
  <si>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</si>
  <si>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</si>
  <si>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</si>
  <si>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</si>
  <si>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</si>
  <si>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</si>
  <si>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</si>
  <si>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</si>
  <si>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</si>
  <si>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</si>
  <si>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</si>
  <si>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</si>
  <si>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</si>
  <si>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</si>
  <si>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</si>
  <si>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</si>
  <si>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</si>
  <si>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</si>
  <si>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</si>
  <si>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</si>
  <si>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</si>
  <si>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Média</t>
  </si>
  <si>
    <t>DPadrão</t>
  </si>
  <si>
    <t>Testes</t>
  </si>
  <si>
    <t>Seq</t>
  </si>
  <si>
    <t>Th</t>
  </si>
  <si>
    <t>OMP</t>
  </si>
  <si>
    <t>MPI</t>
  </si>
  <si>
    <t>Hibrid</t>
  </si>
  <si>
    <t>Test Num</t>
  </si>
  <si>
    <t>101</t>
  </si>
  <si>
    <t>201</t>
  </si>
  <si>
    <t>301</t>
  </si>
  <si>
    <t>401</t>
  </si>
  <si>
    <t>501</t>
  </si>
  <si>
    <t>601</t>
  </si>
  <si>
    <t>701</t>
  </si>
  <si>
    <t>801</t>
  </si>
  <si>
    <t>901</t>
  </si>
  <si>
    <t>1001</t>
  </si>
  <si>
    <t>2001</t>
  </si>
  <si>
    <t>3001</t>
  </si>
  <si>
    <t>4001</t>
  </si>
  <si>
    <t>5001</t>
  </si>
  <si>
    <t>6001</t>
  </si>
  <si>
    <t>7001</t>
  </si>
  <si>
    <t>8001</t>
  </si>
  <si>
    <t>9001</t>
  </si>
  <si>
    <t>10001</t>
  </si>
  <si>
    <t>11001</t>
  </si>
  <si>
    <t>12001</t>
  </si>
  <si>
    <t>13001</t>
  </si>
  <si>
    <t>14001</t>
  </si>
  <si>
    <t>15001</t>
  </si>
  <si>
    <t>16001</t>
  </si>
  <si>
    <t>17001</t>
  </si>
  <si>
    <t>18001</t>
  </si>
  <si>
    <t>19001</t>
  </si>
  <si>
    <t>20001</t>
  </si>
  <si>
    <t>21001</t>
  </si>
  <si>
    <t>22001</t>
  </si>
  <si>
    <t>23001</t>
  </si>
  <si>
    <t>24001</t>
  </si>
  <si>
    <t>25001</t>
  </si>
  <si>
    <t>Test</t>
  </si>
  <si>
    <t>Tests</t>
  </si>
  <si>
    <t>Threads</t>
  </si>
  <si>
    <t>OpenMP</t>
  </si>
  <si>
    <t>Hibrido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</si>
</sst>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4" xfId="0" applyFont="1" applyFill="1" applyBorder="1"/>
    <xf numFmtId="0" fontId="0" fillId="6" borderId="4" xfId="0" applyFont="1" applyFill="1" applyBorder="1"/>
    <xf numFmtId="0" fontId="0" fillId="6" borderId="7" xfId="0" applyFont="1" applyFill="1" applyBorder="1"/>
    <xf numFmtId="0" fontId="2" fillId="2" borderId="4" xfId="1" applyBorder="1"/>
    <xf numFmtId="0" fontId="2" fillId="2" borderId="0" xfId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8" xfId="1" applyBorder="1"/>
    <xf numFmtId="0" fontId="2" fillId="2" borderId="9" xfId="1" applyBorder="1"/>
    <xf numFmtId="0" fontId="2" fillId="3" borderId="4" xfId="2" applyBorder="1"/>
    <xf numFmtId="0" fontId="2" fillId="3" borderId="0" xfId="2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2" borderId="0" xfId="1" applyNumberFormat="1"/>
    <xf numFmtId="0" fontId="2" fillId="3" borderId="0" xfId="2" applyNumberFormat="1"/>
    <xf numFmtId="0" fontId="0" fillId="0" borderId="0" xfId="0" applyNumberFormat="1"/>
  </cellXfs>
  <cellStyles count="3">
    <cellStyle name="20% - Accent1" xfId="1" builtinId="30"/>
    <cellStyle name="40% - Accent1" xfId="2" builtinId="31"/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de tempo para 1º intervalo, imperfeito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Aggregate!$A$2:$A$11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Aggregate!$B$2:$B$11</c:f>
              <c:numCache>
                <c:formatCode>General</c:formatCode>
                <c:ptCount val="10"/>
                <c:pt idx="0">
                  <c:v>3.9787531249999999</c:v>
                </c:pt>
                <c:pt idx="1">
                  <c:v>5.5957875000000001</c:v>
                </c:pt>
                <c:pt idx="2">
                  <c:v>8.6220937500000012</c:v>
                </c:pt>
                <c:pt idx="3">
                  <c:v>12.868662500000001</c:v>
                </c:pt>
                <c:pt idx="4">
                  <c:v>18.280496875000001</c:v>
                </c:pt>
                <c:pt idx="5">
                  <c:v>24.541034374999999</c:v>
                </c:pt>
                <c:pt idx="6">
                  <c:v>32.051465624999992</c:v>
                </c:pt>
                <c:pt idx="7">
                  <c:v>41.074596874999983</c:v>
                </c:pt>
                <c:pt idx="8">
                  <c:v>51.0840125</c:v>
                </c:pt>
                <c:pt idx="9">
                  <c:v>62.351562500000007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1E-4F14-A301-CB459CDA8D90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Aggregate!$A$2:$A$11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Aggregate!$D$2:$D$11</c:f>
              <c:numCache>
                <c:formatCode>General</c:formatCode>
                <c:ptCount val="10"/>
                <c:pt idx="0">
                  <c:v>7.1529781250000015</c:v>
                </c:pt>
                <c:pt idx="1">
                  <c:v>9.0343875000000029</c:v>
                </c:pt>
                <c:pt idx="2">
                  <c:v>12.141184375000002</c:v>
                </c:pt>
                <c:pt idx="3">
                  <c:v>16.248171875000004</c:v>
                </c:pt>
                <c:pt idx="4">
                  <c:v>21.416062499999995</c:v>
                </c:pt>
                <c:pt idx="5">
                  <c:v>27.960071875000001</c:v>
                </c:pt>
                <c:pt idx="6">
                  <c:v>35.694778124999999</c:v>
                </c:pt>
                <c:pt idx="7">
                  <c:v>44.397243749999994</c:v>
                </c:pt>
                <c:pt idx="8">
                  <c:v>54.442924999999995</c:v>
                </c:pt>
                <c:pt idx="9">
                  <c:v>65.867584375000007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1E-4F14-A301-CB459CDA8D90}"/>
            </c:ext>
          </c:extLst>
        </c:ser>
        <c:ser>
          <c:idx val="1"/>
          <c:order val="2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Aggregate!$A$2:$A$11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Aggregate!$C$2:$C$11</c:f>
              <c:numCache>
                <c:formatCode>General</c:formatCode>
                <c:ptCount val="10"/>
                <c:pt idx="0">
                  <c:v>5.3536968749999998</c:v>
                </c:pt>
                <c:pt idx="1">
                  <c:v>8.9161374999999996</c:v>
                </c:pt>
                <c:pt idx="2">
                  <c:v>11.403662499999996</c:v>
                </c:pt>
                <c:pt idx="3">
                  <c:v>18.446840625000004</c:v>
                </c:pt>
                <c:pt idx="4">
                  <c:v>22.110234374999997</c:v>
                </c:pt>
                <c:pt idx="5">
                  <c:v>33.218368750000003</c:v>
                </c:pt>
                <c:pt idx="6">
                  <c:v>38.002806250000006</c:v>
                </c:pt>
                <c:pt idx="7">
                  <c:v>52.647340625000005</c:v>
                </c:pt>
                <c:pt idx="8">
                  <c:v>58.960643749999988</c:v>
                </c:pt>
                <c:pt idx="9">
                  <c:v>76.986665625000001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1E-4F14-A301-CB459CDA8D90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Aggregate!$A$2:$A$11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Aggregate!$E$2:$E$11</c:f>
              <c:numCache>
                <c:formatCode>General</c:formatCode>
                <c:ptCount val="10"/>
                <c:pt idx="0">
                  <c:v>1764.21875</c:v>
                </c:pt>
                <c:pt idx="1">
                  <c:v>2499.3125</c:v>
                </c:pt>
                <c:pt idx="2">
                  <c:v>5236.375</c:v>
                </c:pt>
                <c:pt idx="3">
                  <c:v>2717.96875</c:v>
                </c:pt>
                <c:pt idx="4">
                  <c:v>3243.875</c:v>
                </c:pt>
                <c:pt idx="5">
                  <c:v>3893.1875</c:v>
                </c:pt>
                <c:pt idx="6">
                  <c:v>4644.75</c:v>
                </c:pt>
                <c:pt idx="7">
                  <c:v>5503.03125</c:v>
                </c:pt>
                <c:pt idx="8">
                  <c:v>6443.5</c:v>
                </c:pt>
                <c:pt idx="9">
                  <c:v>7620.4375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1E-4F14-A301-CB459CDA8D90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Aggregate!$A$2:$A$11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Aggregate!$F$2:$F$11</c:f>
              <c:numCache>
                <c:formatCode>General</c:formatCode>
                <c:ptCount val="10"/>
                <c:pt idx="0">
                  <c:v>1822.4375</c:v>
                </c:pt>
                <c:pt idx="1">
                  <c:v>2811.71875</c:v>
                </c:pt>
                <c:pt idx="2">
                  <c:v>2292.84375</c:v>
                </c:pt>
                <c:pt idx="3">
                  <c:v>2708</c:v>
                </c:pt>
                <c:pt idx="4">
                  <c:v>3216.0625</c:v>
                </c:pt>
                <c:pt idx="5">
                  <c:v>3898.125</c:v>
                </c:pt>
                <c:pt idx="6">
                  <c:v>4629.875</c:v>
                </c:pt>
                <c:pt idx="7">
                  <c:v>5521.53125</c:v>
                </c:pt>
                <c:pt idx="8">
                  <c:v>6486.0625</c:v>
                </c:pt>
                <c:pt idx="9">
                  <c:v>7615.90625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1E-4F14-A301-CB459CDA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27215"/>
        <c:axId val="2089931791"/>
      </c:barChart>
      <c:catAx>
        <c:axId val="208992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31791"/>
        <c:crosses val="autoZero"/>
        <c:auto val="1"/>
        <c:lblAlgn val="ctr"/>
        <c:lblOffset val="100"/>
        <c:noMultiLvlLbl val="0"/>
      </c:catAx>
      <c:valAx>
        <c:axId val="208993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99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Acelaração Não</a:t>
            </a:r>
            <a:r>
              <a:rPr lang="pt-PT" baseline="0"/>
              <a:t> Mágicos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Aggregate!$K$190:$K$224</c:f>
              <c:numCache>
                <c:formatCode>General</c:formatCode>
                <c:ptCount val="35"/>
                <c:pt idx="0">
                  <c:v>0.45834654394868557</c:v>
                </c:pt>
                <c:pt idx="1">
                  <c:v>0.36504783284406833</c:v>
                </c:pt>
                <c:pt idx="2">
                  <c:v>0.26843961229354041</c:v>
                </c:pt>
                <c:pt idx="3">
                  <c:v>0.21010499265515012</c:v>
                </c:pt>
                <c:pt idx="4">
                  <c:v>0.15834419256121254</c:v>
                </c:pt>
                <c:pt idx="5">
                  <c:v>0.12229324238803045</c:v>
                </c:pt>
                <c:pt idx="6">
                  <c:v>9.6610853107670161E-2</c:v>
                </c:pt>
                <c:pt idx="7">
                  <c:v>7.7286132313821185E-2</c:v>
                </c:pt>
                <c:pt idx="8">
                  <c:v>6.223133617024721E-2</c:v>
                </c:pt>
                <c:pt idx="9">
                  <c:v>5.2263343207644662E-2</c:v>
                </c:pt>
                <c:pt idx="10">
                  <c:v>1.3775248812180197E-2</c:v>
                </c:pt>
                <c:pt idx="11">
                  <c:v>6.399629419908172E-3</c:v>
                </c:pt>
                <c:pt idx="12">
                  <c:v>3.7568351050218771E-3</c:v>
                </c:pt>
                <c:pt idx="13">
                  <c:v>2.5252010555027529E-3</c:v>
                </c:pt>
                <c:pt idx="14">
                  <c:v>1.8172070616462683E-3</c:v>
                </c:pt>
                <c:pt idx="15">
                  <c:v>1.3915185313029832E-3</c:v>
                </c:pt>
                <c:pt idx="16">
                  <c:v>1.0975844020283804E-3</c:v>
                </c:pt>
                <c:pt idx="17">
                  <c:v>8.775188453212353E-4</c:v>
                </c:pt>
                <c:pt idx="18">
                  <c:v>7.394153507247756E-4</c:v>
                </c:pt>
                <c:pt idx="19">
                  <c:v>6.1764150828488742E-4</c:v>
                </c:pt>
                <c:pt idx="20">
                  <c:v>5.2320901501163339E-4</c:v>
                </c:pt>
                <c:pt idx="21">
                  <c:v>4.5481503778199397E-4</c:v>
                </c:pt>
                <c:pt idx="22">
                  <c:v>4.0183940629081271E-4</c:v>
                </c:pt>
                <c:pt idx="23">
                  <c:v>3.5533513308161775E-4</c:v>
                </c:pt>
                <c:pt idx="24">
                  <c:v>3.2507272086090849E-4</c:v>
                </c:pt>
                <c:pt idx="25">
                  <c:v>2.8831886682129619E-4</c:v>
                </c:pt>
                <c:pt idx="26">
                  <c:v>2.6257443506362972E-4</c:v>
                </c:pt>
                <c:pt idx="27">
                  <c:v>2.3726154491538775E-4</c:v>
                </c:pt>
                <c:pt idx="28">
                  <c:v>2.2121804645387644E-4</c:v>
                </c:pt>
                <c:pt idx="29">
                  <c:v>2.0617879508845604E-4</c:v>
                </c:pt>
                <c:pt idx="30">
                  <c:v>1.930786710216569E-4</c:v>
                </c:pt>
                <c:pt idx="31">
                  <c:v>1.835515215539665E-4</c:v>
                </c:pt>
                <c:pt idx="32">
                  <c:v>1.718185333500206E-4</c:v>
                </c:pt>
                <c:pt idx="33">
                  <c:v>1.6171259395929941E-4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2-47E1-BC83-1AC8073F7348}"/>
            </c:ext>
          </c:extLst>
        </c:ser>
        <c:ser>
          <c:idx val="0"/>
          <c:order val="1"/>
          <c:tx>
            <c:v>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Aggregate!$J$190:$J$224</c:f>
              <c:numCache>
                <c:formatCode>General</c:formatCode>
                <c:ptCount val="35"/>
                <c:pt idx="0">
                  <c:v>0.75841291429772217</c:v>
                </c:pt>
                <c:pt idx="1">
                  <c:v>0.69542641906673019</c:v>
                </c:pt>
                <c:pt idx="2">
                  <c:v>0.59052278489357568</c:v>
                </c:pt>
                <c:pt idx="3">
                  <c:v>0.5010674474105784</c:v>
                </c:pt>
                <c:pt idx="4">
                  <c:v>0.4109795792953328</c:v>
                </c:pt>
                <c:pt idx="5">
                  <c:v>0.33335670942122247</c:v>
                </c:pt>
                <c:pt idx="6">
                  <c:v>0.27863437561532811</c:v>
                </c:pt>
                <c:pt idx="7">
                  <c:v>0.23649755775817519</c:v>
                </c:pt>
                <c:pt idx="8">
                  <c:v>0.19677022208311143</c:v>
                </c:pt>
                <c:pt idx="9">
                  <c:v>0.16923190631849552</c:v>
                </c:pt>
                <c:pt idx="10">
                  <c:v>5.0065269294459189E-2</c:v>
                </c:pt>
                <c:pt idx="11">
                  <c:v>2.3806196918493942E-2</c:v>
                </c:pt>
                <c:pt idx="12">
                  <c:v>1.4095131843702651E-2</c:v>
                </c:pt>
                <c:pt idx="13">
                  <c:v>9.4201735515906607E-3</c:v>
                </c:pt>
                <c:pt idx="14">
                  <c:v>6.8005268397939534E-3</c:v>
                </c:pt>
                <c:pt idx="15">
                  <c:v>5.2156336407487274E-3</c:v>
                </c:pt>
                <c:pt idx="16">
                  <c:v>4.1221131130289778E-3</c:v>
                </c:pt>
                <c:pt idx="17">
                  <c:v>3.2856985407595002E-3</c:v>
                </c:pt>
                <c:pt idx="18">
                  <c:v>2.7795254057977909E-3</c:v>
                </c:pt>
                <c:pt idx="19">
                  <c:v>2.3224501591991107E-3</c:v>
                </c:pt>
                <c:pt idx="20">
                  <c:v>1.9761302504668374E-3</c:v>
                </c:pt>
                <c:pt idx="21">
                  <c:v>1.726120570660173E-3</c:v>
                </c:pt>
                <c:pt idx="22">
                  <c:v>1.5328458553743314E-3</c:v>
                </c:pt>
                <c:pt idx="23">
                  <c:v>1.3577268805484075E-3</c:v>
                </c:pt>
                <c:pt idx="24">
                  <c:v>1.2473388433755694E-3</c:v>
                </c:pt>
                <c:pt idx="25">
                  <c:v>1.1018511623560588E-3</c:v>
                </c:pt>
                <c:pt idx="26">
                  <c:v>1.0027296001607038E-3</c:v>
                </c:pt>
                <c:pt idx="27">
                  <c:v>9.2532329750008016E-4</c:v>
                </c:pt>
                <c:pt idx="28">
                  <c:v>8.6224115074083803E-4</c:v>
                </c:pt>
                <c:pt idx="29">
                  <c:v>8.0481113149056096E-4</c:v>
                </c:pt>
                <c:pt idx="30">
                  <c:v>7.4143184738433303E-4</c:v>
                </c:pt>
                <c:pt idx="31">
                  <c:v>6.9654211842127341E-4</c:v>
                </c:pt>
                <c:pt idx="32">
                  <c:v>6.5195067111994433E-4</c:v>
                </c:pt>
                <c:pt idx="33">
                  <c:v>6.148040297735952E-4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7E1-BC83-1AC8073F7348}"/>
            </c:ext>
          </c:extLst>
        </c:ser>
        <c:ser>
          <c:idx val="2"/>
          <c:order val="2"/>
          <c:tx>
            <c:v>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Aggregate!$L$190:$L$201</c:f>
              <c:numCache>
                <c:formatCode>General</c:formatCode>
                <c:ptCount val="12"/>
                <c:pt idx="0">
                  <c:v>1.7384702871765705E-3</c:v>
                </c:pt>
                <c:pt idx="1">
                  <c:v>1.5757949818864883E-3</c:v>
                </c:pt>
                <c:pt idx="2">
                  <c:v>1.4213474080548641E-3</c:v>
                </c:pt>
                <c:pt idx="3">
                  <c:v>1.2079368796699007E-3</c:v>
                </c:pt>
                <c:pt idx="4">
                  <c:v>1.00784126984127E-3</c:v>
                </c:pt>
                <c:pt idx="5">
                  <c:v>8.5432844565492758E-4</c:v>
                </c:pt>
                <c:pt idx="6">
                  <c:v>6.9764649314014602E-4</c:v>
                </c:pt>
                <c:pt idx="7">
                  <c:v>5.9149528056806372E-4</c:v>
                </c:pt>
                <c:pt idx="8">
                  <c:v>4.8962622944853369E-4</c:v>
                </c:pt>
                <c:pt idx="9">
                  <c:v>4.1810865036770494E-4</c:v>
                </c:pt>
                <c:pt idx="10">
                  <c:v>1.062665587008277E-4</c:v>
                </c:pt>
                <c:pt idx="11">
                  <c:v>6.4052344143243135E-5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2-47E1-BC83-1AC8073F7348}"/>
            </c:ext>
          </c:extLst>
        </c:ser>
        <c:ser>
          <c:idx val="3"/>
          <c:order val="3"/>
          <c:tx>
            <c:v>Hibrido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Aggregate!$M$190:$M$201</c:f>
              <c:numCache>
                <c:formatCode>General</c:formatCode>
                <c:ptCount val="12"/>
                <c:pt idx="0">
                  <c:v>1.7373951124928955E-3</c:v>
                </c:pt>
                <c:pt idx="1">
                  <c:v>1.5246527327015444E-3</c:v>
                </c:pt>
                <c:pt idx="2">
                  <c:v>1.4147459578113283E-3</c:v>
                </c:pt>
                <c:pt idx="3">
                  <c:v>1.1967792190572999E-3</c:v>
                </c:pt>
                <c:pt idx="4">
                  <c:v>1.0070608212123192E-3</c:v>
                </c:pt>
                <c:pt idx="5">
                  <c:v>8.6883610451306389E-4</c:v>
                </c:pt>
                <c:pt idx="6">
                  <c:v>6.9957055885208055E-4</c:v>
                </c:pt>
                <c:pt idx="7">
                  <c:v>5.9137685668677795E-4</c:v>
                </c:pt>
                <c:pt idx="8">
                  <c:v>4.849272789532494E-4</c:v>
                </c:pt>
                <c:pt idx="9">
                  <c:v>3.9100804339559016E-4</c:v>
                </c:pt>
                <c:pt idx="10">
                  <c:v>1.2278868520846048E-4</c:v>
                </c:pt>
                <c:pt idx="11">
                  <c:v>6.3246795459425201E-5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2-47E1-BC83-1AC8073F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71967"/>
        <c:axId val="1852977375"/>
      </c:lineChart>
      <c:catAx>
        <c:axId val="18529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2977375"/>
        <c:crosses val="autoZero"/>
        <c:auto val="1"/>
        <c:lblAlgn val="ctr"/>
        <c:lblOffset val="100"/>
        <c:noMultiLvlLbl val="0"/>
      </c:catAx>
      <c:valAx>
        <c:axId val="18529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Acelaração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29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Eficiencia</a:t>
            </a:r>
            <a:r>
              <a:rPr lang="pt-PT" baseline="0"/>
              <a:t> Imperfeitos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Aggregate!$H$227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Aggregate!$G$228:$G$261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Aggregate!$H$228:$H$261</c:f>
              <c:numCache>
                <c:formatCode>General</c:formatCode>
                <c:ptCount val="34"/>
                <c:pt idx="0">
                  <c:v>9.2897329123625499E-2</c:v>
                </c:pt>
                <c:pt idx="1">
                  <c:v>7.8450274852760002E-2</c:v>
                </c:pt>
                <c:pt idx="2">
                  <c:v>9.4510138190252516E-2</c:v>
                </c:pt>
                <c:pt idx="3">
                  <c:v>8.7200992581893677E-2</c:v>
                </c:pt>
                <c:pt idx="4">
                  <c:v>0.10334861542484217</c:v>
                </c:pt>
                <c:pt idx="5">
                  <c:v>9.2347379245556707E-2</c:v>
                </c:pt>
                <c:pt idx="6">
                  <c:v>0.10542466724085668</c:v>
                </c:pt>
                <c:pt idx="7">
                  <c:v>9.7522962193781218E-2</c:v>
                </c:pt>
                <c:pt idx="8">
                  <c:v>0.10830108283035836</c:v>
                </c:pt>
                <c:pt idx="9">
                  <c:v>0.10123760068352747</c:v>
                </c:pt>
                <c:pt idx="10">
                  <c:v>0.11014471843043426</c:v>
                </c:pt>
                <c:pt idx="11">
                  <c:v>0.11316563523088621</c:v>
                </c:pt>
                <c:pt idx="12">
                  <c:v>0.11474240936099625</c:v>
                </c:pt>
                <c:pt idx="13">
                  <c:v>0.11533052020555176</c:v>
                </c:pt>
                <c:pt idx="14">
                  <c:v>0.11593928503888544</c:v>
                </c:pt>
                <c:pt idx="15">
                  <c:v>0.11638938879223744</c:v>
                </c:pt>
                <c:pt idx="16">
                  <c:v>0.11662494766554872</c:v>
                </c:pt>
                <c:pt idx="17">
                  <c:v>0.11685250400403344</c:v>
                </c:pt>
                <c:pt idx="18">
                  <c:v>0.11644605577421223</c:v>
                </c:pt>
                <c:pt idx="19">
                  <c:v>0.1177900641251544</c:v>
                </c:pt>
                <c:pt idx="20">
                  <c:v>0.11789896688728989</c:v>
                </c:pt>
                <c:pt idx="21">
                  <c:v>0.11830131605856767</c:v>
                </c:pt>
                <c:pt idx="22">
                  <c:v>0.11828280962845199</c:v>
                </c:pt>
                <c:pt idx="23">
                  <c:v>0.11798933337419132</c:v>
                </c:pt>
                <c:pt idx="24">
                  <c:v>0.11810750059727566</c:v>
                </c:pt>
                <c:pt idx="25">
                  <c:v>0.11815458109104005</c:v>
                </c:pt>
                <c:pt idx="26">
                  <c:v>0.11817564529762077</c:v>
                </c:pt>
                <c:pt idx="27">
                  <c:v>0.11832104202536882</c:v>
                </c:pt>
                <c:pt idx="28">
                  <c:v>0.1183534565508837</c:v>
                </c:pt>
                <c:pt idx="29">
                  <c:v>0.11872958823521006</c:v>
                </c:pt>
                <c:pt idx="30">
                  <c:v>0.11839065338970987</c:v>
                </c:pt>
                <c:pt idx="31">
                  <c:v>0.11832395513582464</c:v>
                </c:pt>
                <c:pt idx="32">
                  <c:v>0.11854577291855523</c:v>
                </c:pt>
                <c:pt idx="33">
                  <c:v>0.11837879342140342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7-47F2-9343-B4293D15DFFA}"/>
            </c:ext>
          </c:extLst>
        </c:ser>
        <c:ser>
          <c:idx val="2"/>
          <c:order val="1"/>
          <c:tx>
            <c:strRef>
              <c:f>Aggregate!$I$227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Aggregate!$G$228:$G$261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Aggregate!$I$228:$I$261</c:f>
              <c:numCache>
                <c:formatCode>General</c:formatCode>
                <c:ptCount val="34"/>
                <c:pt idx="0">
                  <c:v>6.9529660504169352E-2</c:v>
                </c:pt>
                <c:pt idx="1">
                  <c:v>7.7423448739607395E-2</c:v>
                </c:pt>
                <c:pt idx="2">
                  <c:v>8.8769076019406062E-2</c:v>
                </c:pt>
                <c:pt idx="3">
                  <c:v>9.9000849133989099E-2</c:v>
                </c:pt>
                <c:pt idx="4">
                  <c:v>0.10669851703014971</c:v>
                </c:pt>
                <c:pt idx="5">
                  <c:v>0.10971464274445825</c:v>
                </c:pt>
                <c:pt idx="6">
                  <c:v>0.11224143736360594</c:v>
                </c:pt>
                <c:pt idx="7">
                  <c:v>0.11564512063600792</c:v>
                </c:pt>
                <c:pt idx="8">
                  <c:v>0.11728799586906839</c:v>
                </c:pt>
                <c:pt idx="9">
                  <c:v>0.11832748060301096</c:v>
                </c:pt>
                <c:pt idx="10">
                  <c:v>0.12369025426419629</c:v>
                </c:pt>
                <c:pt idx="11">
                  <c:v>0.12439900292267148</c:v>
                </c:pt>
                <c:pt idx="12">
                  <c:v>0.12500752712033775</c:v>
                </c:pt>
                <c:pt idx="13">
                  <c:v>0.12491709217210707</c:v>
                </c:pt>
                <c:pt idx="14">
                  <c:v>0.12510771593918421</c:v>
                </c:pt>
                <c:pt idx="15">
                  <c:v>0.12536809499405904</c:v>
                </c:pt>
                <c:pt idx="16">
                  <c:v>0.12504581867299655</c:v>
                </c:pt>
                <c:pt idx="17">
                  <c:v>0.12515114159184154</c:v>
                </c:pt>
                <c:pt idx="18">
                  <c:v>0.12501782177003756</c:v>
                </c:pt>
                <c:pt idx="19">
                  <c:v>0.12608242054643631</c:v>
                </c:pt>
                <c:pt idx="20">
                  <c:v>0.12607941778762649</c:v>
                </c:pt>
                <c:pt idx="21">
                  <c:v>0.12491663247942271</c:v>
                </c:pt>
                <c:pt idx="22">
                  <c:v>0.1244649469013973</c:v>
                </c:pt>
                <c:pt idx="23">
                  <c:v>0.12319149523277893</c:v>
                </c:pt>
                <c:pt idx="24">
                  <c:v>0.12275140773498512</c:v>
                </c:pt>
                <c:pt idx="25">
                  <c:v>0.12299870359714563</c:v>
                </c:pt>
                <c:pt idx="26">
                  <c:v>0.12275375191082469</c:v>
                </c:pt>
                <c:pt idx="27">
                  <c:v>0.12282733648486088</c:v>
                </c:pt>
                <c:pt idx="28">
                  <c:v>0.12271985125440503</c:v>
                </c:pt>
                <c:pt idx="29">
                  <c:v>0.12292625454042613</c:v>
                </c:pt>
                <c:pt idx="30">
                  <c:v>0.12235975034623825</c:v>
                </c:pt>
                <c:pt idx="31">
                  <c:v>0.12146812558036049</c:v>
                </c:pt>
                <c:pt idx="32">
                  <c:v>0.12214374005991945</c:v>
                </c:pt>
                <c:pt idx="33">
                  <c:v>0.12211157376770013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7-47F2-9343-B4293D15DFFA}"/>
            </c:ext>
          </c:extLst>
        </c:ser>
        <c:ser>
          <c:idx val="3"/>
          <c:order val="2"/>
          <c:tx>
            <c:strRef>
              <c:f>Aggregate!$J$227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Aggregate!$G$228:$G$261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Aggregate!$J$228:$J$261</c:f>
              <c:numCache>
                <c:formatCode>General</c:formatCode>
                <c:ptCount val="34"/>
                <c:pt idx="0">
                  <c:v>1.8793744280105095E-4</c:v>
                </c:pt>
                <c:pt idx="1">
                  <c:v>1.8657755882867791E-4</c:v>
                </c:pt>
                <c:pt idx="2">
                  <c:v>1.3721473586211837E-4</c:v>
                </c:pt>
                <c:pt idx="3">
                  <c:v>3.9455514036600554E-4</c:v>
                </c:pt>
                <c:pt idx="4">
                  <c:v>4.6961573413998177E-4</c:v>
                </c:pt>
                <c:pt idx="5">
                  <c:v>5.2529866540377689E-4</c:v>
                </c:pt>
                <c:pt idx="6">
                  <c:v>5.7504827358845993E-4</c:v>
                </c:pt>
                <c:pt idx="7">
                  <c:v>6.2199957031257368E-4</c:v>
                </c:pt>
                <c:pt idx="8">
                  <c:v>6.6066594888906135E-4</c:v>
                </c:pt>
                <c:pt idx="9">
                  <c:v>6.8184583124875282E-4</c:v>
                </c:pt>
                <c:pt idx="10">
                  <c:v>6.7993901883856445E-4</c:v>
                </c:pt>
                <c:pt idx="11">
                  <c:v>8.416917523666824E-4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7-47F2-9343-B4293D15DFFA}"/>
            </c:ext>
          </c:extLst>
        </c:ser>
        <c:ser>
          <c:idx val="4"/>
          <c:order val="3"/>
          <c:tx>
            <c:strRef>
              <c:f>Aggregate!$K$227</c:f>
              <c:strCache>
                <c:ptCount val="1"/>
                <c:pt idx="0">
                  <c:v>Hibrido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Aggregate!$G$228:$G$261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Aggregate!$K$228:$K$261</c:f>
              <c:numCache>
                <c:formatCode>General</c:formatCode>
                <c:ptCount val="34"/>
                <c:pt idx="0">
                  <c:v>1.8193367971009521E-4</c:v>
                </c:pt>
                <c:pt idx="1">
                  <c:v>1.6584717977215894E-4</c:v>
                </c:pt>
                <c:pt idx="2">
                  <c:v>3.1336972373281004E-4</c:v>
                </c:pt>
                <c:pt idx="3">
                  <c:v>3.9600758554899067E-4</c:v>
                </c:pt>
                <c:pt idx="4">
                  <c:v>4.7367696976763769E-4</c:v>
                </c:pt>
                <c:pt idx="5">
                  <c:v>5.2463330393885948E-4</c:v>
                </c:pt>
                <c:pt idx="6">
                  <c:v>5.7689580577229395E-4</c:v>
                </c:pt>
                <c:pt idx="7">
                  <c:v>6.1991554841180432E-4</c:v>
                </c:pt>
                <c:pt idx="8">
                  <c:v>6.5633056136395022E-4</c:v>
                </c:pt>
                <c:pt idx="9">
                  <c:v>6.822515103395171E-4</c:v>
                </c:pt>
                <c:pt idx="10">
                  <c:v>7.7294572749897689E-4</c:v>
                </c:pt>
                <c:pt idx="11">
                  <c:v>8.08585791396325E-4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7-47F2-9343-B4293D15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6000"/>
        <c:axId val="299735136"/>
      </c:lineChart>
      <c:catAx>
        <c:axId val="2997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35136"/>
        <c:crosses val="autoZero"/>
        <c:auto val="1"/>
        <c:lblAlgn val="ctr"/>
        <c:lblOffset val="100"/>
        <c:noMultiLvlLbl val="0"/>
      </c:catAx>
      <c:valAx>
        <c:axId val="299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Eficiencia</a:t>
            </a:r>
            <a:r>
              <a:rPr lang="pt-PT" baseline="0"/>
              <a:t> Perfeitos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Aggregate!$H$266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Aggregate!$G$267:$G$300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Aggregate!$H$267:$H$300</c:f>
              <c:numCache>
                <c:formatCode>General</c:formatCode>
                <c:ptCount val="34"/>
                <c:pt idx="0">
                  <c:v>9.1524020119700233E-2</c:v>
                </c:pt>
                <c:pt idx="1">
                  <c:v>8.028471286812254E-2</c:v>
                </c:pt>
                <c:pt idx="2">
                  <c:v>9.6134658857963184E-2</c:v>
                </c:pt>
                <c:pt idx="3">
                  <c:v>9.0448280024887223E-2</c:v>
                </c:pt>
                <c:pt idx="4">
                  <c:v>0.10543535398327251</c:v>
                </c:pt>
                <c:pt idx="5">
                  <c:v>9.5923542362888026E-2</c:v>
                </c:pt>
                <c:pt idx="6">
                  <c:v>0.10771372716087041</c:v>
                </c:pt>
                <c:pt idx="7">
                  <c:v>0.10109268859653231</c:v>
                </c:pt>
                <c:pt idx="8">
                  <c:v>0.11041285523393442</c:v>
                </c:pt>
                <c:pt idx="9">
                  <c:v>0.10446621610246573</c:v>
                </c:pt>
                <c:pt idx="10">
                  <c:v>0.11240320048582897</c:v>
                </c:pt>
                <c:pt idx="11">
                  <c:v>0.11510496433372229</c:v>
                </c:pt>
                <c:pt idx="12">
                  <c:v>0.11653640995457142</c:v>
                </c:pt>
                <c:pt idx="13">
                  <c:v>0.11711263068320509</c:v>
                </c:pt>
                <c:pt idx="14">
                  <c:v>0.11744544721660947</c:v>
                </c:pt>
                <c:pt idx="15">
                  <c:v>0.11747185482683642</c:v>
                </c:pt>
                <c:pt idx="16">
                  <c:v>0.11805579960869471</c:v>
                </c:pt>
                <c:pt idx="17">
                  <c:v>0.1182848222122314</c:v>
                </c:pt>
                <c:pt idx="18">
                  <c:v>0.11857235416297268</c:v>
                </c:pt>
                <c:pt idx="19">
                  <c:v>0.11869284109281092</c:v>
                </c:pt>
                <c:pt idx="20">
                  <c:v>0.11877487770995639</c:v>
                </c:pt>
                <c:pt idx="21">
                  <c:v>0.1192669908660904</c:v>
                </c:pt>
                <c:pt idx="22">
                  <c:v>0.1192608641619359</c:v>
                </c:pt>
                <c:pt idx="23">
                  <c:v>0.11936769729450034</c:v>
                </c:pt>
                <c:pt idx="24">
                  <c:v>0.11958091829637293</c:v>
                </c:pt>
                <c:pt idx="25">
                  <c:v>0.11954468762002964</c:v>
                </c:pt>
                <c:pt idx="26">
                  <c:v>0.11952513041077635</c:v>
                </c:pt>
                <c:pt idx="27">
                  <c:v>0.11959742739622584</c:v>
                </c:pt>
                <c:pt idx="28">
                  <c:v>0.11963346441772581</c:v>
                </c:pt>
                <c:pt idx="29">
                  <c:v>0.1196878526937587</c:v>
                </c:pt>
                <c:pt idx="30">
                  <c:v>0.11994932917776237</c:v>
                </c:pt>
                <c:pt idx="31">
                  <c:v>0.11984616810295377</c:v>
                </c:pt>
                <c:pt idx="32">
                  <c:v>0.1199001948694767</c:v>
                </c:pt>
                <c:pt idx="33">
                  <c:v>0.11990033301810371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C8B-B0E3-3BB2F179F3EB}"/>
            </c:ext>
          </c:extLst>
        </c:ser>
        <c:ser>
          <c:idx val="2"/>
          <c:order val="1"/>
          <c:tx>
            <c:strRef>
              <c:f>Aggregate!$I$266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Aggregate!$G$267:$G$300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Aggregate!$I$267:$I$300</c:f>
              <c:numCache>
                <c:formatCode>General</c:formatCode>
                <c:ptCount val="34"/>
                <c:pt idx="0">
                  <c:v>6.9115073047593081E-2</c:v>
                </c:pt>
                <c:pt idx="1">
                  <c:v>7.9763098029666746E-2</c:v>
                </c:pt>
                <c:pt idx="2">
                  <c:v>9.0589164390177793E-2</c:v>
                </c:pt>
                <c:pt idx="3">
                  <c:v>0.10305306695374856</c:v>
                </c:pt>
                <c:pt idx="4">
                  <c:v>0.10881086540437607</c:v>
                </c:pt>
                <c:pt idx="5">
                  <c:v>0.11276292724194314</c:v>
                </c:pt>
                <c:pt idx="6">
                  <c:v>0.11420000375465479</c:v>
                </c:pt>
                <c:pt idx="7">
                  <c:v>0.11691746758729855</c:v>
                </c:pt>
                <c:pt idx="8">
                  <c:v>0.11778502293131313</c:v>
                </c:pt>
                <c:pt idx="9">
                  <c:v>0.12000613494869097</c:v>
                </c:pt>
                <c:pt idx="10">
                  <c:v>0.12322463142263029</c:v>
                </c:pt>
                <c:pt idx="11">
                  <c:v>0.12465419891049925</c:v>
                </c:pt>
                <c:pt idx="12">
                  <c:v>0.12496575841668321</c:v>
                </c:pt>
                <c:pt idx="13">
                  <c:v>0.12502025562735478</c:v>
                </c:pt>
                <c:pt idx="14">
                  <c:v>0.12494286336965431</c:v>
                </c:pt>
                <c:pt idx="15">
                  <c:v>0.12488532996941493</c:v>
                </c:pt>
                <c:pt idx="16">
                  <c:v>0.12500682330158527</c:v>
                </c:pt>
                <c:pt idx="17">
                  <c:v>0.12489230458684142</c:v>
                </c:pt>
                <c:pt idx="18">
                  <c:v>0.12516702349273326</c:v>
                </c:pt>
                <c:pt idx="19">
                  <c:v>0.1245159769051732</c:v>
                </c:pt>
                <c:pt idx="20">
                  <c:v>0.12380570691138072</c:v>
                </c:pt>
                <c:pt idx="21">
                  <c:v>0.1234610848086152</c:v>
                </c:pt>
                <c:pt idx="22">
                  <c:v>0.12307187347547348</c:v>
                </c:pt>
                <c:pt idx="23">
                  <c:v>0.12262560867288363</c:v>
                </c:pt>
                <c:pt idx="24">
                  <c:v>0.12263148238612312</c:v>
                </c:pt>
                <c:pt idx="25">
                  <c:v>0.12248483527620058</c:v>
                </c:pt>
                <c:pt idx="26">
                  <c:v>0.12213522240147125</c:v>
                </c:pt>
                <c:pt idx="27">
                  <c:v>0.12207240292546978</c:v>
                </c:pt>
                <c:pt idx="28">
                  <c:v>0.12190915076070082</c:v>
                </c:pt>
                <c:pt idx="29">
                  <c:v>0.12192831256355542</c:v>
                </c:pt>
                <c:pt idx="30">
                  <c:v>0.12160741944778715</c:v>
                </c:pt>
                <c:pt idx="31">
                  <c:v>0.1217146354496941</c:v>
                </c:pt>
                <c:pt idx="32">
                  <c:v>0.12170647895611296</c:v>
                </c:pt>
                <c:pt idx="33">
                  <c:v>0.12170449944352441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8-4C8B-B0E3-3BB2F179F3EB}"/>
            </c:ext>
          </c:extLst>
        </c:ser>
        <c:ser>
          <c:idx val="3"/>
          <c:order val="2"/>
          <c:tx>
            <c:strRef>
              <c:f>Aggregate!$J$266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Aggregate!$G$267:$G$300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Aggregate!$J$267:$J$300</c:f>
              <c:numCache>
                <c:formatCode>General</c:formatCode>
                <c:ptCount val="34"/>
                <c:pt idx="0">
                  <c:v>1.7919545734418829E-4</c:v>
                </c:pt>
                <c:pt idx="1">
                  <c:v>2.5044498381877027E-4</c:v>
                </c:pt>
                <c:pt idx="2">
                  <c:v>3.4375919662786542E-4</c:v>
                </c:pt>
                <c:pt idx="3">
                  <c:v>1.916942202978416E-3</c:v>
                </c:pt>
                <c:pt idx="4">
                  <c:v>4.4802351659363281E-4</c:v>
                </c:pt>
                <c:pt idx="5">
                  <c:v>3.1767253076949299E-4</c:v>
                </c:pt>
                <c:pt idx="6">
                  <c:v>6.8481525410099726E-4</c:v>
                </c:pt>
                <c:pt idx="7">
                  <c:v>7.2921130695637168E-4</c:v>
                </c:pt>
                <c:pt idx="8">
                  <c:v>7.8110195186659062E-4</c:v>
                </c:pt>
                <c:pt idx="9">
                  <c:v>8.1871129613391585E-4</c:v>
                </c:pt>
                <c:pt idx="10">
                  <c:v>9.8285435623863388E-4</c:v>
                </c:pt>
                <c:pt idx="11">
                  <c:v>1.0305301665741017E-3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8-4C8B-B0E3-3BB2F179F3EB}"/>
            </c:ext>
          </c:extLst>
        </c:ser>
        <c:ser>
          <c:idx val="4"/>
          <c:order val="3"/>
          <c:tx>
            <c:strRef>
              <c:f>Aggregate!$K$266</c:f>
              <c:strCache>
                <c:ptCount val="1"/>
                <c:pt idx="0">
                  <c:v>Hibrido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Aggregate!$G$267:$G$300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Aggregate!$K$267:$K$300</c:f>
              <c:numCache>
                <c:formatCode>General</c:formatCode>
                <c:ptCount val="34"/>
                <c:pt idx="0">
                  <c:v>1.8090337730506255E-4</c:v>
                </c:pt>
                <c:pt idx="1">
                  <c:v>2.4984836849199137E-4</c:v>
                </c:pt>
                <c:pt idx="2">
                  <c:v>3.4626128159873765E-4</c:v>
                </c:pt>
                <c:pt idx="3">
                  <c:v>3.8925289825388732E-4</c:v>
                </c:pt>
                <c:pt idx="4">
                  <c:v>4.416935856926683E-4</c:v>
                </c:pt>
                <c:pt idx="5">
                  <c:v>5.5708531531079074E-4</c:v>
                </c:pt>
                <c:pt idx="6">
                  <c:v>6.8400855375883496E-4</c:v>
                </c:pt>
                <c:pt idx="7">
                  <c:v>7.3659873506676037E-4</c:v>
                </c:pt>
                <c:pt idx="8">
                  <c:v>7.3187574604595624E-4</c:v>
                </c:pt>
                <c:pt idx="9">
                  <c:v>8.2575914744604389E-4</c:v>
                </c:pt>
                <c:pt idx="10">
                  <c:v>9.9269054749984913E-4</c:v>
                </c:pt>
                <c:pt idx="11">
                  <c:v>1.028883029246153E-3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8-4C8B-B0E3-3BB2F179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6000"/>
        <c:axId val="299735136"/>
      </c:lineChart>
      <c:catAx>
        <c:axId val="2997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35136"/>
        <c:crosses val="autoZero"/>
        <c:auto val="1"/>
        <c:lblAlgn val="ctr"/>
        <c:lblOffset val="100"/>
        <c:noMultiLvlLbl val="0"/>
      </c:catAx>
      <c:valAx>
        <c:axId val="299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Eficiencia</a:t>
            </a:r>
            <a:r>
              <a:rPr lang="pt-PT" baseline="0"/>
              <a:t> Não Mágicos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Aggregate!$H$303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Aggregate!$G$304:$G$337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Aggregate!$H$304:$H$337</c:f>
              <c:numCache>
                <c:formatCode>General</c:formatCode>
                <c:ptCount val="34"/>
                <c:pt idx="0">
                  <c:v>9.4801614287215272E-2</c:v>
                </c:pt>
                <c:pt idx="1">
                  <c:v>8.6928302383341274E-2</c:v>
                </c:pt>
                <c:pt idx="2">
                  <c:v>7.381534811169696E-2</c:v>
                </c:pt>
                <c:pt idx="3">
                  <c:v>6.26334309263223E-2</c:v>
                </c:pt>
                <c:pt idx="4">
                  <c:v>5.13724474119166E-2</c:v>
                </c:pt>
                <c:pt idx="5">
                  <c:v>4.1669588677652809E-2</c:v>
                </c:pt>
                <c:pt idx="6">
                  <c:v>3.4829296951916014E-2</c:v>
                </c:pt>
                <c:pt idx="7">
                  <c:v>2.9562194719771898E-2</c:v>
                </c:pt>
                <c:pt idx="8">
                  <c:v>2.4596277760388929E-2</c:v>
                </c:pt>
                <c:pt idx="9">
                  <c:v>2.115398828981194E-2</c:v>
                </c:pt>
                <c:pt idx="10">
                  <c:v>6.2581586618073986E-3</c:v>
                </c:pt>
                <c:pt idx="11">
                  <c:v>2.9757746148117428E-3</c:v>
                </c:pt>
                <c:pt idx="12">
                  <c:v>1.7618914804628314E-3</c:v>
                </c:pt>
                <c:pt idx="13">
                  <c:v>1.1775216939488326E-3</c:v>
                </c:pt>
                <c:pt idx="14">
                  <c:v>8.5006585497424418E-4</c:v>
                </c:pt>
                <c:pt idx="15">
                  <c:v>6.5195420509359093E-4</c:v>
                </c:pt>
                <c:pt idx="16">
                  <c:v>5.1526413912862223E-4</c:v>
                </c:pt>
                <c:pt idx="17">
                  <c:v>4.1071231759493753E-4</c:v>
                </c:pt>
                <c:pt idx="18">
                  <c:v>3.4744067572472386E-4</c:v>
                </c:pt>
                <c:pt idx="19">
                  <c:v>2.9030626989988884E-4</c:v>
                </c:pt>
                <c:pt idx="20">
                  <c:v>2.4701628130835467E-4</c:v>
                </c:pt>
                <c:pt idx="21">
                  <c:v>2.1576507133252163E-4</c:v>
                </c:pt>
                <c:pt idx="22">
                  <c:v>1.9160573192179142E-4</c:v>
                </c:pt>
                <c:pt idx="23">
                  <c:v>1.6971586006855094E-4</c:v>
                </c:pt>
                <c:pt idx="24">
                  <c:v>1.5591735542194618E-4</c:v>
                </c:pt>
                <c:pt idx="25">
                  <c:v>1.3773139529450735E-4</c:v>
                </c:pt>
                <c:pt idx="26">
                  <c:v>1.2534120002008798E-4</c:v>
                </c:pt>
                <c:pt idx="27">
                  <c:v>1.1566541218751002E-4</c:v>
                </c:pt>
                <c:pt idx="28">
                  <c:v>1.0778014384260475E-4</c:v>
                </c:pt>
                <c:pt idx="29">
                  <c:v>1.0060139143632012E-4</c:v>
                </c:pt>
                <c:pt idx="30">
                  <c:v>9.2678980923041628E-5</c:v>
                </c:pt>
                <c:pt idx="31">
                  <c:v>8.7067764802659176E-5</c:v>
                </c:pt>
                <c:pt idx="32">
                  <c:v>8.1493833889993041E-5</c:v>
                </c:pt>
                <c:pt idx="33">
                  <c:v>7.68505037216994E-5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2CC-97B9-40E0FF6C857D}"/>
            </c:ext>
          </c:extLst>
        </c:ser>
        <c:ser>
          <c:idx val="2"/>
          <c:order val="1"/>
          <c:tx>
            <c:strRef>
              <c:f>Aggregate!$I$303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Aggregate!$G$304:$G$337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Aggregate!$I$304:$I$337</c:f>
              <c:numCache>
                <c:formatCode>General</c:formatCode>
                <c:ptCount val="34"/>
                <c:pt idx="0">
                  <c:v>5.7293317993585696E-2</c:v>
                </c:pt>
                <c:pt idx="1">
                  <c:v>4.5630979105508541E-2</c:v>
                </c:pt>
                <c:pt idx="2">
                  <c:v>3.3554951536692551E-2</c:v>
                </c:pt>
                <c:pt idx="3">
                  <c:v>2.6263124081893765E-2</c:v>
                </c:pt>
                <c:pt idx="4">
                  <c:v>1.9793024070151568E-2</c:v>
                </c:pt>
                <c:pt idx="5">
                  <c:v>1.5286655298503806E-2</c:v>
                </c:pt>
                <c:pt idx="6">
                  <c:v>1.207635663845877E-2</c:v>
                </c:pt>
                <c:pt idx="7">
                  <c:v>9.6607665392276481E-3</c:v>
                </c:pt>
                <c:pt idx="8">
                  <c:v>7.7789170212809013E-3</c:v>
                </c:pt>
                <c:pt idx="9">
                  <c:v>6.5329179009555828E-3</c:v>
                </c:pt>
                <c:pt idx="10">
                  <c:v>1.7219061015225246E-3</c:v>
                </c:pt>
                <c:pt idx="11">
                  <c:v>7.999536774885215E-4</c:v>
                </c:pt>
                <c:pt idx="12">
                  <c:v>4.6960438812773464E-4</c:v>
                </c:pt>
                <c:pt idx="13">
                  <c:v>3.1565013193784412E-4</c:v>
                </c:pt>
                <c:pt idx="14">
                  <c:v>2.2715088270578354E-4</c:v>
                </c:pt>
                <c:pt idx="15">
                  <c:v>1.739398164128729E-4</c:v>
                </c:pt>
                <c:pt idx="16">
                  <c:v>1.3719805025354755E-4</c:v>
                </c:pt>
                <c:pt idx="17">
                  <c:v>1.0968985566515441E-4</c:v>
                </c:pt>
                <c:pt idx="18">
                  <c:v>9.2426918840596951E-5</c:v>
                </c:pt>
                <c:pt idx="19">
                  <c:v>7.7205188535610928E-5</c:v>
                </c:pt>
                <c:pt idx="20">
                  <c:v>6.5401126876454173E-5</c:v>
                </c:pt>
                <c:pt idx="21">
                  <c:v>5.6851879722749246E-5</c:v>
                </c:pt>
                <c:pt idx="22">
                  <c:v>5.0229925786351588E-5</c:v>
                </c:pt>
                <c:pt idx="23">
                  <c:v>4.4416891635202218E-5</c:v>
                </c:pt>
                <c:pt idx="24">
                  <c:v>4.0634090107613561E-5</c:v>
                </c:pt>
                <c:pt idx="25">
                  <c:v>3.6039858352662024E-5</c:v>
                </c:pt>
                <c:pt idx="26">
                  <c:v>3.2821804382953715E-5</c:v>
                </c:pt>
                <c:pt idx="27">
                  <c:v>2.9657693114423468E-5</c:v>
                </c:pt>
                <c:pt idx="28">
                  <c:v>2.7652255806734555E-5</c:v>
                </c:pt>
                <c:pt idx="29">
                  <c:v>2.5772349386057005E-5</c:v>
                </c:pt>
                <c:pt idx="30">
                  <c:v>2.4134833877707112E-5</c:v>
                </c:pt>
                <c:pt idx="31">
                  <c:v>2.2943940194245812E-5</c:v>
                </c:pt>
                <c:pt idx="32">
                  <c:v>2.1477316668752575E-5</c:v>
                </c:pt>
                <c:pt idx="33">
                  <c:v>2.0214074244912427E-5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2CC-97B9-40E0FF6C857D}"/>
            </c:ext>
          </c:extLst>
        </c:ser>
        <c:ser>
          <c:idx val="3"/>
          <c:order val="2"/>
          <c:tx>
            <c:strRef>
              <c:f>Aggregate!$J$303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Aggregate!$G$304:$G$337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Aggregate!$J$304:$J$337</c:f>
              <c:numCache>
                <c:formatCode>General</c:formatCode>
                <c:ptCount val="34"/>
                <c:pt idx="0">
                  <c:v>1.4487252393138088E-4</c:v>
                </c:pt>
                <c:pt idx="1">
                  <c:v>1.313162484905407E-4</c:v>
                </c:pt>
                <c:pt idx="2">
                  <c:v>1.1844561733790535E-4</c:v>
                </c:pt>
                <c:pt idx="3">
                  <c:v>1.0066140663915838E-4</c:v>
                </c:pt>
                <c:pt idx="4">
                  <c:v>8.3986772486772498E-5</c:v>
                </c:pt>
                <c:pt idx="5">
                  <c:v>7.1194037137910636E-5</c:v>
                </c:pt>
                <c:pt idx="6">
                  <c:v>5.8137207761678835E-5</c:v>
                </c:pt>
                <c:pt idx="7">
                  <c:v>4.9291273380671975E-5</c:v>
                </c:pt>
                <c:pt idx="8">
                  <c:v>4.0802185787377805E-5</c:v>
                </c:pt>
                <c:pt idx="9">
                  <c:v>3.484238753064208E-5</c:v>
                </c:pt>
                <c:pt idx="10">
                  <c:v>8.8555465584023075E-6</c:v>
                </c:pt>
                <c:pt idx="11">
                  <c:v>5.3376953452702612E-6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E-42CC-97B9-40E0FF6C857D}"/>
            </c:ext>
          </c:extLst>
        </c:ser>
        <c:ser>
          <c:idx val="4"/>
          <c:order val="3"/>
          <c:tx>
            <c:strRef>
              <c:f>Aggregate!$K$303</c:f>
              <c:strCache>
                <c:ptCount val="1"/>
                <c:pt idx="0">
                  <c:v>Hibrido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Aggregate!$G$304:$G$337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Aggregate!$K$304:$K$337</c:f>
              <c:numCache>
                <c:formatCode>General</c:formatCode>
                <c:ptCount val="34"/>
                <c:pt idx="0">
                  <c:v>1.4478292604107462E-4</c:v>
                </c:pt>
                <c:pt idx="1">
                  <c:v>1.2705439439179538E-4</c:v>
                </c:pt>
                <c:pt idx="2">
                  <c:v>1.1789549648427736E-4</c:v>
                </c:pt>
                <c:pt idx="3">
                  <c:v>9.973160158810832E-5</c:v>
                </c:pt>
                <c:pt idx="4">
                  <c:v>8.3921735101026598E-5</c:v>
                </c:pt>
                <c:pt idx="5">
                  <c:v>7.2403008709421996E-5</c:v>
                </c:pt>
                <c:pt idx="6">
                  <c:v>5.829754657100671E-5</c:v>
                </c:pt>
                <c:pt idx="7">
                  <c:v>4.9281404723898165E-5</c:v>
                </c:pt>
                <c:pt idx="8">
                  <c:v>4.041060657943745E-5</c:v>
                </c:pt>
                <c:pt idx="9">
                  <c:v>3.258400361629918E-5</c:v>
                </c:pt>
                <c:pt idx="10">
                  <c:v>1.0232390434038373E-5</c:v>
                </c:pt>
                <c:pt idx="11">
                  <c:v>5.2705662882854337E-6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E-42CC-97B9-40E0FF6C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6000"/>
        <c:axId val="299735136"/>
      </c:lineChart>
      <c:catAx>
        <c:axId val="2997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35136"/>
        <c:crosses val="autoZero"/>
        <c:auto val="1"/>
        <c:lblAlgn val="ctr"/>
        <c:lblOffset val="100"/>
        <c:noMultiLvlLbl val="0"/>
      </c:catAx>
      <c:valAx>
        <c:axId val="299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7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Média de tempo para 2º intervalo, imperfeito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Aggregate!$B$16:$B$40</c:f>
              <c:numCache>
                <c:formatCode>General</c:formatCode>
                <c:ptCount val="25"/>
                <c:pt idx="0">
                  <c:v>62.351562500000007</c:v>
                </c:pt>
                <c:pt idx="1">
                  <c:v>246.44253750000001</c:v>
                </c:pt>
                <c:pt idx="2">
                  <c:v>556.13519999999994</c:v>
                </c:pt>
                <c:pt idx="3">
                  <c:v>992.77216874999999</c:v>
                </c:pt>
                <c:pt idx="4">
                  <c:v>1553.6132281250002</c:v>
                </c:pt>
                <c:pt idx="5">
                  <c:v>2240.59356875</c:v>
                </c:pt>
                <c:pt idx="6">
                  <c:v>3053.9996843749996</c:v>
                </c:pt>
                <c:pt idx="7">
                  <c:v>3992.0744281249995</c:v>
                </c:pt>
                <c:pt idx="8">
                  <c:v>5054.114946875</c:v>
                </c:pt>
                <c:pt idx="9">
                  <c:v>6279.4039875000008</c:v>
                </c:pt>
                <c:pt idx="10">
                  <c:v>7660.4365656249993</c:v>
                </c:pt>
                <c:pt idx="11">
                  <c:v>9193.3715312500008</c:v>
                </c:pt>
                <c:pt idx="12">
                  <c:v>10826.973290624999</c:v>
                </c:pt>
                <c:pt idx="13">
                  <c:v>12599.406253125002</c:v>
                </c:pt>
                <c:pt idx="14">
                  <c:v>14426.831084375002</c:v>
                </c:pt>
                <c:pt idx="15">
                  <c:v>16454.291596875002</c:v>
                </c:pt>
                <c:pt idx="16">
                  <c:v>18624.302862499997</c:v>
                </c:pt>
                <c:pt idx="17">
                  <c:v>20952.349728124998</c:v>
                </c:pt>
                <c:pt idx="18">
                  <c:v>23407.835231249996</c:v>
                </c:pt>
                <c:pt idx="19">
                  <c:v>25968.282115624999</c:v>
                </c:pt>
                <c:pt idx="20">
                  <c:v>28759.380621874996</c:v>
                </c:pt>
                <c:pt idx="21">
                  <c:v>31500.629156250008</c:v>
                </c:pt>
                <c:pt idx="22">
                  <c:v>34473.797218749998</c:v>
                </c:pt>
                <c:pt idx="23">
                  <c:v>37616.184721874997</c:v>
                </c:pt>
                <c:pt idx="24">
                  <c:v>40862.104449999999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3-4305-8EF4-F378DA69C958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Aggregate!$D$16:$D$40</c:f>
              <c:numCache>
                <c:formatCode>General</c:formatCode>
                <c:ptCount val="25"/>
                <c:pt idx="0">
                  <c:v>65.867584375000007</c:v>
                </c:pt>
                <c:pt idx="1">
                  <c:v>249.05209687500005</c:v>
                </c:pt>
                <c:pt idx="2">
                  <c:v>558.82200312499992</c:v>
                </c:pt>
                <c:pt idx="3">
                  <c:v>992.71239062500001</c:v>
                </c:pt>
                <c:pt idx="4">
                  <c:v>1554.6443656249999</c:v>
                </c:pt>
                <c:pt idx="5">
                  <c:v>2238.6644499999998</c:v>
                </c:pt>
                <c:pt idx="6">
                  <c:v>3045.0327937499997</c:v>
                </c:pt>
                <c:pt idx="7">
                  <c:v>3990.6116718750004</c:v>
                </c:pt>
                <c:pt idx="8">
                  <c:v>5048.0112312499987</c:v>
                </c:pt>
                <c:pt idx="9">
                  <c:v>6278.5088343750003</c:v>
                </c:pt>
                <c:pt idx="10">
                  <c:v>7594.6715374999994</c:v>
                </c:pt>
                <c:pt idx="11">
                  <c:v>9114.6632937499999</c:v>
                </c:pt>
                <c:pt idx="12">
                  <c:v>10834.199053124998</c:v>
                </c:pt>
                <c:pt idx="13">
                  <c:v>12653.568903125</c:v>
                </c:pt>
                <c:pt idx="14">
                  <c:v>14638.623243750002</c:v>
                </c:pt>
                <c:pt idx="15">
                  <c:v>16755.705596874999</c:v>
                </c:pt>
                <c:pt idx="16">
                  <c:v>18927.336546874998</c:v>
                </c:pt>
                <c:pt idx="17">
                  <c:v>21335.752881249995</c:v>
                </c:pt>
                <c:pt idx="18">
                  <c:v>23821.89085625</c:v>
                </c:pt>
                <c:pt idx="19">
                  <c:v>26450.775740624998</c:v>
                </c:pt>
                <c:pt idx="20">
                  <c:v>29244.546587499994</c:v>
                </c:pt>
                <c:pt idx="21">
                  <c:v>32180.342256249998</c:v>
                </c:pt>
                <c:pt idx="22">
                  <c:v>35476.176418750008</c:v>
                </c:pt>
                <c:pt idx="23">
                  <c:v>38495.817206250002</c:v>
                </c:pt>
                <c:pt idx="24">
                  <c:v>41828.656356249994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3-4305-8EF4-F378DA69C958}"/>
            </c:ext>
          </c:extLst>
        </c:ser>
        <c:ser>
          <c:idx val="1"/>
          <c:order val="2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Aggregate!$C$16:$C$40</c:f>
              <c:numCache>
                <c:formatCode>General</c:formatCode>
                <c:ptCount val="25"/>
                <c:pt idx="0">
                  <c:v>76.986665625000001</c:v>
                </c:pt>
                <c:pt idx="1">
                  <c:v>279.68038437500002</c:v>
                </c:pt>
                <c:pt idx="2">
                  <c:v>614.29337499999997</c:v>
                </c:pt>
                <c:pt idx="3">
                  <c:v>1081.5227062500001</c:v>
                </c:pt>
                <c:pt idx="4">
                  <c:v>1683.8704375</c:v>
                </c:pt>
                <c:pt idx="5">
                  <c:v>2415.6971125</c:v>
                </c:pt>
                <c:pt idx="6">
                  <c:v>3279.9378406250007</c:v>
                </c:pt>
                <c:pt idx="7">
                  <c:v>4278.7526468750002</c:v>
                </c:pt>
                <c:pt idx="8">
                  <c:v>5406.5111718750004</c:v>
                </c:pt>
                <c:pt idx="9">
                  <c:v>6740.6791343750019</c:v>
                </c:pt>
                <c:pt idx="10">
                  <c:v>8129.3322812499973</c:v>
                </c:pt>
                <c:pt idx="11">
                  <c:v>9747.0866093750028</c:v>
                </c:pt>
                <c:pt idx="12">
                  <c:v>11440.038931249999</c:v>
                </c:pt>
                <c:pt idx="13">
                  <c:v>13314.916906249997</c:v>
                </c:pt>
                <c:pt idx="14">
                  <c:v>15284.041650000001</c:v>
                </c:pt>
                <c:pt idx="15">
                  <c:v>17414.528621874997</c:v>
                </c:pt>
                <c:pt idx="16">
                  <c:v>19703.322853124995</c:v>
                </c:pt>
                <c:pt idx="17">
                  <c:v>22162.29671875</c:v>
                </c:pt>
                <c:pt idx="18">
                  <c:v>24729.155134375</c:v>
                </c:pt>
                <c:pt idx="19">
                  <c:v>27426.619881250001</c:v>
                </c:pt>
                <c:pt idx="20">
                  <c:v>30278.236715624993</c:v>
                </c:pt>
                <c:pt idx="21">
                  <c:v>33259.201903125002</c:v>
                </c:pt>
                <c:pt idx="22">
                  <c:v>36418.869259374995</c:v>
                </c:pt>
                <c:pt idx="23">
                  <c:v>39664.198684374991</c:v>
                </c:pt>
                <c:pt idx="24">
                  <c:v>43147.618831250002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3-4305-8EF4-F378DA69C958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Aggregate!$E$16:$E$40</c:f>
              <c:numCache>
                <c:formatCode>General</c:formatCode>
                <c:ptCount val="25"/>
                <c:pt idx="0">
                  <c:v>7620.4375</c:v>
                </c:pt>
                <c:pt idx="1">
                  <c:v>30204</c:v>
                </c:pt>
                <c:pt idx="2">
                  <c:v>55061.25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3-4305-8EF4-F378DA69C958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Aggregate!$F$16:$F$40</c:f>
              <c:numCache>
                <c:formatCode>General</c:formatCode>
                <c:ptCount val="25"/>
                <c:pt idx="0">
                  <c:v>7615.90625</c:v>
                </c:pt>
                <c:pt idx="1">
                  <c:v>26569.625</c:v>
                </c:pt>
                <c:pt idx="2">
                  <c:v>57315.625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3-4305-8EF4-F378DA69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02063"/>
        <c:axId val="1715208303"/>
      </c:barChart>
      <c:catAx>
        <c:axId val="1715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8303"/>
        <c:crosses val="autoZero"/>
        <c:auto val="1"/>
        <c:lblAlgn val="ctr"/>
        <c:lblOffset val="100"/>
        <c:noMultiLvlLbl val="0"/>
      </c:catAx>
      <c:valAx>
        <c:axId val="171520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em milisegundos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Média de tempo para 1º intervalo, perfeito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Aggregate!$I$2:$I$11</c:f>
              <c:numCache>
                <c:formatCode>General</c:formatCode>
                <c:ptCount val="10"/>
                <c:pt idx="0">
                  <c:v>3.9289500000000004</c:v>
                </c:pt>
                <c:pt idx="1">
                  <c:v>5.9781843750000005</c:v>
                </c:pt>
                <c:pt idx="2">
                  <c:v>9.490718750000001</c:v>
                </c:pt>
                <c:pt idx="3">
                  <c:v>14.609974999999999</c:v>
                </c:pt>
                <c:pt idx="4">
                  <c:v>21.125596874999996</c:v>
                </c:pt>
                <c:pt idx="5">
                  <c:v>29.117665624999997</c:v>
                </c:pt>
                <c:pt idx="6">
                  <c:v>38.323631250000005</c:v>
                </c:pt>
                <c:pt idx="7">
                  <c:v>49.133437499999999</c:v>
                </c:pt>
                <c:pt idx="8">
                  <c:v>61.312890624999987</c:v>
                </c:pt>
                <c:pt idx="9">
                  <c:v>74.928662500000016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4-4A24-A3C8-32FE38DA1F51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Aggregate!$K$2:$K$11</c:f>
              <c:numCache>
                <c:formatCode>General</c:formatCode>
                <c:ptCount val="10"/>
                <c:pt idx="0">
                  <c:v>7.1058125000000008</c:v>
                </c:pt>
                <c:pt idx="1">
                  <c:v>9.3686562500000008</c:v>
                </c:pt>
                <c:pt idx="2">
                  <c:v>13.095825</c:v>
                </c:pt>
                <c:pt idx="3">
                  <c:v>17.721421875000004</c:v>
                </c:pt>
                <c:pt idx="4">
                  <c:v>24.268712500000003</c:v>
                </c:pt>
                <c:pt idx="5">
                  <c:v>32.27752499999999</c:v>
                </c:pt>
                <c:pt idx="6">
                  <c:v>41.947931249999996</c:v>
                </c:pt>
                <c:pt idx="7">
                  <c:v>52.530043749999997</c:v>
                </c:pt>
                <c:pt idx="8">
                  <c:v>65.068640625</c:v>
                </c:pt>
                <c:pt idx="9">
                  <c:v>78.046700000000016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4-4A24-A3C8-32FE38DA1F51}"/>
            </c:ext>
          </c:extLst>
        </c:ser>
        <c:ser>
          <c:idx val="1"/>
          <c:order val="2"/>
          <c:tx>
            <c:v>Threaded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Aggregate!$J$2:$J$11</c:f>
              <c:numCache>
                <c:formatCode>General</c:formatCode>
                <c:ptCount val="10"/>
                <c:pt idx="0">
                  <c:v>5.366009375</c:v>
                </c:pt>
                <c:pt idx="1">
                  <c:v>9.3077874999999999</c:v>
                </c:pt>
                <c:pt idx="2">
                  <c:v>12.340396875000001</c:v>
                </c:pt>
                <c:pt idx="3">
                  <c:v>20.191062500000005</c:v>
                </c:pt>
                <c:pt idx="4">
                  <c:v>25.045675000000006</c:v>
                </c:pt>
                <c:pt idx="5">
                  <c:v>37.943846875000006</c:v>
                </c:pt>
                <c:pt idx="6">
                  <c:v>44.473940625000004</c:v>
                </c:pt>
                <c:pt idx="7">
                  <c:v>60.752956249999983</c:v>
                </c:pt>
                <c:pt idx="8">
                  <c:v>69.413215624999992</c:v>
                </c:pt>
                <c:pt idx="9">
                  <c:v>89.656571875000012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4-4A24-A3C8-32FE38DA1F51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Aggregate!$L$2:$L$11</c:f>
              <c:numCache>
                <c:formatCode>General</c:formatCode>
                <c:ptCount val="10"/>
                <c:pt idx="0">
                  <c:v>1827.125</c:v>
                </c:pt>
                <c:pt idx="1">
                  <c:v>1989.1875</c:v>
                </c:pt>
                <c:pt idx="2">
                  <c:v>2300.71875</c:v>
                </c:pt>
                <c:pt idx="3">
                  <c:v>635.125</c:v>
                </c:pt>
                <c:pt idx="4">
                  <c:v>3929.40625</c:v>
                </c:pt>
                <c:pt idx="5">
                  <c:v>7638.28125</c:v>
                </c:pt>
                <c:pt idx="6">
                  <c:v>4663.5</c:v>
                </c:pt>
                <c:pt idx="7">
                  <c:v>5614.90625</c:v>
                </c:pt>
                <c:pt idx="8">
                  <c:v>6541.28125</c:v>
                </c:pt>
                <c:pt idx="9">
                  <c:v>7626.6875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4-4A24-A3C8-32FE38DA1F51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Aggregate!$M$2:$M$11</c:f>
              <c:numCache>
                <c:formatCode>General</c:formatCode>
                <c:ptCount val="10"/>
                <c:pt idx="0">
                  <c:v>1809.875</c:v>
                </c:pt>
                <c:pt idx="1">
                  <c:v>1993.9375</c:v>
                </c:pt>
                <c:pt idx="2">
                  <c:v>2284.09375</c:v>
                </c:pt>
                <c:pt idx="3">
                  <c:v>3127.78125</c:v>
                </c:pt>
                <c:pt idx="4">
                  <c:v>3985.71875</c:v>
                </c:pt>
                <c:pt idx="5">
                  <c:v>4355.65625</c:v>
                </c:pt>
                <c:pt idx="6">
                  <c:v>4669</c:v>
                </c:pt>
                <c:pt idx="7">
                  <c:v>5558.59375</c:v>
                </c:pt>
                <c:pt idx="8">
                  <c:v>6981.25</c:v>
                </c:pt>
                <c:pt idx="9">
                  <c:v>7561.59375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4-4A24-A3C8-32FE38DA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95247"/>
        <c:axId val="580797327"/>
      </c:barChart>
      <c:catAx>
        <c:axId val="58079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797327"/>
        <c:crosses val="autoZero"/>
        <c:auto val="1"/>
        <c:lblAlgn val="ctr"/>
        <c:lblOffset val="100"/>
        <c:noMultiLvlLbl val="0"/>
      </c:catAx>
      <c:valAx>
        <c:axId val="580797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7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Média de tempo para 2º intervalo, perfeito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Aggregate!$I$16:$I$40</c:f>
              <c:numCache>
                <c:formatCode>General</c:formatCode>
                <c:ptCount val="25"/>
                <c:pt idx="0">
                  <c:v>74.928662500000016</c:v>
                </c:pt>
                <c:pt idx="1">
                  <c:v>304.27106875000004</c:v>
                </c:pt>
                <c:pt idx="2">
                  <c:v>686.76861875000009</c:v>
                </c:pt>
                <c:pt idx="3">
                  <c:v>1249.8963249999997</c:v>
                </c:pt>
                <c:pt idx="4">
                  <c:v>1974.5012312499998</c:v>
                </c:pt>
                <c:pt idx="5">
                  <c:v>2861.6342</c:v>
                </c:pt>
                <c:pt idx="6">
                  <c:v>3912.0078218750004</c:v>
                </c:pt>
                <c:pt idx="7">
                  <c:v>5124.0936812499995</c:v>
                </c:pt>
                <c:pt idx="8">
                  <c:v>6498.0032750000009</c:v>
                </c:pt>
                <c:pt idx="9">
                  <c:v>8036.5223406249988</c:v>
                </c:pt>
                <c:pt idx="10">
                  <c:v>9824.914237500001</c:v>
                </c:pt>
                <c:pt idx="11">
                  <c:v>11782.418262499996</c:v>
                </c:pt>
                <c:pt idx="12">
                  <c:v>13934.964281249999</c:v>
                </c:pt>
                <c:pt idx="13">
                  <c:v>16224.333834375</c:v>
                </c:pt>
                <c:pt idx="14">
                  <c:v>18688.546200000004</c:v>
                </c:pt>
                <c:pt idx="15">
                  <c:v>21345.808546874996</c:v>
                </c:pt>
                <c:pt idx="16">
                  <c:v>24160.901921875004</c:v>
                </c:pt>
                <c:pt idx="17">
                  <c:v>27134.383671875003</c:v>
                </c:pt>
                <c:pt idx="18">
                  <c:v>30278.811578124998</c:v>
                </c:pt>
                <c:pt idx="19">
                  <c:v>33597.446187500012</c:v>
                </c:pt>
                <c:pt idx="20">
                  <c:v>37107.692737499994</c:v>
                </c:pt>
                <c:pt idx="21">
                  <c:v>40823.005459374996</c:v>
                </c:pt>
                <c:pt idx="22">
                  <c:v>44624.993765625004</c:v>
                </c:pt>
                <c:pt idx="23">
                  <c:v>48637.838174999997</c:v>
                </c:pt>
                <c:pt idx="24">
                  <c:v>52826.277884375006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B-420A-9AEE-E905EE85320B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Aggregate!$K$16:$K$40</c:f>
              <c:numCache>
                <c:formatCode>General</c:formatCode>
                <c:ptCount val="25"/>
                <c:pt idx="0">
                  <c:v>78.046700000000016</c:v>
                </c:pt>
                <c:pt idx="1">
                  <c:v>308.65487812500004</c:v>
                </c:pt>
                <c:pt idx="2">
                  <c:v>688.67377187499983</c:v>
                </c:pt>
                <c:pt idx="3">
                  <c:v>1250.2388062500004</c:v>
                </c:pt>
                <c:pt idx="4">
                  <c:v>1974.181325</c:v>
                </c:pt>
                <c:pt idx="5">
                  <c:v>2862.9428312499999</c:v>
                </c:pt>
                <c:pt idx="6">
                  <c:v>3915.5998375000008</c:v>
                </c:pt>
                <c:pt idx="7">
                  <c:v>5123.8139906250008</c:v>
                </c:pt>
                <c:pt idx="8">
                  <c:v>6503.606543750001</c:v>
                </c:pt>
                <c:pt idx="9">
                  <c:v>8025.7983656250017</c:v>
                </c:pt>
                <c:pt idx="10">
                  <c:v>9863.1060062500001</c:v>
                </c:pt>
                <c:pt idx="11">
                  <c:v>11896.077487500001</c:v>
                </c:pt>
                <c:pt idx="12">
                  <c:v>14108.660537499998</c:v>
                </c:pt>
                <c:pt idx="13">
                  <c:v>16478.515131249998</c:v>
                </c:pt>
                <c:pt idx="14">
                  <c:v>19050.411250000005</c:v>
                </c:pt>
                <c:pt idx="15">
                  <c:v>21758.083784375005</c:v>
                </c:pt>
                <c:pt idx="16">
                  <c:v>24657.033937500004</c:v>
                </c:pt>
                <c:pt idx="17">
                  <c:v>27770.841959375</c:v>
                </c:pt>
                <c:pt idx="18">
                  <c:v>31004.972103124997</c:v>
                </c:pt>
                <c:pt idx="19">
                  <c:v>34449.266090625002</c:v>
                </c:pt>
                <c:pt idx="20">
                  <c:v>38042.530849999996</c:v>
                </c:pt>
                <c:pt idx="21">
                  <c:v>41961.877865625</c:v>
                </c:pt>
                <c:pt idx="22">
                  <c:v>45829.527403125001</c:v>
                </c:pt>
                <c:pt idx="23">
                  <c:v>49954.035512499991</c:v>
                </c:pt>
                <c:pt idx="24">
                  <c:v>54256.701812499996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B-420A-9AEE-E905EE85320B}"/>
            </c:ext>
          </c:extLst>
        </c:ser>
        <c:ser>
          <c:idx val="1"/>
          <c:order val="2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Aggregate!$J$16:$J$40</c:f>
              <c:numCache>
                <c:formatCode>General</c:formatCode>
                <c:ptCount val="25"/>
                <c:pt idx="0">
                  <c:v>89.656571875000012</c:v>
                </c:pt>
                <c:pt idx="1">
                  <c:v>338.3701125</c:v>
                </c:pt>
                <c:pt idx="2">
                  <c:v>745.80690625</c:v>
                </c:pt>
                <c:pt idx="3">
                  <c:v>1340.6714750000001</c:v>
                </c:pt>
                <c:pt idx="4">
                  <c:v>2107.4810843750001</c:v>
                </c:pt>
                <c:pt idx="5">
                  <c:v>3045.7057593749996</c:v>
                </c:pt>
                <c:pt idx="6">
                  <c:v>4162.7075562500004</c:v>
                </c:pt>
                <c:pt idx="7">
                  <c:v>5425.4997406249986</c:v>
                </c:pt>
                <c:pt idx="8">
                  <c:v>6866.9030750000002</c:v>
                </c:pt>
                <c:pt idx="9">
                  <c:v>8472.1712718749968</c:v>
                </c:pt>
                <c:pt idx="10">
                  <c:v>10346.995390624999</c:v>
                </c:pt>
                <c:pt idx="11">
                  <c:v>12399.947793749998</c:v>
                </c:pt>
                <c:pt idx="12">
                  <c:v>14604.799890625</c:v>
                </c:pt>
                <c:pt idx="13">
                  <c:v>17005.09000625</c:v>
                </c:pt>
                <c:pt idx="14">
                  <c:v>19570.355531250003</c:v>
                </c:pt>
                <c:pt idx="15">
                  <c:v>22313.142484374999</c:v>
                </c:pt>
                <c:pt idx="16">
                  <c:v>25263.462562499997</c:v>
                </c:pt>
                <c:pt idx="17">
                  <c:v>28377.278881249997</c:v>
                </c:pt>
                <c:pt idx="18">
                  <c:v>31646.595831249997</c:v>
                </c:pt>
                <c:pt idx="19">
                  <c:v>35104.565381250002</c:v>
                </c:pt>
                <c:pt idx="20">
                  <c:v>38754.656281249991</c:v>
                </c:pt>
                <c:pt idx="21">
                  <c:v>42541.927640624992</c:v>
                </c:pt>
                <c:pt idx="22">
                  <c:v>46544.034815624989</c:v>
                </c:pt>
                <c:pt idx="23">
                  <c:v>50706.587912499985</c:v>
                </c:pt>
                <c:pt idx="24">
                  <c:v>55073.114221874996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B-420A-9AEE-E905EE85320B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Aggregate!$L$16:$L$18</c:f>
              <c:numCache>
                <c:formatCode>General</c:formatCode>
                <c:ptCount val="3"/>
                <c:pt idx="0">
                  <c:v>7626.6875</c:v>
                </c:pt>
                <c:pt idx="1">
                  <c:v>25798.25</c:v>
                </c:pt>
                <c:pt idx="2">
                  <c:v>55535.21875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B-420A-9AEE-E905EE85320B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Aggregate!$M$16:$M$18</c:f>
              <c:numCache>
                <c:formatCode>General</c:formatCode>
                <c:ptCount val="3"/>
                <c:pt idx="0">
                  <c:v>7561.59375</c:v>
                </c:pt>
                <c:pt idx="1">
                  <c:v>25542.625</c:v>
                </c:pt>
                <c:pt idx="2">
                  <c:v>55624.125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B-420A-9AEE-E905EE85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02063"/>
        <c:axId val="1715208303"/>
      </c:barChart>
      <c:catAx>
        <c:axId val="1715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8303"/>
        <c:crosses val="autoZero"/>
        <c:auto val="1"/>
        <c:lblAlgn val="ctr"/>
        <c:lblOffset val="100"/>
        <c:noMultiLvlLbl val="0"/>
      </c:catAx>
      <c:valAx>
        <c:axId val="171520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em milisegundos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Média de tempo para 1º intervalo, não mágico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Aggregate!$P$2:$P$11</c:f>
              <c:numCache>
                <c:formatCode>General</c:formatCode>
                <c:ptCount val="10"/>
                <c:pt idx="0">
                  <c:v>3.2481687499999992</c:v>
                </c:pt>
                <c:pt idx="1">
                  <c:v>3.3031124999999992</c:v>
                </c:pt>
                <c:pt idx="2">
                  <c:v>3.303078124999999</c:v>
                </c:pt>
                <c:pt idx="3">
                  <c:v>3.3848656249999998</c:v>
                </c:pt>
                <c:pt idx="4">
                  <c:v>3.3731187500000002</c:v>
                </c:pt>
                <c:pt idx="5">
                  <c:v>3.3720343749999993</c:v>
                </c:pt>
                <c:pt idx="6">
                  <c:v>3.4005906249999995</c:v>
                </c:pt>
                <c:pt idx="7">
                  <c:v>3.41529375</c:v>
                </c:pt>
                <c:pt idx="8">
                  <c:v>3.3633343749999995</c:v>
                </c:pt>
                <c:pt idx="9">
                  <c:v>3.4059000000000004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5B1-A13D-1E57AF0E3AC8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Aggregate!$R$2:$R$11</c:f>
              <c:numCache>
                <c:formatCode>General</c:formatCode>
                <c:ptCount val="10"/>
                <c:pt idx="0">
                  <c:v>7.086709374999999</c:v>
                </c:pt>
                <c:pt idx="1">
                  <c:v>9.0484374999999986</c:v>
                </c:pt>
                <c:pt idx="2">
                  <c:v>12.304734374999999</c:v>
                </c:pt>
                <c:pt idx="3">
                  <c:v>16.110353125</c:v>
                </c:pt>
                <c:pt idx="4">
                  <c:v>21.302446874999998</c:v>
                </c:pt>
                <c:pt idx="5">
                  <c:v>27.573349999999998</c:v>
                </c:pt>
                <c:pt idx="6">
                  <c:v>35.198846874999994</c:v>
                </c:pt>
                <c:pt idx="7">
                  <c:v>44.190253124999998</c:v>
                </c:pt>
                <c:pt idx="8">
                  <c:v>54.045671874999996</c:v>
                </c:pt>
                <c:pt idx="9">
                  <c:v>65.168046875000002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3-45B1-A13D-1E57AF0E3AC8}"/>
            </c:ext>
          </c:extLst>
        </c:ser>
        <c:ser>
          <c:idx val="1"/>
          <c:order val="2"/>
          <c:tx>
            <c:v>Threaded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Aggregate!$Q$2:$Q$11</c:f>
              <c:numCache>
                <c:formatCode>General</c:formatCode>
                <c:ptCount val="10"/>
                <c:pt idx="0">
                  <c:v>4.2828499999999998</c:v>
                </c:pt>
                <c:pt idx="1">
                  <c:v>4.7497656249999993</c:v>
                </c:pt>
                <c:pt idx="2">
                  <c:v>5.59348125</c:v>
                </c:pt>
                <c:pt idx="3">
                  <c:v>6.7553093749999995</c:v>
                </c:pt>
                <c:pt idx="4">
                  <c:v>8.2075093750000008</c:v>
                </c:pt>
                <c:pt idx="5">
                  <c:v>10.115393749999997</c:v>
                </c:pt>
                <c:pt idx="6">
                  <c:v>12.204490624999996</c:v>
                </c:pt>
                <c:pt idx="7">
                  <c:v>14.441137500000002</c:v>
                </c:pt>
                <c:pt idx="8">
                  <c:v>17.092700000000004</c:v>
                </c:pt>
                <c:pt idx="9">
                  <c:v>20.1256375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3-45B1-A13D-1E57AF0E3AC8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Aggregate!$S$2:$S$11</c:f>
              <c:numCache>
                <c:formatCode>General</c:formatCode>
                <c:ptCount val="10"/>
                <c:pt idx="0">
                  <c:v>1868.40625</c:v>
                </c:pt>
                <c:pt idx="1">
                  <c:v>2096.15625</c:v>
                </c:pt>
                <c:pt idx="2">
                  <c:v>2323.90625</c:v>
                </c:pt>
                <c:pt idx="3">
                  <c:v>2802.1875</c:v>
                </c:pt>
                <c:pt idx="4">
                  <c:v>3346.875</c:v>
                </c:pt>
                <c:pt idx="5">
                  <c:v>3947</c:v>
                </c:pt>
                <c:pt idx="6">
                  <c:v>4874.375</c:v>
                </c:pt>
                <c:pt idx="7">
                  <c:v>5774</c:v>
                </c:pt>
                <c:pt idx="8">
                  <c:v>6869.1875</c:v>
                </c:pt>
                <c:pt idx="9">
                  <c:v>8145.96875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3-45B1-A13D-1E57AF0E3AC8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Aggregate!$H$2:$H$11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Aggregate!$T$2:$T$11</c:f>
              <c:numCache>
                <c:formatCode>General</c:formatCode>
                <c:ptCount val="10"/>
                <c:pt idx="0">
                  <c:v>1869.5625</c:v>
                </c:pt>
                <c:pt idx="1">
                  <c:v>2166.46875</c:v>
                </c:pt>
                <c:pt idx="2">
                  <c:v>2334.75</c:v>
                </c:pt>
                <c:pt idx="3">
                  <c:v>2828.3125</c:v>
                </c:pt>
                <c:pt idx="4">
                  <c:v>3349.46875</c:v>
                </c:pt>
                <c:pt idx="5">
                  <c:v>3881.09375</c:v>
                </c:pt>
                <c:pt idx="6">
                  <c:v>4860.96875</c:v>
                </c:pt>
                <c:pt idx="7">
                  <c:v>5775.15625</c:v>
                </c:pt>
                <c:pt idx="8">
                  <c:v>6935.75</c:v>
                </c:pt>
                <c:pt idx="9">
                  <c:v>8710.5625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3-45B1-A13D-1E57AF0E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95247"/>
        <c:axId val="580797327"/>
      </c:barChart>
      <c:catAx>
        <c:axId val="58079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797327"/>
        <c:crosses val="autoZero"/>
        <c:auto val="1"/>
        <c:lblAlgn val="ctr"/>
        <c:lblOffset val="100"/>
        <c:noMultiLvlLbl val="0"/>
      </c:catAx>
      <c:valAx>
        <c:axId val="580797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7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Média de tempo para 2º intervalo,não mágico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Aggregate!$P$16:$P$40</c:f>
              <c:numCache>
                <c:formatCode>General</c:formatCode>
                <c:ptCount val="25"/>
                <c:pt idx="0">
                  <c:v>3.4059000000000004</c:v>
                </c:pt>
                <c:pt idx="1">
                  <c:v>3.5597437500000013</c:v>
                </c:pt>
                <c:pt idx="2">
                  <c:v>3.6545125000000005</c:v>
                </c:pt>
                <c:pt idx="3">
                  <c:v>3.7924437500000008</c:v>
                </c:pt>
                <c:pt idx="4">
                  <c:v>3.9355562499999994</c:v>
                </c:pt>
                <c:pt idx="5">
                  <c:v>4.0762</c:v>
                </c:pt>
                <c:pt idx="6">
                  <c:v>4.2383843749999999</c:v>
                </c:pt>
                <c:pt idx="7">
                  <c:v>4.3710593749999997</c:v>
                </c:pt>
                <c:pt idx="8">
                  <c:v>4.4087000000000005</c:v>
                </c:pt>
                <c:pt idx="9">
                  <c:v>4.6035968749999991</c:v>
                </c:pt>
                <c:pt idx="10">
                  <c:v>4.7154312500000009</c:v>
                </c:pt>
                <c:pt idx="11">
                  <c:v>4.8196843750000005</c:v>
                </c:pt>
                <c:pt idx="12">
                  <c:v>4.9927000000000001</c:v>
                </c:pt>
                <c:pt idx="13">
                  <c:v>5.181128124999999</c:v>
                </c:pt>
                <c:pt idx="14">
                  <c:v>5.3050374999999992</c:v>
                </c:pt>
                <c:pt idx="15">
                  <c:v>5.5680249999999996</c:v>
                </c:pt>
                <c:pt idx="16">
                  <c:v>5.589071875000001</c:v>
                </c:pt>
                <c:pt idx="17">
                  <c:v>5.721287499999999</c:v>
                </c:pt>
                <c:pt idx="18">
                  <c:v>5.8919874999999999</c:v>
                </c:pt>
                <c:pt idx="19">
                  <c:v>6.0909031250000005</c:v>
                </c:pt>
                <c:pt idx="20">
                  <c:v>6.2712156250000008</c:v>
                </c:pt>
                <c:pt idx="21">
                  <c:v>6.3549906249999992</c:v>
                </c:pt>
                <c:pt idx="22">
                  <c:v>6.5133343750000003</c:v>
                </c:pt>
                <c:pt idx="23">
                  <c:v>6.6352343749999978</c:v>
                </c:pt>
                <c:pt idx="24">
                  <c:v>6.7921062499999998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9-4870-A7A5-202DE20E5CF8}"/>
            </c:ext>
          </c:extLst>
        </c:ser>
        <c:ser>
          <c:idx val="2"/>
          <c:order val="1"/>
          <c:tx>
            <c:v>OpenMP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Aggregate!$R$16:$R$40</c:f>
              <c:numCache>
                <c:formatCode>General</c:formatCode>
                <c:ptCount val="25"/>
                <c:pt idx="0">
                  <c:v>65.168046875000002</c:v>
                </c:pt>
                <c:pt idx="1">
                  <c:v>258.41593124999997</c:v>
                </c:pt>
                <c:pt idx="2">
                  <c:v>571.05064374999995</c:v>
                </c:pt>
                <c:pt idx="3">
                  <c:v>1009.4783625000002</c:v>
                </c:pt>
                <c:pt idx="4">
                  <c:v>1558.5120406250001</c:v>
                </c:pt>
                <c:pt idx="5">
                  <c:v>2243.1125687499998</c:v>
                </c:pt>
                <c:pt idx="6">
                  <c:v>3045.8698749999994</c:v>
                </c:pt>
                <c:pt idx="7">
                  <c:v>3982.4357625000002</c:v>
                </c:pt>
                <c:pt idx="8">
                  <c:v>5024.0516468750002</c:v>
                </c:pt>
                <c:pt idx="9">
                  <c:v>6225.9958093750001</c:v>
                </c:pt>
                <c:pt idx="10">
                  <c:v>7634.5763468750001</c:v>
                </c:pt>
                <c:pt idx="11">
                  <c:v>9211.7762437499987</c:v>
                </c:pt>
                <c:pt idx="12">
                  <c:v>10977.429471874995</c:v>
                </c:pt>
                <c:pt idx="13">
                  <c:v>12893.529215625002</c:v>
                </c:pt>
                <c:pt idx="14">
                  <c:v>14929.673443749996</c:v>
                </c:pt>
                <c:pt idx="15">
                  <c:v>17128.551990625001</c:v>
                </c:pt>
                <c:pt idx="16">
                  <c:v>19385.036909374998</c:v>
                </c:pt>
                <c:pt idx="17">
                  <c:v>21789.202359375002</c:v>
                </c:pt>
                <c:pt idx="18">
                  <c:v>24833.301587499995</c:v>
                </c:pt>
                <c:pt idx="19">
                  <c:v>27533.482112499998</c:v>
                </c:pt>
                <c:pt idx="20">
                  <c:v>30416.394771874999</c:v>
                </c:pt>
                <c:pt idx="21">
                  <c:v>32913.996100000004</c:v>
                </c:pt>
                <c:pt idx="22">
                  <c:v>35485.047031250004</c:v>
                </c:pt>
                <c:pt idx="23">
                  <c:v>38617.687193749996</c:v>
                </c:pt>
                <c:pt idx="24">
                  <c:v>42001.096412500003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9-4870-A7A5-202DE20E5CF8}"/>
            </c:ext>
          </c:extLst>
        </c:ser>
        <c:ser>
          <c:idx val="1"/>
          <c:order val="2"/>
          <c:tx>
            <c:v>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Aggregate!$Q$16:$Q$40</c:f>
              <c:numCache>
                <c:formatCode>General</c:formatCode>
                <c:ptCount val="25"/>
                <c:pt idx="0">
                  <c:v>20.1256375</c:v>
                </c:pt>
                <c:pt idx="1">
                  <c:v>71.102059374999996</c:v>
                </c:pt>
                <c:pt idx="2">
                  <c:v>153.510975</c:v>
                </c:pt>
                <c:pt idx="3">
                  <c:v>269.06053749999995</c:v>
                </c:pt>
                <c:pt idx="4">
                  <c:v>417.77959062500008</c:v>
                </c:pt>
                <c:pt idx="5">
                  <c:v>599.39473749999979</c:v>
                </c:pt>
                <c:pt idx="6">
                  <c:v>812.63076875000002</c:v>
                </c:pt>
                <c:pt idx="7">
                  <c:v>1060.3928750000005</c:v>
                </c:pt>
                <c:pt idx="8">
                  <c:v>1341.7846906250002</c:v>
                </c:pt>
                <c:pt idx="9">
                  <c:v>1656.2528500000005</c:v>
                </c:pt>
                <c:pt idx="10">
                  <c:v>2030.3691906249999</c:v>
                </c:pt>
                <c:pt idx="11">
                  <c:v>2438.9507593749995</c:v>
                </c:pt>
                <c:pt idx="12">
                  <c:v>2892.43989375</c:v>
                </c:pt>
                <c:pt idx="13">
                  <c:v>3380.0711968749997</c:v>
                </c:pt>
                <c:pt idx="14">
                  <c:v>3907.2935625</c:v>
                </c:pt>
                <c:pt idx="15">
                  <c:v>4463.9233593750005</c:v>
                </c:pt>
                <c:pt idx="16">
                  <c:v>5072.4381531250001</c:v>
                </c:pt>
                <c:pt idx="17">
                  <c:v>5705.7131843749994</c:v>
                </c:pt>
                <c:pt idx="18">
                  <c:v>6367.4907093750007</c:v>
                </c:pt>
                <c:pt idx="19">
                  <c:v>7064.0366906249992</c:v>
                </c:pt>
                <c:pt idx="20">
                  <c:v>7792.1581593750007</c:v>
                </c:pt>
                <c:pt idx="21">
                  <c:v>8571.2404281249983</c:v>
                </c:pt>
                <c:pt idx="22">
                  <c:v>9350.9555312500015</c:v>
                </c:pt>
                <c:pt idx="23">
                  <c:v>10177.509846875</c:v>
                </c:pt>
                <c:pt idx="24">
                  <c:v>11047.595528125001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9-4870-A7A5-202DE20E5CF8}"/>
            </c:ext>
          </c:extLst>
        </c:ser>
        <c:ser>
          <c:idx val="3"/>
          <c:order val="3"/>
          <c:tx>
            <c:v>MPI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Aggregate!$S$16:$S$18</c:f>
              <c:numCache>
                <c:formatCode>General</c:formatCode>
                <c:ptCount val="3"/>
                <c:pt idx="0">
                  <c:v>8145.96875</c:v>
                </c:pt>
                <c:pt idx="1">
                  <c:v>33498.25</c:v>
                </c:pt>
                <c:pt idx="2">
                  <c:v>57055.09375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9-4870-A7A5-202DE20E5CF8}"/>
            </c:ext>
          </c:extLst>
        </c:ser>
        <c:ser>
          <c:idx val="4"/>
          <c:order val="4"/>
          <c:tx>
            <c:v>Hibrido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Aggregate!$A$16:$A$40</c:f>
              <c:numCache>
                <c:formatCode>General</c:formatCode>
                <c:ptCount val="25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</c:numCache>
            </c:numRef>
          </c:cat>
          <c:val>
            <c:numRef>
              <c:f>Aggregate!$T$16:$T$18</c:f>
              <c:numCache>
                <c:formatCode>General</c:formatCode>
                <c:ptCount val="3"/>
                <c:pt idx="0">
                  <c:v>8710.5625</c:v>
                </c:pt>
                <c:pt idx="1">
                  <c:v>28990.8125</c:v>
                </c:pt>
                <c:pt idx="2">
                  <c:v>57781.78125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9-4870-A7A5-202DE20E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02063"/>
        <c:axId val="1715208303"/>
      </c:barChart>
      <c:catAx>
        <c:axId val="1715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8303"/>
        <c:crosses val="autoZero"/>
        <c:auto val="1"/>
        <c:lblAlgn val="ctr"/>
        <c:lblOffset val="100"/>
        <c:noMultiLvlLbl val="0"/>
      </c:catAx>
      <c:valAx>
        <c:axId val="171520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em milisegundos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5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Acelaração</a:t>
            </a:r>
            <a:r>
              <a:rPr lang="pt-PT" baseline="0"/>
              <a:t>Imperfeitos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Aggregate!$I$114:$I$147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Aggregate!$J$114:$J$147</c:f>
              <c:numCache>
                <c:formatCode>General</c:formatCode>
                <c:ptCount val="34"/>
                <c:pt idx="0">
                  <c:v>0.74317863298900355</c:v>
                </c:pt>
                <c:pt idx="1">
                  <c:v>0.62760219882207968</c:v>
                </c:pt>
                <c:pt idx="2">
                  <c:v>0.75608110552202012</c:v>
                </c:pt>
                <c:pt idx="3">
                  <c:v>0.69760794065514942</c:v>
                </c:pt>
                <c:pt idx="4">
                  <c:v>0.82678892339873733</c:v>
                </c:pt>
                <c:pt idx="5">
                  <c:v>0.73877903396445366</c:v>
                </c:pt>
                <c:pt idx="6">
                  <c:v>0.84339733792685345</c:v>
                </c:pt>
                <c:pt idx="7">
                  <c:v>0.78018369755024974</c:v>
                </c:pt>
                <c:pt idx="8">
                  <c:v>0.86640866264286687</c:v>
                </c:pt>
                <c:pt idx="9">
                  <c:v>0.80990080546821974</c:v>
                </c:pt>
                <c:pt idx="10">
                  <c:v>0.88115774744347408</c:v>
                </c:pt>
                <c:pt idx="11">
                  <c:v>0.90532508184708971</c:v>
                </c:pt>
                <c:pt idx="12">
                  <c:v>0.91793927488797</c:v>
                </c:pt>
                <c:pt idx="13">
                  <c:v>0.9226441616444141</c:v>
                </c:pt>
                <c:pt idx="14">
                  <c:v>0.92751428031108352</c:v>
                </c:pt>
                <c:pt idx="15">
                  <c:v>0.93111511033789951</c:v>
                </c:pt>
                <c:pt idx="16">
                  <c:v>0.93299958132438976</c:v>
                </c:pt>
                <c:pt idx="17">
                  <c:v>0.93482003203226749</c:v>
                </c:pt>
                <c:pt idx="18">
                  <c:v>0.93156844619369783</c:v>
                </c:pt>
                <c:pt idx="19">
                  <c:v>0.9423205130012352</c:v>
                </c:pt>
                <c:pt idx="20">
                  <c:v>0.94319173509831911</c:v>
                </c:pt>
                <c:pt idx="21">
                  <c:v>0.94641052846854135</c:v>
                </c:pt>
                <c:pt idx="22">
                  <c:v>0.9462624770276159</c:v>
                </c:pt>
                <c:pt idx="23">
                  <c:v>0.94391466699353055</c:v>
                </c:pt>
                <c:pt idx="24">
                  <c:v>0.94486000477820531</c:v>
                </c:pt>
                <c:pt idx="25">
                  <c:v>0.94523664872832036</c:v>
                </c:pt>
                <c:pt idx="26">
                  <c:v>0.94540516238096617</c:v>
                </c:pt>
                <c:pt idx="27">
                  <c:v>0.94656833620295056</c:v>
                </c:pt>
                <c:pt idx="28">
                  <c:v>0.94682765240706956</c:v>
                </c:pt>
                <c:pt idx="29">
                  <c:v>0.94983670588168045</c:v>
                </c:pt>
                <c:pt idx="30">
                  <c:v>0.94712522711767899</c:v>
                </c:pt>
                <c:pt idx="31">
                  <c:v>0.9465916410865971</c:v>
                </c:pt>
                <c:pt idx="32">
                  <c:v>0.9483661833484418</c:v>
                </c:pt>
                <c:pt idx="33">
                  <c:v>0.94703034737122738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F-4D82-954E-76B7A89FDA4F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Aggregate!$I$114:$I$147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Aggregate!$K$114:$K$147</c:f>
              <c:numCache>
                <c:formatCode>General</c:formatCode>
                <c:ptCount val="34"/>
                <c:pt idx="0">
                  <c:v>0.55623728403335482</c:v>
                </c:pt>
                <c:pt idx="1">
                  <c:v>0.61938758991685916</c:v>
                </c:pt>
                <c:pt idx="2">
                  <c:v>0.7101526081552485</c:v>
                </c:pt>
                <c:pt idx="3">
                  <c:v>0.7920067930719128</c:v>
                </c:pt>
                <c:pt idx="4">
                  <c:v>0.85358813624119767</c:v>
                </c:pt>
                <c:pt idx="5">
                  <c:v>0.87771714195566597</c:v>
                </c:pt>
                <c:pt idx="6">
                  <c:v>0.89793149890884749</c:v>
                </c:pt>
                <c:pt idx="7">
                  <c:v>0.92516096508806334</c:v>
                </c:pt>
                <c:pt idx="8">
                  <c:v>0.93830396695254714</c:v>
                </c:pt>
                <c:pt idx="9">
                  <c:v>0.94661984482408768</c:v>
                </c:pt>
                <c:pt idx="10">
                  <c:v>0.98952203411357031</c:v>
                </c:pt>
                <c:pt idx="11">
                  <c:v>0.9951920233813718</c:v>
                </c:pt>
                <c:pt idx="12">
                  <c:v>1.000060216962702</c:v>
                </c:pt>
                <c:pt idx="13">
                  <c:v>0.99933673737685658</c:v>
                </c:pt>
                <c:pt idx="14">
                  <c:v>1.0008617275134737</c:v>
                </c:pt>
                <c:pt idx="15">
                  <c:v>1.0029447599524723</c:v>
                </c:pt>
                <c:pt idx="16">
                  <c:v>1.0003665493839724</c:v>
                </c:pt>
                <c:pt idx="17">
                  <c:v>1.0012091327347323</c:v>
                </c:pt>
                <c:pt idx="18">
                  <c:v>1.0001425741603005</c:v>
                </c:pt>
                <c:pt idx="19">
                  <c:v>1.0086593643714905</c:v>
                </c:pt>
                <c:pt idx="20">
                  <c:v>1.0086353423010119</c:v>
                </c:pt>
                <c:pt idx="21">
                  <c:v>0.99933305983538168</c:v>
                </c:pt>
                <c:pt idx="22">
                  <c:v>0.99571957521117838</c:v>
                </c:pt>
                <c:pt idx="23">
                  <c:v>0.98553196186223146</c:v>
                </c:pt>
                <c:pt idx="24">
                  <c:v>0.98201126187988097</c:v>
                </c:pt>
                <c:pt idx="25">
                  <c:v>0.983989628777165</c:v>
                </c:pt>
                <c:pt idx="26">
                  <c:v>0.9820300152865975</c:v>
                </c:pt>
                <c:pt idx="27">
                  <c:v>0.98261869187888706</c:v>
                </c:pt>
                <c:pt idx="28">
                  <c:v>0.98175881003524024</c:v>
                </c:pt>
                <c:pt idx="29">
                  <c:v>0.98341003632340906</c:v>
                </c:pt>
                <c:pt idx="30">
                  <c:v>0.978878002769906</c:v>
                </c:pt>
                <c:pt idx="31">
                  <c:v>0.97174500464288394</c:v>
                </c:pt>
                <c:pt idx="32">
                  <c:v>0.97714992047935556</c:v>
                </c:pt>
                <c:pt idx="33">
                  <c:v>0.97689259014160101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F-4D82-954E-76B7A89F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20191"/>
        <c:axId val="778235999"/>
      </c:lineChart>
      <c:catAx>
        <c:axId val="77822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  <a:p>
                <a:pPr>
                  <a:defRPr/>
                </a:pPr>
                <a:endParaRPr lang="pt-PT"/>
              </a:p>
            </c:rich>
          </c:tx>
          <c:layout>
            <c:manualLayout>
              <c:xMode val="edge"/>
              <c:yMode val="edge"/>
              <c:x val="0.39116704859152451"/>
              <c:y val="0.882119875703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235999"/>
        <c:crosses val="autoZero"/>
        <c:auto val="1"/>
        <c:lblAlgn val="ctr"/>
        <c:lblOffset val="100"/>
        <c:noMultiLvlLbl val="0"/>
      </c:catAx>
      <c:valAx>
        <c:axId val="778235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Acelaração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2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Acelaração Imperfeitos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Aggregate!$L$114:$L$125</c:f>
              <c:numCache>
                <c:formatCode>General</c:formatCode>
                <c:ptCount val="12"/>
                <c:pt idx="0">
                  <c:v>2.2552493136126115E-3</c:v>
                </c:pt>
                <c:pt idx="1">
                  <c:v>2.2389307059441348E-3</c:v>
                </c:pt>
                <c:pt idx="2">
                  <c:v>1.6465768303454205E-3</c:v>
                </c:pt>
                <c:pt idx="3">
                  <c:v>4.7346616843920667E-3</c:v>
                </c:pt>
                <c:pt idx="4">
                  <c:v>5.6353888096797814E-3</c:v>
                </c:pt>
                <c:pt idx="5">
                  <c:v>6.3035839848453222E-3</c:v>
                </c:pt>
                <c:pt idx="6">
                  <c:v>6.9005792830615191E-3</c:v>
                </c:pt>
                <c:pt idx="7">
                  <c:v>7.4639948437508841E-3</c:v>
                </c:pt>
                <c:pt idx="8">
                  <c:v>7.9279913866687358E-3</c:v>
                </c:pt>
                <c:pt idx="9">
                  <c:v>8.1821499749850334E-3</c:v>
                </c:pt>
                <c:pt idx="10">
                  <c:v>8.1592682260627734E-3</c:v>
                </c:pt>
                <c:pt idx="11">
                  <c:v>1.0100301028400189E-2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F4E-A4C4-E64528AEDEBB}"/>
            </c:ext>
          </c:extLst>
        </c:ser>
        <c:ser>
          <c:idx val="3"/>
          <c:order val="1"/>
          <c:tx>
            <c:v>Hibrido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Aggregate!$M$114:$M$125</c:f>
              <c:numCache>
                <c:formatCode>General</c:formatCode>
                <c:ptCount val="12"/>
                <c:pt idx="0">
                  <c:v>2.1832041565211426E-3</c:v>
                </c:pt>
                <c:pt idx="1">
                  <c:v>1.9901661572659071E-3</c:v>
                </c:pt>
                <c:pt idx="2">
                  <c:v>3.7604366847937202E-3</c:v>
                </c:pt>
                <c:pt idx="3">
                  <c:v>4.7520910265878881E-3</c:v>
                </c:pt>
                <c:pt idx="4">
                  <c:v>5.6841236372116525E-3</c:v>
                </c:pt>
                <c:pt idx="5">
                  <c:v>6.2955996472663133E-3</c:v>
                </c:pt>
                <c:pt idx="6">
                  <c:v>6.9227496692675274E-3</c:v>
                </c:pt>
                <c:pt idx="7">
                  <c:v>7.4389865809416514E-3</c:v>
                </c:pt>
                <c:pt idx="8">
                  <c:v>7.8759667363674027E-3</c:v>
                </c:pt>
                <c:pt idx="9">
                  <c:v>8.1870181240742048E-3</c:v>
                </c:pt>
                <c:pt idx="10">
                  <c:v>9.2753487299877223E-3</c:v>
                </c:pt>
                <c:pt idx="11">
                  <c:v>9.7030294967559005E-3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F-4F4E-A4C4-E64528AE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20191"/>
        <c:axId val="778235999"/>
      </c:lineChart>
      <c:catAx>
        <c:axId val="77822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  <a:p>
                <a:pPr>
                  <a:defRPr/>
                </a:pPr>
                <a:endParaRPr lang="pt-PT"/>
              </a:p>
            </c:rich>
          </c:tx>
          <c:layout>
            <c:manualLayout>
              <c:xMode val="edge"/>
              <c:yMode val="edge"/>
              <c:x val="0.39116704859152451"/>
              <c:y val="0.882119875703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235999"/>
        <c:crosses val="autoZero"/>
        <c:auto val="1"/>
        <c:lblAlgn val="ctr"/>
        <c:lblOffset val="100"/>
        <c:noMultiLvlLbl val="0"/>
      </c:catAx>
      <c:valAx>
        <c:axId val="778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Acelaração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82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Acelaração Perfeitos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Aggregate!$J$153:$J$186</c:f>
              <c:numCache>
                <c:formatCode>General</c:formatCode>
                <c:ptCount val="34"/>
                <c:pt idx="0">
                  <c:v>0.73219216095760187</c:v>
                </c:pt>
                <c:pt idx="1">
                  <c:v>0.64227770294498032</c:v>
                </c:pt>
                <c:pt idx="2">
                  <c:v>0.76907727086370548</c:v>
                </c:pt>
                <c:pt idx="3">
                  <c:v>0.72358624019909779</c:v>
                </c:pt>
                <c:pt idx="4">
                  <c:v>0.84348283186618012</c:v>
                </c:pt>
                <c:pt idx="5">
                  <c:v>0.76738833890310421</c:v>
                </c:pt>
                <c:pt idx="6">
                  <c:v>0.86170981728696328</c:v>
                </c:pt>
                <c:pt idx="7">
                  <c:v>0.80874150877225848</c:v>
                </c:pt>
                <c:pt idx="8">
                  <c:v>0.88330284187147534</c:v>
                </c:pt>
                <c:pt idx="9">
                  <c:v>0.83572972881972585</c:v>
                </c:pt>
                <c:pt idx="10">
                  <c:v>0.89922560388663175</c:v>
                </c:pt>
                <c:pt idx="11">
                  <c:v>0.92083971466977832</c:v>
                </c:pt>
                <c:pt idx="12">
                  <c:v>0.93229127963657132</c:v>
                </c:pt>
                <c:pt idx="13">
                  <c:v>0.93690104546564068</c:v>
                </c:pt>
                <c:pt idx="14">
                  <c:v>0.9395635777328758</c:v>
                </c:pt>
                <c:pt idx="15">
                  <c:v>0.93977483861469135</c:v>
                </c:pt>
                <c:pt idx="16">
                  <c:v>0.94444639686955767</c:v>
                </c:pt>
                <c:pt idx="17">
                  <c:v>0.94627857769785118</c:v>
                </c:pt>
                <c:pt idx="18">
                  <c:v>0.94857883330378145</c:v>
                </c:pt>
                <c:pt idx="19">
                  <c:v>0.94954272874248735</c:v>
                </c:pt>
                <c:pt idx="20">
                  <c:v>0.95019902167965109</c:v>
                </c:pt>
                <c:pt idx="21">
                  <c:v>0.95413592692872318</c:v>
                </c:pt>
                <c:pt idx="22">
                  <c:v>0.95408691329548723</c:v>
                </c:pt>
                <c:pt idx="23">
                  <c:v>0.95494157835600268</c:v>
                </c:pt>
                <c:pt idx="24">
                  <c:v>0.95664734637098348</c:v>
                </c:pt>
                <c:pt idx="25">
                  <c:v>0.95635750096023708</c:v>
                </c:pt>
                <c:pt idx="26">
                  <c:v>0.95620104328621081</c:v>
                </c:pt>
                <c:pt idx="27">
                  <c:v>0.95677941916980669</c:v>
                </c:pt>
                <c:pt idx="28">
                  <c:v>0.95706771534180646</c:v>
                </c:pt>
                <c:pt idx="29">
                  <c:v>0.9575028215500696</c:v>
                </c:pt>
                <c:pt idx="30">
                  <c:v>0.95959463342209894</c:v>
                </c:pt>
                <c:pt idx="31">
                  <c:v>0.95876934482363019</c:v>
                </c:pt>
                <c:pt idx="32">
                  <c:v>0.9592015589558136</c:v>
                </c:pt>
                <c:pt idx="33">
                  <c:v>0.95920266414482969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1-4ED9-8D76-2B4F97A8F84E}"/>
            </c:ext>
          </c:extLst>
        </c:ser>
        <c:ser>
          <c:idx val="2"/>
          <c:order val="1"/>
          <c:tx>
            <c:v>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Aggregate!$L$153:$L$186</c:f>
              <c:numCache>
                <c:formatCode>General</c:formatCode>
                <c:ptCount val="34"/>
                <c:pt idx="0">
                  <c:v>2.1503454881302594E-3</c:v>
                </c:pt>
                <c:pt idx="1">
                  <c:v>3.005339805825243E-3</c:v>
                </c:pt>
                <c:pt idx="2">
                  <c:v>4.1251103595343853E-3</c:v>
                </c:pt>
                <c:pt idx="3">
                  <c:v>2.3003306435740993E-2</c:v>
                </c:pt>
                <c:pt idx="4">
                  <c:v>5.3762821991235939E-3</c:v>
                </c:pt>
                <c:pt idx="5">
                  <c:v>3.8120703692339159E-3</c:v>
                </c:pt>
                <c:pt idx="6">
                  <c:v>8.2177830492119672E-3</c:v>
                </c:pt>
                <c:pt idx="7">
                  <c:v>8.7505356834764597E-3</c:v>
                </c:pt>
                <c:pt idx="8">
                  <c:v>9.3732234223990879E-3</c:v>
                </c:pt>
                <c:pt idx="9">
                  <c:v>9.8245355536069907E-3</c:v>
                </c:pt>
                <c:pt idx="10">
                  <c:v>1.1794252274863607E-2</c:v>
                </c:pt>
                <c:pt idx="11">
                  <c:v>1.2366361998889221E-2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331-4ED9-8D76-2B4F97A8F84E}"/>
            </c:ext>
          </c:extLst>
        </c:ser>
        <c:ser>
          <c:idx val="1"/>
          <c:order val="2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Aggregate!$K$153:$K$186</c:f>
              <c:numCache>
                <c:formatCode>General</c:formatCode>
                <c:ptCount val="34"/>
                <c:pt idx="0">
                  <c:v>0.55292058438074465</c:v>
                </c:pt>
                <c:pt idx="1">
                  <c:v>0.63810478423733397</c:v>
                </c:pt>
                <c:pt idx="2">
                  <c:v>0.72471331512142234</c:v>
                </c:pt>
                <c:pt idx="3">
                  <c:v>0.82442453562998852</c:v>
                </c:pt>
                <c:pt idx="4">
                  <c:v>0.87048692323500854</c:v>
                </c:pt>
                <c:pt idx="5">
                  <c:v>0.90210341793554516</c:v>
                </c:pt>
                <c:pt idx="6">
                  <c:v>0.91360003003723833</c:v>
                </c:pt>
                <c:pt idx="7">
                  <c:v>0.93533974069838843</c:v>
                </c:pt>
                <c:pt idx="8">
                  <c:v>0.94228018345050502</c:v>
                </c:pt>
                <c:pt idx="9">
                  <c:v>0.96004907958952779</c:v>
                </c:pt>
                <c:pt idx="10">
                  <c:v>0.98579705138104234</c:v>
                </c:pt>
                <c:pt idx="11">
                  <c:v>0.99723359128399403</c:v>
                </c:pt>
                <c:pt idx="12">
                  <c:v>0.9997260673334657</c:v>
                </c:pt>
                <c:pt idx="13">
                  <c:v>1.0001620450188382</c:v>
                </c:pt>
                <c:pt idx="14">
                  <c:v>0.99954290695723447</c:v>
                </c:pt>
                <c:pt idx="15">
                  <c:v>0.99908263975531941</c:v>
                </c:pt>
                <c:pt idx="16">
                  <c:v>1.0000545864126822</c:v>
                </c:pt>
                <c:pt idx="17">
                  <c:v>0.99913843669473135</c:v>
                </c:pt>
                <c:pt idx="18">
                  <c:v>1.0013361879418661</c:v>
                </c:pt>
                <c:pt idx="19">
                  <c:v>0.99612781524138561</c:v>
                </c:pt>
                <c:pt idx="20">
                  <c:v>0.99044565529104578</c:v>
                </c:pt>
                <c:pt idx="21">
                  <c:v>0.98768867846892161</c:v>
                </c:pt>
                <c:pt idx="22">
                  <c:v>0.98457498780378783</c:v>
                </c:pt>
                <c:pt idx="23">
                  <c:v>0.98100486938306908</c:v>
                </c:pt>
                <c:pt idx="24">
                  <c:v>0.98105185908898496</c:v>
                </c:pt>
                <c:pt idx="25">
                  <c:v>0.97987868220960461</c:v>
                </c:pt>
                <c:pt idx="26">
                  <c:v>0.97708177921176997</c:v>
                </c:pt>
                <c:pt idx="27">
                  <c:v>0.97657922340375825</c:v>
                </c:pt>
                <c:pt idx="28">
                  <c:v>0.97527320608560653</c:v>
                </c:pt>
                <c:pt idx="29">
                  <c:v>0.97542650050844337</c:v>
                </c:pt>
                <c:pt idx="30">
                  <c:v>0.97285935558229719</c:v>
                </c:pt>
                <c:pt idx="31">
                  <c:v>0.97371708359755282</c:v>
                </c:pt>
                <c:pt idx="32">
                  <c:v>0.97365183164890368</c:v>
                </c:pt>
                <c:pt idx="33">
                  <c:v>0.97363599554819524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331-4ED9-8D76-2B4F97A8F84E}"/>
            </c:ext>
          </c:extLst>
        </c:ser>
        <c:ser>
          <c:idx val="3"/>
          <c:order val="3"/>
          <c:tx>
            <c:v>Hibrido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Aggregate!$I$153:$I$186</c:f>
              <c:numCache>
                <c:formatCode>General</c:formatCode>
                <c:ptCount val="34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2001</c:v>
                </c:pt>
                <c:pt idx="11">
                  <c:v>3001</c:v>
                </c:pt>
                <c:pt idx="12">
                  <c:v>4001</c:v>
                </c:pt>
                <c:pt idx="13">
                  <c:v>5001</c:v>
                </c:pt>
                <c:pt idx="14">
                  <c:v>6001</c:v>
                </c:pt>
                <c:pt idx="15">
                  <c:v>7001</c:v>
                </c:pt>
                <c:pt idx="16">
                  <c:v>8001</c:v>
                </c:pt>
                <c:pt idx="17">
                  <c:v>9001</c:v>
                </c:pt>
                <c:pt idx="18">
                  <c:v>10001</c:v>
                </c:pt>
                <c:pt idx="19">
                  <c:v>11001</c:v>
                </c:pt>
                <c:pt idx="20">
                  <c:v>12001</c:v>
                </c:pt>
                <c:pt idx="21">
                  <c:v>13001</c:v>
                </c:pt>
                <c:pt idx="22">
                  <c:v>14001</c:v>
                </c:pt>
                <c:pt idx="23">
                  <c:v>15001</c:v>
                </c:pt>
                <c:pt idx="24">
                  <c:v>16001</c:v>
                </c:pt>
                <c:pt idx="25">
                  <c:v>17001</c:v>
                </c:pt>
                <c:pt idx="26">
                  <c:v>18001</c:v>
                </c:pt>
                <c:pt idx="27">
                  <c:v>19001</c:v>
                </c:pt>
                <c:pt idx="28">
                  <c:v>20001</c:v>
                </c:pt>
                <c:pt idx="29">
                  <c:v>21001</c:v>
                </c:pt>
                <c:pt idx="30">
                  <c:v>22001</c:v>
                </c:pt>
                <c:pt idx="31">
                  <c:v>23001</c:v>
                </c:pt>
                <c:pt idx="32">
                  <c:v>24001</c:v>
                </c:pt>
                <c:pt idx="33">
                  <c:v>25001</c:v>
                </c:pt>
              </c:numCache>
            </c:numRef>
          </c:cat>
          <c:val>
            <c:numRef>
              <c:f>Aggregate!$M$153:$M$186</c:f>
              <c:numCache>
                <c:formatCode>General</c:formatCode>
                <c:ptCount val="34"/>
                <c:pt idx="0">
                  <c:v>2.1708405276607504E-3</c:v>
                </c:pt>
                <c:pt idx="1">
                  <c:v>2.9981804219038964E-3</c:v>
                </c:pt>
                <c:pt idx="2">
                  <c:v>4.1551353791848518E-3</c:v>
                </c:pt>
                <c:pt idx="3">
                  <c:v>4.6710347790466476E-3</c:v>
                </c:pt>
                <c:pt idx="4">
                  <c:v>5.3003230283120194E-3</c:v>
                </c:pt>
                <c:pt idx="5">
                  <c:v>6.6850237837294893E-3</c:v>
                </c:pt>
                <c:pt idx="6">
                  <c:v>8.2081026451060191E-3</c:v>
                </c:pt>
                <c:pt idx="7">
                  <c:v>8.8391848208011249E-3</c:v>
                </c:pt>
                <c:pt idx="8">
                  <c:v>8.7825089525514748E-3</c:v>
                </c:pt>
                <c:pt idx="9">
                  <c:v>9.9091097693525271E-3</c:v>
                </c:pt>
                <c:pt idx="10">
                  <c:v>1.191228656999819E-2</c:v>
                </c:pt>
                <c:pt idx="11">
                  <c:v>1.2346596350953837E-2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331-4ED9-8D76-2B4F97A8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71967"/>
        <c:axId val="1852977375"/>
      </c:lineChart>
      <c:catAx>
        <c:axId val="18529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Ordem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2977375"/>
        <c:crosses val="autoZero"/>
        <c:auto val="1"/>
        <c:lblAlgn val="ctr"/>
        <c:lblOffset val="100"/>
        <c:noMultiLvlLbl val="0"/>
      </c:catAx>
      <c:valAx>
        <c:axId val="18529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Acelaração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29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6350</xdr:rowOff>
    </xdr:from>
    <xdr:to>
      <xdr:col>7</xdr:col>
      <xdr:colOff>428626</xdr:colOff>
      <xdr:row>61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506F8-6E47-4E33-9768-1BBAF851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222248</xdr:colOff>
      <xdr:row>41</xdr:row>
      <xdr:rowOff>156935</xdr:rowOff>
    </xdr:from>
    <xdr:to>
      <xdr:col>19</xdr:col>
      <xdr:colOff>172357</xdr:colOff>
      <xdr:row>63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65839-161D-4BA5-807F-4F2A21EB8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2720</xdr:rowOff>
    </xdr:from>
    <xdr:to>
      <xdr:col>7</xdr:col>
      <xdr:colOff>399142</xdr:colOff>
      <xdr:row>82</xdr:row>
      <xdr:rowOff>99785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BE878-D8BD-4BBF-AFDC-3B3D6579A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226786</xdr:colOff>
      <xdr:row>63</xdr:row>
      <xdr:rowOff>163286</xdr:rowOff>
    </xdr:from>
    <xdr:to>
      <xdr:col>19</xdr:col>
      <xdr:colOff>176895</xdr:colOff>
      <xdr:row>85</xdr:row>
      <xdr:rowOff>69851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8429D-70A4-403E-8F83-43AB790A4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145141</xdr:rowOff>
    </xdr:from>
    <xdr:to>
      <xdr:col>7</xdr:col>
      <xdr:colOff>399142</xdr:colOff>
      <xdr:row>104</xdr:row>
      <xdr:rowOff>60778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3D5B56-9687-41AD-BEE1-B2D16487E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217714</xdr:colOff>
      <xdr:row>85</xdr:row>
      <xdr:rowOff>145142</xdr:rowOff>
    </xdr:from>
    <xdr:to>
      <xdr:col>19</xdr:col>
      <xdr:colOff>167823</xdr:colOff>
      <xdr:row>107</xdr:row>
      <xdr:rowOff>51708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0DA3E3-B858-49D6-8D27-E3EE1A30A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47758</xdr:colOff>
      <xdr:row>112</xdr:row>
      <xdr:rowOff>119049</xdr:rowOff>
    </xdr:from>
    <xdr:to>
      <xdr:col>21</xdr:col>
      <xdr:colOff>365259</xdr:colOff>
      <xdr:row>127</xdr:row>
      <xdr:rowOff>140819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DAF390-BF5D-4A9F-992E-83A8C0238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119529</xdr:colOff>
      <xdr:row>129</xdr:row>
      <xdr:rowOff>89647</xdr:rowOff>
    </xdr:from>
    <xdr:to>
      <xdr:col>21</xdr:col>
      <xdr:colOff>437030</xdr:colOff>
      <xdr:row>144</xdr:row>
      <xdr:rowOff>104588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51C4CF-04DD-427A-B010-1EC30C4B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605118</xdr:colOff>
      <xdr:row>152</xdr:row>
      <xdr:rowOff>2987</xdr:rowOff>
    </xdr:from>
    <xdr:to>
      <xdr:col>21</xdr:col>
      <xdr:colOff>605118</xdr:colOff>
      <xdr:row>166</xdr:row>
      <xdr:rowOff>131481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74EBC4-493F-46F6-B253-FA291CE4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189</xdr:row>
      <xdr:rowOff>0</xdr:rowOff>
    </xdr:from>
    <xdr:to>
      <xdr:col>22</xdr:col>
      <xdr:colOff>0</xdr:colOff>
      <xdr:row>203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CE726F-0AA6-4DD3-A478-AD5E6B011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283882</xdr:colOff>
      <xdr:row>225</xdr:row>
      <xdr:rowOff>122517</xdr:rowOff>
    </xdr:from>
    <xdr:to>
      <xdr:col>19</xdr:col>
      <xdr:colOff>567765</xdr:colOff>
      <xdr:row>240</xdr:row>
      <xdr:rowOff>64247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0C1E26-D267-4198-88A3-7B5BD9D3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265</xdr:row>
      <xdr:rowOff>0</xdr:rowOff>
    </xdr:from>
    <xdr:to>
      <xdr:col>19</xdr:col>
      <xdr:colOff>283883</xdr:colOff>
      <xdr:row>279</xdr:row>
      <xdr:rowOff>128494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7BF375-B7F0-48BC-A3EB-0DF8F1D8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302</xdr:row>
      <xdr:rowOff>0</xdr:rowOff>
    </xdr:from>
    <xdr:to>
      <xdr:col>19</xdr:col>
      <xdr:colOff>283883</xdr:colOff>
      <xdr:row>316</xdr:row>
      <xdr:rowOff>128494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9420E7-1ED7-4FAA-B8A6-48D59AFA5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E28741-BE62-4FD1-9D4E-AAA3826274C4}" name="Table7" displayName="Table7" ref="A1:AI35" totalsRowShown="0">
  <autoFilter ref="A1:AI35" xr:uid="{C51799FF-8760-41C6-BA3A-F376053C31FC}"/>
  <tableColumns count="35">
    <tableColumn id="1" xr3:uid="{F4EF6DCA-A74D-4FC7-B057-B3735D55DD25}" name="Test Num"/>
    <tableColumn id="2" xr3:uid="{EDE6C899-AA7D-4F91-A164-B9826D5B9B57}" name="101"/>
    <tableColumn id="3" xr3:uid="{7A277BD1-AD29-45B5-9BCE-40095329D4FC}" name="201"/>
    <tableColumn id="4" xr3:uid="{6C285B1E-DB87-456F-85C5-441C2E713AA5}" name="301"/>
    <tableColumn id="5" xr3:uid="{BB58E905-11F9-4473-BBC0-877D88F5CAD4}" name="401"/>
    <tableColumn id="6" xr3:uid="{57E9FBDA-7EE1-4845-A726-1222E34854F4}" name="501"/>
    <tableColumn id="7" xr3:uid="{DE5A3E83-4EBE-4DEB-AE66-B5826C0F62FF}" name="601"/>
    <tableColumn id="8" xr3:uid="{436D67AC-38F4-4F1F-B534-706D4FC8E8A5}" name="701"/>
    <tableColumn id="9" xr3:uid="{D8837C7D-71BE-4A0E-B5B4-67018CF80610}" name="801"/>
    <tableColumn id="10" xr3:uid="{6BC3D841-0B53-4D51-B74F-09ADD7A37DE4}" name="901"/>
    <tableColumn id="11" xr3:uid="{F7850BA0-CE28-496F-AB77-6FD4658375D8}" name="1001"/>
    <tableColumn id="12" xr3:uid="{45CC00E6-23C0-4973-BA8B-1FB2F64D76C1}" name="2001"/>
    <tableColumn id="13" xr3:uid="{20E34FCA-E749-4CF4-A488-F7ECFF54CA73}" name="3001"/>
    <tableColumn id="14" xr3:uid="{7A1E9D94-1A29-46FC-A22F-B503A37F75F5}" name="4001"/>
    <tableColumn id="15" xr3:uid="{7DE37997-D243-409C-8CE5-D538E1F2CB9E}" name="5001"/>
    <tableColumn id="16" xr3:uid="{0AAA908A-6A03-41AB-B0E8-376B1C676989}" name="6001"/>
    <tableColumn id="17" xr3:uid="{905D9A58-3E51-454A-8F52-909B3186AAFA}" name="7001"/>
    <tableColumn id="18" xr3:uid="{9FF53C85-338D-42AA-AA86-CDFDB8B1F9EC}" name="8001"/>
    <tableColumn id="19" xr3:uid="{EE49DBF7-1B75-4597-85D5-8FADB4088DDF}" name="9001"/>
    <tableColumn id="20" xr3:uid="{EEDAFB19-B8AB-4F54-A4E6-22BDD09EB027}" name="10001"/>
    <tableColumn id="21" xr3:uid="{FCFD7CB1-55DD-4D6D-A16A-0D3743975164}" name="11001"/>
    <tableColumn id="22" xr3:uid="{321D7314-D31E-4E06-84E8-E1550E440A38}" name="12001"/>
    <tableColumn id="23" xr3:uid="{2B768760-BE6E-4C49-8B9C-E723CAD95A96}" name="13001"/>
    <tableColumn id="24" xr3:uid="{9E81B6E9-EDFC-4292-B153-1ED78CBF2F62}" name="14001"/>
    <tableColumn id="25" xr3:uid="{5D28D9B3-119B-4F58-9CF8-8CE284F76134}" name="15001"/>
    <tableColumn id="26" xr3:uid="{2CBDE64C-37B7-449F-B7C4-4B4D879C973B}" name="16001"/>
    <tableColumn id="27" xr3:uid="{13E4CDAA-E263-4841-8E22-D2DA879CBEDC}" name="17001"/>
    <tableColumn id="28" xr3:uid="{0DCC87FB-1964-4475-94D2-6FDD11889610}" name="18001"/>
    <tableColumn id="29" xr3:uid="{E3B22F52-F757-41BD-A111-3BB814567F78}" name="19001"/>
    <tableColumn id="30" xr3:uid="{9D3D3306-CF10-48C0-9353-C60A91F0DF7C}" name="20001"/>
    <tableColumn id="31" xr3:uid="{A735806D-95B8-4094-A37F-A327054BBE4D}" name="21001"/>
    <tableColumn id="32" xr3:uid="{8807CD85-CEEE-4C29-9BA3-3C6283630BFF}" name="22001"/>
    <tableColumn id="33" xr3:uid="{FCA809D6-A455-4940-B2EE-0D7468362D61}" name="23001"/>
    <tableColumn id="34" xr3:uid="{93A8D28A-028C-49A3-B27B-19B2138B13CF}" name="24001"/>
    <tableColumn id="35" xr3:uid="{8F5114BB-3895-4DB7-B4C7-030D0E4D80EC}" name="2500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B48F84F-E440-4530-B030-8D2E5C426EA9}" name="Table18" displayName="Table18" ref="A1:M35" totalsRowShown="0">
  <autoFilter ref="A1:M35" xr:uid="{F5E99E9C-2B1D-435A-BB2C-4EDAD24BFADE}"/>
  <tableColumns count="13">
    <tableColumn id="1" xr3:uid="{2C946242-EDBF-4B4B-8BFC-ADDACC081930}" name="Tests"/>
    <tableColumn id="2" xr3:uid="{1A4B75F7-946A-4974-AFAC-9F29848F4DBF}" name="101"/>
    <tableColumn id="3" xr3:uid="{546DA5EA-77F1-4462-A2AE-27F8D8A5365C}" name="201"/>
    <tableColumn id="4" xr3:uid="{034367F7-11F9-4B69-8775-317E4DD2896C}" name="301"/>
    <tableColumn id="5" xr3:uid="{4683B193-7F71-48BB-9A8A-67755B319559}" name="401"/>
    <tableColumn id="6" xr3:uid="{31B3CB46-A344-422E-A73C-FDA048082199}" name="501"/>
    <tableColumn id="7" xr3:uid="{EA6C839C-796E-400C-A37F-2C1423323D0A}" name="601"/>
    <tableColumn id="8" xr3:uid="{0FF7FC6F-672B-4BDD-9FB2-1B7311351EBD}" name="701"/>
    <tableColumn id="9" xr3:uid="{456E4BC7-0430-4AFE-A7DC-02C9B02457F5}" name="801"/>
    <tableColumn id="10" xr3:uid="{8F284FC7-C741-4733-83BF-61510A61269D}" name="901"/>
    <tableColumn id="11" xr3:uid="{BB4D3861-8F6F-4941-B58A-30D824F0CEEF}" name="1001"/>
    <tableColumn id="12" xr3:uid="{A673A6B7-CD51-4156-89FB-6CD61763FDC5}" name="2001"/>
    <tableColumn id="13" xr3:uid="{696482B5-BB2E-4157-B4C5-60ED406D1AC7}" name="300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0253A5-F3AF-41CC-915B-11AC4C22112C}" name="Table19" displayName="Table19" ref="O1:AA35" totalsRowShown="0">
  <autoFilter ref="O1:AA35" xr:uid="{588C7B19-ECF5-4665-B86B-A42D3AA13442}"/>
  <tableColumns count="13">
    <tableColumn id="1" xr3:uid="{190DE9AF-5C76-4870-96D4-69AB0BE502D2}" name="Tests"/>
    <tableColumn id="2" xr3:uid="{71CF9546-D8F9-49CB-8CBA-DB20D4A4EF41}" name="101"/>
    <tableColumn id="3" xr3:uid="{C83A30D1-DDF9-43B4-83E0-AD9BA6D87E9F}" name="201"/>
    <tableColumn id="4" xr3:uid="{F2461BE6-F0A7-4843-88F6-F63EB5B731AD}" name="301"/>
    <tableColumn id="5" xr3:uid="{CB37411E-1DA2-40D6-B2E3-97BB19F4CD2E}" name="401"/>
    <tableColumn id="6" xr3:uid="{1D1CE485-3D59-4AE8-AB8E-70C59D9A7000}" name="501"/>
    <tableColumn id="7" xr3:uid="{E87AD538-6830-4327-A562-21F5F8E8C0C9}" name="601"/>
    <tableColumn id="8" xr3:uid="{2B2E6E0B-0CC6-4A0F-A14D-30FD15258212}" name="701"/>
    <tableColumn id="9" xr3:uid="{E590A669-CBE6-4757-B245-0DC588888785}" name="801"/>
    <tableColumn id="10" xr3:uid="{5D89B9A6-0874-46A0-9559-45C4B7805029}" name="901"/>
    <tableColumn id="11" xr3:uid="{1FB9ECC0-4739-4FA4-93E1-8D807979CA89}" name="1001"/>
    <tableColumn id="12" xr3:uid="{F09891C4-37C5-466B-A52C-B4F18C8749F1}" name="2001"/>
    <tableColumn id="13" xr3:uid="{7DE37E97-F9A8-4D92-8E08-AC737139E8FA}" name="3001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2CBB28-D4E7-4812-9358-5C61EF07CDC1}" name="Table20" displayName="Table20" ref="AC1:AO35" totalsRowShown="0">
  <autoFilter ref="AC1:AO35" xr:uid="{A87AD2A6-361E-4418-BFBD-AAD497028B7F}"/>
  <tableColumns count="13">
    <tableColumn id="1" xr3:uid="{74F9A59F-1D00-4C73-BEEE-E1E18CB71C87}" name="Tests"/>
    <tableColumn id="2" xr3:uid="{15EAD692-C8A0-45E1-A457-088608270E92}" name="101"/>
    <tableColumn id="3" xr3:uid="{9B9943BA-429F-4EF6-BB85-311D760328E1}" name="201"/>
    <tableColumn id="4" xr3:uid="{57A3B3D7-D68B-4A49-ADC3-21B270272A0C}" name="301"/>
    <tableColumn id="5" xr3:uid="{9BA00E68-631F-4652-90C0-C4856A78413F}" name="401"/>
    <tableColumn id="6" xr3:uid="{3A46D7E5-CBF0-4C23-8C1B-6F73E6433695}" name="501"/>
    <tableColumn id="7" xr3:uid="{DED40132-E994-48B6-98CD-92CFE15CC289}" name="601"/>
    <tableColumn id="8" xr3:uid="{D2519DF1-051B-475D-912D-CEAA62E508AB}" name="701"/>
    <tableColumn id="9" xr3:uid="{950CC4EA-AC72-4FA9-BA5D-14A374E8938E}" name="801"/>
    <tableColumn id="10" xr3:uid="{7C81FA92-9EF8-4CB0-A7AE-3689512723D0}" name="901"/>
    <tableColumn id="11" xr3:uid="{B0F1B185-21B2-4059-8049-55514D64417D}" name="1001"/>
    <tableColumn id="12" xr3:uid="{098B8FAE-E405-49B6-BD6D-5DF5D5840780}" name="2001"/>
    <tableColumn id="13" xr3:uid="{BCA0039D-78FC-4A2A-821C-4ED900DF6F6C}" name="3001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C5E51-7179-48D6-9399-054628B057D0}" name="Table1" displayName="Table1" ref="A1:F11" totalsRowShown="0">
  <autoFilter ref="A1:F11" xr:uid="{DEEA5F2C-9A22-4528-8A7D-C392930E953A}"/>
  <tableColumns count="6">
    <tableColumn id="1" xr3:uid="{50306A61-A1F4-4D7A-AC4B-360D22566E7E}" name="Testes"/>
    <tableColumn id="2" xr3:uid="{0797F431-C12C-42F1-A50D-227EC34C40C2}" name="Seq"/>
    <tableColumn id="3" xr3:uid="{7235915B-09A7-4137-BC8E-75D621D98E87}" name="Th"/>
    <tableColumn id="4" xr3:uid="{39DF769A-4932-4A93-A9A7-73408E99EFC9}" name="OMP"/>
    <tableColumn id="5" xr3:uid="{AD82886F-A4E8-4497-9368-81EA6BAC3B82}" name="MPI"/>
    <tableColumn id="6" xr3:uid="{EECA4B3F-7774-41BA-81C1-C877A735B971}" name="Hibrid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B0746-1482-4B1B-A9AC-B44D6792BFC2}" name="Table2" displayName="Table2" ref="A15:F40" totalsRowShown="0" headerRowBorderDxfId="53" tableBorderDxfId="52" totalsRowBorderDxfId="51" dataCellStyle="20% - Accent1">
  <autoFilter ref="A15:F40" xr:uid="{36F72288-60AC-4E46-A867-71CC859213DC}"/>
  <tableColumns count="6">
    <tableColumn id="1" xr3:uid="{F414404B-488A-4E92-B6A0-78575D293764}" name="Testes" dataDxfId="50" dataCellStyle="20% - Accent1"/>
    <tableColumn id="2" xr3:uid="{1C0E76A7-B446-4450-94A1-91C7F28EB527}" name="Seq" dataDxfId="49" dataCellStyle="20% - Accent1"/>
    <tableColumn id="3" xr3:uid="{2F93F3D4-729E-470A-A4FF-72568554B7BC}" name="Th" dataCellStyle="20% - Accent1"/>
    <tableColumn id="4" xr3:uid="{16EF1141-617F-418F-AE89-559FE7B8C03F}" name="OMP" dataCellStyle="20% - Accent1"/>
    <tableColumn id="5" xr3:uid="{5AF7F07D-F304-4EEB-BF12-A35043085E9D}" name="MPI" dataDxfId="48" dataCellStyle="20% - Accent1"/>
    <tableColumn id="6" xr3:uid="{F1FCC84C-AD9E-4529-B933-8F5B824CC4AB}" name="Hibrid" dataDxfId="47" dataCellStyle="20% - Accent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0668F8-FD6B-4D7E-902A-72449FE4E246}" name="Table14" displayName="Table14" ref="H1:M11" totalsRowShown="0">
  <autoFilter ref="H1:M11" xr:uid="{ED949C62-81A7-4568-8A76-DFEE22702CBC}"/>
  <tableColumns count="6">
    <tableColumn id="1" xr3:uid="{058C1BCF-EDE8-4AAD-9E33-B756EAC08F2C}" name="Testes"/>
    <tableColumn id="2" xr3:uid="{5494CA11-4E42-47D3-BD42-20D4F2243C2F}" name="Seq"/>
    <tableColumn id="3" xr3:uid="{EDE8252A-641B-441C-B667-0D6AE1F1B63E}" name="Th"/>
    <tableColumn id="4" xr3:uid="{2B955F24-D341-4522-A071-C9AF2195BD4B}" name="OMP"/>
    <tableColumn id="5" xr3:uid="{6C907349-B040-4CF3-B198-FFF19DDB687F}" name="MPI"/>
    <tableColumn id="6" xr3:uid="{920CCFAD-91C0-44E2-ADB4-73CE0EC09EF1}" name="Hibrid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77D80-8BE1-43EA-9FB4-4B01994B0EDC}" name="Table25" displayName="Table25" ref="H15:M40" totalsRowShown="0" headerRowBorderDxfId="46" tableBorderDxfId="45" totalsRowBorderDxfId="44" dataCellStyle="20% - Accent1">
  <autoFilter ref="H15:M40" xr:uid="{AB4CE15B-9816-4918-8140-42CF466DB67E}"/>
  <tableColumns count="6">
    <tableColumn id="1" xr3:uid="{3DCE7F12-6509-4F7A-A656-4D9033BEBB8D}" name="Testes" dataDxfId="43" dataCellStyle="20% - Accent1"/>
    <tableColumn id="2" xr3:uid="{850E966C-2030-4888-ABB9-C6F958172576}" name="Seq" dataDxfId="42" dataCellStyle="20% - Accent1"/>
    <tableColumn id="3" xr3:uid="{1BD3E784-BA38-4F11-83C3-1A24FCAD7434}" name="Th" dataCellStyle="20% - Accent1"/>
    <tableColumn id="4" xr3:uid="{F511C684-8CAE-4ED5-8A45-A7E8C681ACA0}" name="OMP" dataCellStyle="20% - Accent1"/>
    <tableColumn id="5" xr3:uid="{0AF22113-22D7-4A04-8036-BCABBBD888EB}" name="MPI" dataDxfId="41" dataCellStyle="20% - Accent1"/>
    <tableColumn id="6" xr3:uid="{74247619-BDEE-4239-8692-47932A0CE9E0}" name="Hibrid" dataDxfId="40" dataCellStyle="20% - Accent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C6335B-589B-4DC9-8451-244FED2AC99F}" name="Table16" displayName="Table16" ref="O1:T11" totalsRowShown="0">
  <autoFilter ref="O1:T11" xr:uid="{3CB06104-3A32-46AA-B26B-9EC36F159069}"/>
  <tableColumns count="6">
    <tableColumn id="1" xr3:uid="{FCBEAE21-231D-487A-9562-ACF3CC1252EB}" name="Testes"/>
    <tableColumn id="2" xr3:uid="{6E8FBAA8-9C87-42B6-95E8-B9305CC29D6C}" name="Seq"/>
    <tableColumn id="3" xr3:uid="{C92A40A1-83C8-4275-8DDC-96CD2C0C2EC0}" name="Th"/>
    <tableColumn id="4" xr3:uid="{9EFB163E-5047-46FA-A6F4-85CE5F2976CD}" name="OMP"/>
    <tableColumn id="5" xr3:uid="{81E884BA-29FB-4622-812D-2D846DA0CA6E}" name="MPI"/>
    <tableColumn id="6" xr3:uid="{7D88CCDB-313F-4F7C-AECB-CE3749611D2D}" name="Hibrid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CB699-7366-4E26-A6C0-590171DD4FE4}" name="Table27" displayName="Table27" ref="O15:T40" totalsRowShown="0" headerRowBorderDxfId="39" tableBorderDxfId="38" totalsRowBorderDxfId="37" dataCellStyle="20% - Accent1">
  <autoFilter ref="O15:T40" xr:uid="{60FD8E64-432C-46AE-9258-40F8AEF6E892}"/>
  <tableColumns count="6">
    <tableColumn id="1" xr3:uid="{88CE19F6-3F3B-4952-AD5F-CD4E164AA048}" name="Testes" dataDxfId="36" dataCellStyle="20% - Accent1"/>
    <tableColumn id="2" xr3:uid="{E21B15F8-796E-4848-A18A-10C837A9D95B}" name="Seq" dataDxfId="35" dataCellStyle="20% - Accent1"/>
    <tableColumn id="3" xr3:uid="{7D75F476-9D1F-4CC5-BBFA-CDFD26BDA559}" name="Th" dataCellStyle="20% - Accent1"/>
    <tableColumn id="4" xr3:uid="{BEAA00D1-B6C2-42E8-92DD-A71EF7E50FBA}" name="OMP" dataCellStyle="20% - Accent1"/>
    <tableColumn id="5" xr3:uid="{925DA722-A42A-4CDD-A649-658E796CB8DD}" name="MPI" dataDxfId="34" dataCellStyle="20% - Accent1"/>
    <tableColumn id="6" xr3:uid="{FCE9F363-EC88-46CD-8FD3-6BBC25578305}" name="Hibrid" dataDxfId="33" dataCellStyle="20% - Accent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2A821C2-8C93-41C5-8AE5-F6614745ACE7}" name="Table121" displayName="Table121" ref="A113:F148" totalsRowShown="0">
  <autoFilter ref="A113:F148" xr:uid="{13B3BF68-8A14-47C0-A0BE-EC80EB67CFC2}"/>
  <tableColumns count="6">
    <tableColumn id="1" xr3:uid="{A4909FF4-E083-4D9A-BD2E-D5C2B471EF2F}" name="Testes"/>
    <tableColumn id="2" xr3:uid="{8239BC69-640A-4130-937A-C1EEA5D6F20A}" name="Seq"/>
    <tableColumn id="3" xr3:uid="{F5266E77-FFE4-4C2A-AADA-A3A2434C4D12}" name="Th"/>
    <tableColumn id="4" xr3:uid="{F0195805-45DD-467A-BF02-09612FCB14D4}" name="OMP"/>
    <tableColumn id="5" xr3:uid="{5860A30B-ECEA-4C15-8109-5CAC048DCDBB}" name="MPI"/>
    <tableColumn id="6" xr3:uid="{242929EB-FAF3-48F0-A6A3-F6672CF307BA}" name="Hibr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887F63-AD63-4FD3-A5C3-19D8270F29C9}" name="Table8" displayName="Table8" ref="AK1:BS35" totalsRowShown="0">
  <autoFilter ref="AK1:BS35" xr:uid="{4AD8B8B2-1C21-4855-9A36-918270D6452E}"/>
  <tableColumns count="35">
    <tableColumn id="1" xr3:uid="{9F80CC47-DF12-4312-A363-1B0FA41D16B4}" name="Test Num" dataDxfId="63"/>
    <tableColumn id="2" xr3:uid="{5128122A-430C-471B-956D-87E90E8E0D47}" name="101"/>
    <tableColumn id="3" xr3:uid="{AC718F9F-0268-496C-8933-E6B7EA0E6B73}" name="201"/>
    <tableColumn id="4" xr3:uid="{2ED8AB5E-5DB2-4A63-BDBC-B39E3094FADA}" name="301"/>
    <tableColumn id="5" xr3:uid="{90D5E6B1-A470-447F-9261-853C44C94E4E}" name="401"/>
    <tableColumn id="6" xr3:uid="{47D5B90B-D02E-45F8-A893-37474C4E7C4B}" name="501"/>
    <tableColumn id="7" xr3:uid="{D4CC8B3F-C6C9-468E-91AE-660EF0434527}" name="601"/>
    <tableColumn id="8" xr3:uid="{2A400AF9-E4B2-4979-A974-D83C200062CB}" name="701"/>
    <tableColumn id="9" xr3:uid="{1B524836-A914-4EA7-BD20-F0AA2974D5F8}" name="801"/>
    <tableColumn id="10" xr3:uid="{9DEC8713-FD5E-484F-B2F1-55D439FA8E83}" name="901"/>
    <tableColumn id="11" xr3:uid="{8E806602-868A-4E7C-8EF7-23D9DF771F44}" name="1001"/>
    <tableColumn id="12" xr3:uid="{A73C903E-B66E-449D-8FCF-E65DFDD97D60}" name="2001"/>
    <tableColumn id="13" xr3:uid="{32105F20-38AB-4FE2-9FC3-1E431EE73F90}" name="3001"/>
    <tableColumn id="14" xr3:uid="{71CE0835-2ED2-4C40-9D96-F049C713E74F}" name="4001"/>
    <tableColumn id="15" xr3:uid="{59FD4BDF-406C-427F-95A0-AB8606AF4E47}" name="5001"/>
    <tableColumn id="16" xr3:uid="{C6DDF5FC-D18C-4EC6-B1BF-EF1188DF5E1C}" name="6001"/>
    <tableColumn id="17" xr3:uid="{9D755B53-604B-4E68-A93A-1DD0068F397B}" name="7001"/>
    <tableColumn id="18" xr3:uid="{F01008AE-4CAF-42A1-B527-2D9D2065D96C}" name="8001"/>
    <tableColumn id="19" xr3:uid="{9046DD81-6FA4-4472-BC99-123AF1789EA4}" name="9001"/>
    <tableColumn id="20" xr3:uid="{FA355E08-320C-4BE6-84D9-E522FF4A47BD}" name="10001"/>
    <tableColumn id="21" xr3:uid="{3AF8B447-E696-4618-8E49-6F93190F2BA5}" name="11001"/>
    <tableColumn id="22" xr3:uid="{D057B6AE-FFAA-4ED7-B7DB-FC3499859243}" name="12001"/>
    <tableColumn id="23" xr3:uid="{BC6A2B6A-AAEB-41C3-A701-927E8FB57C58}" name="13001"/>
    <tableColumn id="24" xr3:uid="{90AA4981-0EAB-493F-A942-12A3BBB9DE30}" name="14001"/>
    <tableColumn id="25" xr3:uid="{380DF092-7DA5-4F80-B2AC-68A849B2B428}" name="15001"/>
    <tableColumn id="26" xr3:uid="{AEAE919A-7C1C-45E5-8435-6971C6565FC8}" name="16001"/>
    <tableColumn id="27" xr3:uid="{31EFFF8D-2E43-4330-9287-70B47493C444}" name="17001"/>
    <tableColumn id="28" xr3:uid="{8D99E5DF-1AA3-44DA-9990-3E19A1F4A4CA}" name="18001"/>
    <tableColumn id="29" xr3:uid="{22437626-1FDD-447A-9EF3-9E919160A7D9}" name="19001"/>
    <tableColumn id="30" xr3:uid="{009DEC30-1DD3-4172-AE1E-605286A7CF62}" name="20001"/>
    <tableColumn id="31" xr3:uid="{41319CB8-2C47-4212-93A3-7C6A11814DE5}" name="21001"/>
    <tableColumn id="32" xr3:uid="{9165D631-7751-45DF-A590-A84F7525538D}" name="22001"/>
    <tableColumn id="33" xr3:uid="{451E5664-B8D8-4679-8DB1-5BC74188555F}" name="23001"/>
    <tableColumn id="34" xr3:uid="{39847CF3-EF4D-4614-9442-353E62891652}" name="24001"/>
    <tableColumn id="35" xr3:uid="{B5FC5EBB-CD44-45CD-879B-6F334BF7B876}" name="25001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1A1EA7-C0E8-445B-A925-3E7A431A307F}" name="Table22" displayName="Table22" ref="I113:M148" totalsRowShown="0">
  <autoFilter ref="I113:M148" xr:uid="{FB91447F-594C-4EF0-8897-7A75A724DF0D}"/>
  <tableColumns count="5">
    <tableColumn id="1" xr3:uid="{1C422B0D-8DB9-4D4B-B34B-DE659B4C3480}" name="Testes"/>
    <tableColumn id="2" xr3:uid="{4E507457-08EF-45EE-AC80-AFF0A070BCD5}" name="Threads" dataDxfId="32">
      <calculatedColumnFormula>Table121[[#This Row],[Seq]]/Table121[[#This Row],[Th]]</calculatedColumnFormula>
    </tableColumn>
    <tableColumn id="3" xr3:uid="{B5A347C2-7A98-42BE-BD27-6BAFC30CC8AF}" name="OpenMP" dataDxfId="31">
      <calculatedColumnFormula>Table121[[#This Row],[Seq]]/Table121[[#This Row],[OMP]]</calculatedColumnFormula>
    </tableColumn>
    <tableColumn id="4" xr3:uid="{57E4786A-A714-49FA-8AD1-7E64667D81A3}" name="MPI" dataDxfId="30">
      <calculatedColumnFormula>Table121[[#This Row],[Seq]]/Table121[[#This Row],[MPI]]</calculatedColumnFormula>
    </tableColumn>
    <tableColumn id="5" xr3:uid="{AE871153-4C8E-43B2-839A-0B83394FF6CF}" name="Hibrido" dataDxfId="29">
      <calculatedColumnFormula>Table121[[#This Row],[Seq]]/Table121[[#This Row],[Hibrid]]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B6A4A9-816D-43AE-AE9B-2E6F9BDB60F3}" name="Table1418" displayName="Table1418" ref="A152:F186" totalsRowShown="0">
  <autoFilter ref="A152:F186" xr:uid="{082432D9-C379-4295-9AB4-327FB85CE3EB}"/>
  <tableColumns count="6">
    <tableColumn id="1" xr3:uid="{C2A05FA4-E0BA-4059-8F6A-82A0688AFAF0}" name="Testes"/>
    <tableColumn id="2" xr3:uid="{9D3730AB-9FDC-473B-B7C7-FF120FE7706E}" name="Seq"/>
    <tableColumn id="3" xr3:uid="{583D6BD6-0B1E-4DFB-9E7C-238AD5ECAB4C}" name="Th"/>
    <tableColumn id="4" xr3:uid="{AE503877-3673-4A8D-8075-9FF9203C0039}" name="OMP"/>
    <tableColumn id="5" xr3:uid="{4D766CD4-10C1-451F-A3DD-9B5E71A62064}" name="MPI"/>
    <tableColumn id="6" xr3:uid="{2245F024-99C7-4023-B4EE-7AC5D6068FBF}" name="Hibrid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F3DB19-B56A-49DA-9980-A0269B80B846}" name="Table2222" displayName="Table2222" ref="I152:M186" totalsRowShown="0">
  <autoFilter ref="I152:M186" xr:uid="{68D65AE1-D2D4-4278-8851-269AFC4EF44F}"/>
  <tableColumns count="5">
    <tableColumn id="1" xr3:uid="{F5298B53-178F-4A4B-8E57-4E566EC108F7}" name="Testes"/>
    <tableColumn id="2" xr3:uid="{E2B260E3-8DFF-4C2C-ACDD-483475D2964C}" name="Threads" dataDxfId="28">
      <calculatedColumnFormula>Table1418[[#This Row],[Seq]]/Table1418[[#This Row],[Th]]</calculatedColumnFormula>
    </tableColumn>
    <tableColumn id="3" xr3:uid="{7CCA5C2A-2032-474E-937C-0CC3134C19BB}" name="OpenMP" dataDxfId="27">
      <calculatedColumnFormula>Table1418[[#This Row],[Seq]]/Table1418[[#This Row],[OMP]]</calculatedColumnFormula>
    </tableColumn>
    <tableColumn id="4" xr3:uid="{A8DBAC84-B602-48AA-855E-7F6D3F8A5AA9}" name="MPI" dataDxfId="26">
      <calculatedColumnFormula>Table121[[#This Row],[Seq]]/Table121[[#This Row],[MPI]]</calculatedColumnFormula>
    </tableColumn>
    <tableColumn id="5" xr3:uid="{9CF8BB81-5961-4D68-BF3C-CC4457B60A9B}" name="Hibrido" dataDxfId="25">
      <calculatedColumnFormula>Table121[[#This Row],[Seq]]/Table121[[#This Row],[Hibrid]]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EE142A8-A0ED-460F-8CDB-F23CF93219D4}" name="Table1624" displayName="Table1624" ref="A189:F223" totalsRowShown="0">
  <autoFilter ref="A189:F223" xr:uid="{FCDD3764-0C06-4895-B36B-F44BF641C0E1}"/>
  <tableColumns count="6">
    <tableColumn id="1" xr3:uid="{62C25E9F-907A-486E-9782-C8B49BB74FEE}" name="Testes"/>
    <tableColumn id="2" xr3:uid="{2DC2D9FC-E9B1-4CDB-AB1E-6D3C3C64E0E6}" name="Seq"/>
    <tableColumn id="3" xr3:uid="{CFD9BA5E-978D-4C38-ADBE-A139F2627064}" name="Th"/>
    <tableColumn id="4" xr3:uid="{301064A4-D82B-465A-96CB-B6A674F2BD47}" name="OMP"/>
    <tableColumn id="5" xr3:uid="{039771B6-0824-4F07-BFD3-C93C1C119158}" name="MPI"/>
    <tableColumn id="6" xr3:uid="{0D714408-1E9A-42D4-8213-2CAB73D63BF6}" name="Hibrid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549155B-41C3-4519-95F1-EA2192A5FDEE}" name="Table222226" displayName="Table222226" ref="I189:M223" totalsRowShown="0">
  <autoFilter ref="I189:M223" xr:uid="{14DA0381-9D23-4AD0-BB5C-2AD8A4553089}"/>
  <tableColumns count="5">
    <tableColumn id="1" xr3:uid="{0896D4AF-156D-4F36-88CB-C3C3772BF821}" name="Testes"/>
    <tableColumn id="2" xr3:uid="{0602EC48-D257-439B-8BCA-9DDFA2EA42D3}" name="Threads" dataDxfId="3">
      <calculatedColumnFormula>Table1624[[#This Row],[Seq]]/Table1624[[#This Row],[Th]]</calculatedColumnFormula>
    </tableColumn>
    <tableColumn id="3" xr3:uid="{D01029A2-5BEA-4894-8716-8BAEFE327890}" name="OpenMP" dataDxfId="2">
      <calculatedColumnFormula>Table1624[[#This Row],[Seq]]/Table1624[[#This Row],[OMP]]</calculatedColumnFormula>
    </tableColumn>
    <tableColumn id="4" xr3:uid="{010C13B7-3200-4031-B388-48EFE0390FCC}" name="MPI" dataDxfId="1">
      <calculatedColumnFormula>Table121[[#This Row],[Seq]]/Table121[[#This Row],[MPI]]</calculatedColumnFormula>
    </tableColumn>
    <tableColumn id="5" xr3:uid="{CC02ADCE-7222-47C5-BB15-B054844B8388}" name="Hibrido" dataDxfId="0">
      <calculatedColumnFormula>Table121[[#This Row],[Seq]]/Table121[[#This Row],[Hibrid]]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020672E-0FBB-4A62-97E8-A3C8BE61CDB1}" name="Table31" displayName="Table31" ref="A227:E261" totalsRowShown="0" dataCellStyle="20% - Accent1">
  <autoFilter ref="A227:E261" xr:uid="{A6A69923-E469-463E-B172-9997431EED42}"/>
  <tableColumns count="5">
    <tableColumn id="1" xr3:uid="{9FF77613-721B-4B31-AF0A-946DCADB8555}" name="Testes" dataDxfId="22" dataCellStyle="20% - Accent1"/>
    <tableColumn id="2" xr3:uid="{7A43C5C2-C317-4321-8746-1F5D51064EFB}" name="Threads" dataDxfId="21" dataCellStyle="20% - Accent1"/>
    <tableColumn id="3" xr3:uid="{6181648C-3C65-4705-8D21-2C2F8BADCDB4}" name="OpenMP" dataDxfId="20" dataCellStyle="20% - Accent1"/>
    <tableColumn id="4" xr3:uid="{A9BFC7E8-9765-4A43-BBF4-99BE115FD0E8}" name="MPI" dataDxfId="19" dataCellStyle="20% - Accent1"/>
    <tableColumn id="5" xr3:uid="{8AD09E56-1DF0-400D-A29B-1CDC80F8186F}" name="Hibrido" dataDxfId="18" dataCellStyle="20% - Accent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BB062CA-1962-4307-9099-892192E9158D}" name="Table32" displayName="Table32" ref="A266:E300" totalsRowShown="0">
  <autoFilter ref="A266:E300" xr:uid="{18532DD0-2222-4EBA-BCDD-5E45BD134B86}"/>
  <tableColumns count="5">
    <tableColumn id="1" xr3:uid="{A0E90DDC-8B15-408C-9F0F-7CD6C0890B65}" name="Testes" dataDxfId="24" dataCellStyle="40% - Accent1"/>
    <tableColumn id="2" xr3:uid="{70189D51-D859-460D-BA57-3256DE30B9F8}" name="Threads"/>
    <tableColumn id="3" xr3:uid="{25691214-5BDD-4736-B6A8-84C3686B9217}" name="OpenMP"/>
    <tableColumn id="4" xr3:uid="{65FEEADA-592E-4ADE-99F9-EFC5E2603B10}" name="MPI"/>
    <tableColumn id="5" xr3:uid="{2D18C6E7-230B-4FD1-A062-F41500E18CDC}" name="Hibrido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37EE09E-6551-45E0-A132-AA97D6608A26}" name="Table33" displayName="Table33" ref="A303:E337" totalsRowShown="0">
  <autoFilter ref="A303:E337" xr:uid="{85EC583D-49A7-4051-B379-33DB6F57E50B}"/>
  <tableColumns count="5">
    <tableColumn id="1" xr3:uid="{D0D0C312-9630-4A96-B23F-4E1B0749FD34}" name="Testes" dataDxfId="23" dataCellStyle="40% - Accent1"/>
    <tableColumn id="2" xr3:uid="{8CF85F45-ABE1-40D8-A9C4-EEC4D252C7D1}" name="Threads"/>
    <tableColumn id="3" xr3:uid="{09674F02-EE8A-45BC-929E-BA4D0791DD60}" name="OpenMP"/>
    <tableColumn id="4" xr3:uid="{F8400FED-2E45-469D-83DE-E56E1FC8356C}" name="MPI"/>
    <tableColumn id="5" xr3:uid="{64A3855A-5F77-4306-8E83-0B5A267DDD66}" name="Hibrido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4200B71-2C89-4EB1-B3D5-F84A2EC23083}" name="Table3236" displayName="Table3236" ref="G266:K300" totalsRowShown="0">
  <autoFilter ref="G266:K300" xr:uid="{96985F92-023E-4708-8403-4BBCF7CC2893}"/>
  <tableColumns count="5">
    <tableColumn id="1" xr3:uid="{8BA0D08D-7491-4A9C-9A94-2BA44E759295}" name="Testes" dataDxfId="17" dataCellStyle="40% - Accent1"/>
    <tableColumn id="2" xr3:uid="{A9184AF5-3707-4069-8304-6FB1262382C4}" name="Threads"/>
    <tableColumn id="3" xr3:uid="{CB7DF1CB-AEEA-4DC4-95C1-2C1217B02545}" name="OpenMP" dataDxfId="16">
      <calculatedColumnFormula>Table32[[#This Row],[OpenMP]]/8</calculatedColumnFormula>
    </tableColumn>
    <tableColumn id="4" xr3:uid="{DB13D59F-403B-4BC5-B737-4A3C9034573F}" name="MPI" dataDxfId="15">
      <calculatedColumnFormula>Table32[[#This Row],[MPI]]/12</calculatedColumnFormula>
    </tableColumn>
    <tableColumn id="5" xr3:uid="{662EC1B8-4DFF-4B0F-804C-9C6A04EB1F2D}" name="Hibrido" dataDxfId="14">
      <calculatedColumnFormula>Table32[[#This Row],[Hibrido]]/12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744F48A-D7B8-42FB-AE05-0B3FDE21E027}" name="Table323638" displayName="Table323638" ref="G303:K337" totalsRowShown="0">
  <autoFilter ref="G303:K337" xr:uid="{541740F7-1B2B-4358-9900-1BA3C0E1BD58}"/>
  <tableColumns count="5">
    <tableColumn id="1" xr3:uid="{E1155FF3-CF40-4C6F-8B96-EA18716358E2}" name="Testes" dataDxfId="13" dataCellStyle="40% - Accent1"/>
    <tableColumn id="2" xr3:uid="{EAC36BC7-2079-4570-81D2-19272B3358EB}" name="Threads" dataDxfId="7">
      <calculatedColumnFormula>Table33[[#This Row],[Threads]]/8</calculatedColumnFormula>
    </tableColumn>
    <tableColumn id="3" xr3:uid="{57F2770E-10A9-4959-8234-EA37F5E2DC17}" name="OpenMP" dataDxfId="6">
      <calculatedColumnFormula>Table33[[#This Row],[OpenMP]]/8</calculatedColumnFormula>
    </tableColumn>
    <tableColumn id="4" xr3:uid="{32F695AD-8414-43E4-BEB8-EAC404D270B5}" name="MPI" dataDxfId="5">
      <calculatedColumnFormula>Table33[[#This Row],[MPI]]/12</calculatedColumnFormula>
    </tableColumn>
    <tableColumn id="5" xr3:uid="{FCA23138-B4B1-4656-A524-C88C85C4C99D}" name="Hibrido" dataDxfId="4">
      <calculatedColumnFormula>Table33[[#This Row],[Hibrido]]/12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7C2659-170D-4DF4-923E-F523A6720A2F}" name="Table9" displayName="Table9" ref="BU1:DC35" totalsRowShown="0" headerRowDxfId="62" headerRowBorderDxfId="61">
  <autoFilter ref="BU1:DC35" xr:uid="{8925F9FE-EFC3-409A-BEED-693A0B6ED5C2}"/>
  <tableColumns count="35">
    <tableColumn id="1" xr3:uid="{9C6E08F8-81DC-471B-AC2B-DFE37D4DB3F4}" name="Test Num" dataDxfId="60"/>
    <tableColumn id="2" xr3:uid="{E12650B5-8258-4E7A-B8D9-657FEA28419B}" name="101"/>
    <tableColumn id="3" xr3:uid="{18574860-6EA6-4EA8-82BC-7D2E1E0D8541}" name="201"/>
    <tableColumn id="4" xr3:uid="{60DA3C99-A976-45A9-82D6-6C4A67D7AD9B}" name="301"/>
    <tableColumn id="5" xr3:uid="{690A0FD4-B896-475C-AEC5-A447201B6CE5}" name="401"/>
    <tableColumn id="6" xr3:uid="{D1481523-E046-4A26-84AE-BB29A451CDA3}" name="501"/>
    <tableColumn id="7" xr3:uid="{08C43ADB-53EA-4C7A-81E7-1A7737DE92FC}" name="601"/>
    <tableColumn id="8" xr3:uid="{89CCF32E-F8ED-4E0B-AA60-105FE13266C2}" name="701"/>
    <tableColumn id="9" xr3:uid="{CFE51AFD-6223-42D9-8F2D-93DEBA0C5A9F}" name="801"/>
    <tableColumn id="10" xr3:uid="{E4BF41BC-6E45-4452-93C2-4032652AB6F3}" name="901"/>
    <tableColumn id="11" xr3:uid="{215680CF-EF9B-4BEF-8D46-9D1097A6AAAF}" name="1001"/>
    <tableColumn id="12" xr3:uid="{20A3AA32-C9E9-4C37-99D2-D12F8C3D1D93}" name="2001"/>
    <tableColumn id="13" xr3:uid="{2ED95A73-6AFD-44AD-8671-8BA9238AB364}" name="3001"/>
    <tableColumn id="14" xr3:uid="{64AE4D4E-3768-4B2D-8EBB-1A2DDA45277E}" name="4001"/>
    <tableColumn id="15" xr3:uid="{6FA0C875-CE85-4A3F-818B-F88BA5652056}" name="5001"/>
    <tableColumn id="16" xr3:uid="{482CEEEC-20F5-46BA-98E3-8E38EB97D8C7}" name="6001"/>
    <tableColumn id="17" xr3:uid="{3725D11F-F53D-4DD4-8C49-DB980AFEC621}" name="7001"/>
    <tableColumn id="18" xr3:uid="{9EB35C47-99F4-49C5-B9C9-1232928962D0}" name="8001"/>
    <tableColumn id="19" xr3:uid="{3A14E470-2E79-4DF0-BB6D-13D58C83E7A5}" name="9001"/>
    <tableColumn id="20" xr3:uid="{5E84F7F6-4E5B-4FF7-9B7F-5079EC9D852E}" name="10001"/>
    <tableColumn id="21" xr3:uid="{7E0BEFC0-004B-47BF-A97C-A328E08BFA43}" name="11001"/>
    <tableColumn id="22" xr3:uid="{35509800-FC23-4713-8576-9BCAB0F130C6}" name="12001"/>
    <tableColumn id="23" xr3:uid="{E459315A-7DFF-4877-9742-9E3ADB238A96}" name="13001"/>
    <tableColumn id="24" xr3:uid="{CBE6066F-F090-41E8-B027-EACDC7C44FD0}" name="14001"/>
    <tableColumn id="25" xr3:uid="{3771E068-2260-40B7-99F9-E0186BC33DF3}" name="15001"/>
    <tableColumn id="26" xr3:uid="{1766BD65-5E60-4441-AFEB-72B901C044C8}" name="16001"/>
    <tableColumn id="27" xr3:uid="{0D764569-236E-4633-9419-F94242006551}" name="17001"/>
    <tableColumn id="28" xr3:uid="{95254817-6DB2-4496-956D-4C089AFFDF01}" name="18001"/>
    <tableColumn id="29" xr3:uid="{04FEC71A-4634-4D68-8D4F-133D64B6DFB3}" name="19001"/>
    <tableColumn id="30" xr3:uid="{BA355C2F-0D1F-42E7-8760-C0A074951F44}" name="20001"/>
    <tableColumn id="31" xr3:uid="{CA774944-32FF-477E-A9F1-4083C8257AA9}" name="21001"/>
    <tableColumn id="32" xr3:uid="{5FB8B801-5B0F-4BBF-87DF-4FAEF9156D49}" name="22001"/>
    <tableColumn id="33" xr3:uid="{1BD9A6A8-5BF0-4A0B-A0B5-337A2BAB53AD}" name="23001"/>
    <tableColumn id="34" xr3:uid="{7BD4813C-06CF-44B5-B8A5-5B010B12F151}" name="24001"/>
    <tableColumn id="35" xr3:uid="{3C08AB33-14CA-44A8-A5D7-0DFBC9D759C3}" name="25001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BCAB793-94AB-4002-AA34-9439E575121C}" name="Table323639" displayName="Table323639" ref="G227:K261" totalsRowShown="0">
  <autoFilter ref="G227:K261" xr:uid="{FDB20B6B-423C-466A-AC6E-018A859580C9}"/>
  <tableColumns count="5">
    <tableColumn id="1" xr3:uid="{AA561FA3-B663-482B-A58D-7912AE9BEA60}" name="Testes" dataDxfId="12" dataCellStyle="40% - Accent1"/>
    <tableColumn id="2" xr3:uid="{03309F52-86FA-40A8-BAB7-EEB9C1EAF18C}" name="Threads" dataDxfId="11">
      <calculatedColumnFormula>Table31[[#This Row],[Threads]]/8</calculatedColumnFormula>
    </tableColumn>
    <tableColumn id="3" xr3:uid="{FC5F0EB4-4667-4761-A9BB-7C5A6A60B10E}" name="OpenMP" dataDxfId="10">
      <calculatedColumnFormula>Table31[[#This Row],[OpenMP]]/8</calculatedColumnFormula>
    </tableColumn>
    <tableColumn id="4" xr3:uid="{FDFE21E9-D168-4A35-A7BD-0DB90662DFC3}" name="MPI" dataDxfId="9">
      <calculatedColumnFormula>Table31[[#This Row],[MPI]]/12</calculatedColumnFormula>
    </tableColumn>
    <tableColumn id="5" xr3:uid="{BD7EE4C4-EDD8-4177-9188-16AE9728340B}" name="Hibrido" dataDxfId="8">
      <calculatedColumnFormula>Table31[[#This Row],[Hibrido]]/12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450D52-F550-4C7A-9580-B4C30A22BDA9}" name="Table10" displayName="Table10" ref="A1:AI35" totalsRowShown="0" headerRowDxfId="59" headerRowBorderDxfId="58">
  <autoFilter ref="A1:AI35" xr:uid="{D0112478-FC2B-46F8-A7B5-1277AFFB8AEE}"/>
  <tableColumns count="35">
    <tableColumn id="1" xr3:uid="{7605F3AB-7546-468F-8A2B-8735B341534C}" name="Test Num"/>
    <tableColumn id="2" xr3:uid="{BBA1D28F-57BA-4C75-9C89-1FCE99B6DFAE}" name="101"/>
    <tableColumn id="3" xr3:uid="{A0E96E4F-1E83-4B1F-B110-744C23A37CBF}" name="201"/>
    <tableColumn id="4" xr3:uid="{EF5A6AEC-9B02-47F6-BB8E-43AE87E9B2CD}" name="301"/>
    <tableColumn id="5" xr3:uid="{4EF6374C-A8D3-4C5C-B7ED-B15647D2703E}" name="401"/>
    <tableColumn id="6" xr3:uid="{516B515D-FC9C-44F8-808E-B2433A7FB177}" name="501"/>
    <tableColumn id="7" xr3:uid="{9376DD93-023B-4AE6-BA43-329634627CB0}" name="601"/>
    <tableColumn id="8" xr3:uid="{04C58324-94DE-4B4A-BACD-AD27C1EE89EC}" name="701"/>
    <tableColumn id="9" xr3:uid="{08E9ACF3-20D3-402F-822C-BFA31FE702E5}" name="801"/>
    <tableColumn id="10" xr3:uid="{3BF52427-0658-4907-82A1-67E6C46858E0}" name="901"/>
    <tableColumn id="11" xr3:uid="{2B8F5C73-79A3-4491-A742-D6D988BD527B}" name="1001"/>
    <tableColumn id="12" xr3:uid="{BC58B649-731D-4812-9193-F53B5C6D1E26}" name="2001"/>
    <tableColumn id="13" xr3:uid="{37E4B45A-BA80-4198-92BF-A7FA4FAD6474}" name="3001"/>
    <tableColumn id="14" xr3:uid="{5D7BA3DB-9240-429A-AE62-52F9A519A21A}" name="4001"/>
    <tableColumn id="15" xr3:uid="{1C0A2272-258F-4A6D-A793-43A3B39F75A0}" name="5001"/>
    <tableColumn id="16" xr3:uid="{3D52F07B-BBDF-4B04-817C-74F5BE15EE7F}" name="6001"/>
    <tableColumn id="17" xr3:uid="{F7EFCC08-4FBB-4EE0-8A74-84CB349442EB}" name="7001"/>
    <tableColumn id="18" xr3:uid="{C8758B70-ED10-4EF8-A4AB-D4939C409E00}" name="8001"/>
    <tableColumn id="19" xr3:uid="{96838A35-AB7E-4952-8B13-2617E20634E9}" name="9001"/>
    <tableColumn id="20" xr3:uid="{82429954-9E2A-4ED5-BAE8-68A929CC382F}" name="10001"/>
    <tableColumn id="21" xr3:uid="{4C1A3742-8BF8-4BC7-AEF8-47B759BBC110}" name="11001"/>
    <tableColumn id="22" xr3:uid="{17AA52FE-ED6C-411A-A7BA-6E289BDDF7A3}" name="12001"/>
    <tableColumn id="23" xr3:uid="{1A9B16CC-F679-4929-9BE3-506884E0CB9A}" name="13001"/>
    <tableColumn id="24" xr3:uid="{6286190A-6017-4540-A234-14808445E626}" name="14001"/>
    <tableColumn id="25" xr3:uid="{C2C4A347-7C1E-4E12-AB01-AF709796ECC6}" name="15001"/>
    <tableColumn id="26" xr3:uid="{25652BEC-3C8A-4B33-A860-88A227966048}" name="16001"/>
    <tableColumn id="27" xr3:uid="{FFAB6511-F6EB-4C3C-8E2F-C90F40D02A6F}" name="17001"/>
    <tableColumn id="28" xr3:uid="{22D64727-AF7A-4D95-AC90-A9C17ED411E9}" name="18001"/>
    <tableColumn id="29" xr3:uid="{3089F134-B850-4818-8F28-740867AB646E}" name="19001"/>
    <tableColumn id="30" xr3:uid="{10153C92-7786-43C8-AF7F-7687DAC0E76A}" name="20001"/>
    <tableColumn id="31" xr3:uid="{3179223E-2900-495D-8F3C-EE077E394166}" name="21001"/>
    <tableColumn id="32" xr3:uid="{4F0CF274-A42E-4DD4-9191-49E1357DF73A}" name="22001"/>
    <tableColumn id="33" xr3:uid="{486BFA2E-5AAD-45DB-A66C-6FB19679A9E5}" name="23001"/>
    <tableColumn id="34" xr3:uid="{1EF0370A-46E4-4847-8AB2-1C0E7494FBA1}" name="24001"/>
    <tableColumn id="35" xr3:uid="{66E93B28-B5EC-468F-B0E9-21AAE0DD5446}" name="2500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1CC5E0-ED6D-4575-8250-8F6F68B4E2CE}" name="Table11" displayName="Table11" ref="AK1:BS35" totalsRowShown="0" headerRowDxfId="57" headerRowBorderDxfId="56">
  <autoFilter ref="AK1:BS35" xr:uid="{E00DA418-0211-40AD-A2D8-B6D5B8B43D47}"/>
  <tableColumns count="35">
    <tableColumn id="1" xr3:uid="{11609E9A-5E32-4184-95B4-E968C76DBABA}" name="Test Num"/>
    <tableColumn id="2" xr3:uid="{AF72A224-49B7-43DB-8AE1-BDAD68F865BA}" name="101"/>
    <tableColumn id="3" xr3:uid="{B5DCF554-A736-485D-B61B-1BE6B7B7B993}" name="201"/>
    <tableColumn id="4" xr3:uid="{E9E0D75A-F7A1-4C7A-8BEE-92E53521E6EE}" name="301"/>
    <tableColumn id="5" xr3:uid="{B2377FD5-04A4-46A4-A901-54357B8E5162}" name="401"/>
    <tableColumn id="6" xr3:uid="{6D8AE8AD-F00E-46DF-91D5-8C3BB165F88D}" name="501"/>
    <tableColumn id="7" xr3:uid="{66C00044-6157-4FDF-AF3A-D4AEEE874233}" name="601"/>
    <tableColumn id="8" xr3:uid="{6DC00101-FFF1-4F39-8EA1-3AFF49FF94D4}" name="701"/>
    <tableColumn id="9" xr3:uid="{2467A42D-F56E-481F-BBDB-0877DD338672}" name="801"/>
    <tableColumn id="10" xr3:uid="{6A7E10D3-72BC-460F-B460-18B7D8FB2F80}" name="901"/>
    <tableColumn id="11" xr3:uid="{58E67F26-51DD-44E8-93CF-C559409B6A49}" name="1001"/>
    <tableColumn id="12" xr3:uid="{826BE495-6B74-4A19-95EA-0A19533E7135}" name="2001"/>
    <tableColumn id="13" xr3:uid="{C89667FB-CD86-4089-BEFC-90A191368584}" name="3001"/>
    <tableColumn id="14" xr3:uid="{4F7B3760-5C49-4E84-861F-2D1EBD97EF00}" name="4001"/>
    <tableColumn id="15" xr3:uid="{A0F6EAFB-C01C-490F-BAB5-9990B0465C8A}" name="5001"/>
    <tableColumn id="16" xr3:uid="{667762A6-93F5-46BA-8187-639F89A38D9F}" name="6001"/>
    <tableColumn id="17" xr3:uid="{4298A072-6D9C-4AAA-8B12-9C4003F80713}" name="7001"/>
    <tableColumn id="18" xr3:uid="{265AEFB2-A8C7-414F-B038-7F73F9EB3E76}" name="8001"/>
    <tableColumn id="19" xr3:uid="{AD974022-0927-4AEA-8D39-F413DA50DBE1}" name="9001"/>
    <tableColumn id="20" xr3:uid="{8EE87DFC-DAB7-47C8-AE1F-3B5AE6B4802B}" name="10001"/>
    <tableColumn id="21" xr3:uid="{D76E792C-AF2B-4703-86BD-F9A2546C8772}" name="11001"/>
    <tableColumn id="22" xr3:uid="{98AA52BD-6A64-41A1-9538-B3CAD6315526}" name="12001"/>
    <tableColumn id="23" xr3:uid="{020DF92B-6748-48F5-A724-E55A8674C094}" name="13001"/>
    <tableColumn id="24" xr3:uid="{9737405B-F185-4F18-8422-6A731D1207F4}" name="14001"/>
    <tableColumn id="25" xr3:uid="{7802CD3A-623A-45F1-B0BC-B21B22CC3E35}" name="15001"/>
    <tableColumn id="26" xr3:uid="{B3390CAD-0353-4442-AA7F-6A148FB675D4}" name="16001"/>
    <tableColumn id="27" xr3:uid="{152F0933-19F1-4518-9964-699D298F9CCB}" name="17001"/>
    <tableColumn id="28" xr3:uid="{D6DBBF21-2617-46D1-9A27-6843FD50C21C}" name="18001"/>
    <tableColumn id="29" xr3:uid="{95C1EC1E-405A-43BC-B9CE-669CC5973C0C}" name="19001"/>
    <tableColumn id="30" xr3:uid="{9D02206B-A9B4-4B4E-A45B-23D8B6658539}" name="20001"/>
    <tableColumn id="31" xr3:uid="{DADF0FF4-1A4F-4263-8A02-49C8C6555784}" name="21001"/>
    <tableColumn id="32" xr3:uid="{28C92BCC-8BF4-41DA-888D-AABAD63F44CA}" name="22001"/>
    <tableColumn id="33" xr3:uid="{E103BFFA-C954-430C-876D-C6B1FF601B5B}" name="23001"/>
    <tableColumn id="34" xr3:uid="{B743A03F-C2E5-4988-A363-6CE45A668B67}" name="24001"/>
    <tableColumn id="35" xr3:uid="{1BAE6C97-AA5D-42FD-93C6-555DA24CD0D2}" name="2500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C23BC7-825C-4733-BBC6-0CF6B8A2D220}" name="Table12" displayName="Table12" ref="BU1:DC35" totalsRowShown="0" headerRowDxfId="55" headerRowBorderDxfId="54">
  <autoFilter ref="BU1:DC35" xr:uid="{4C17E39E-FAE7-483B-8B25-6B50EA8888F7}"/>
  <tableColumns count="35">
    <tableColumn id="1" xr3:uid="{F26F85F7-4026-4018-8798-DE213DD020EE}" name="Test Num"/>
    <tableColumn id="2" xr3:uid="{A1CDA5DF-BA54-44F1-9528-A55C250FCA44}" name="101"/>
    <tableColumn id="3" xr3:uid="{FEDF3F0A-E308-4BB0-A8EF-E1796DE4C20A}" name="201"/>
    <tableColumn id="4" xr3:uid="{F1473C12-4716-42F7-B88B-728897B1854C}" name="301"/>
    <tableColumn id="5" xr3:uid="{F0EF1AAC-2EC9-4FA2-A5B9-D90C1658D4F3}" name="401"/>
    <tableColumn id="6" xr3:uid="{60F2D27C-7EC2-4F05-BF48-E8488F2E83B7}" name="501"/>
    <tableColumn id="7" xr3:uid="{E7C14C9A-81EE-41BC-9788-D7A700ABD1AE}" name="601"/>
    <tableColumn id="8" xr3:uid="{E2A2DAE7-F230-4567-8F19-E985F6F24793}" name="701"/>
    <tableColumn id="9" xr3:uid="{3CCC8843-3098-42DE-B57A-FF75A6DD3BAB}" name="801"/>
    <tableColumn id="10" xr3:uid="{07C13E8A-74F2-4BA9-929A-181926E9AB85}" name="901"/>
    <tableColumn id="11" xr3:uid="{1539CFE1-A508-4C99-883A-CB863ACBCB21}" name="1001"/>
    <tableColumn id="12" xr3:uid="{DF7659FE-1337-45FB-9229-5DBC50268A71}" name="2001"/>
    <tableColumn id="13" xr3:uid="{509E1308-6B44-4ECA-B4BA-CD74009FFA97}" name="3001"/>
    <tableColumn id="14" xr3:uid="{5205ED1F-944C-4BFE-BA7F-511D632A8421}" name="4001"/>
    <tableColumn id="15" xr3:uid="{529C7177-CB6A-4966-B641-8946065A108C}" name="5001"/>
    <tableColumn id="16" xr3:uid="{92C586F9-B7E8-4B0E-A331-6E8E6D7DA7E0}" name="6001"/>
    <tableColumn id="17" xr3:uid="{B9E3ED23-C6AA-4495-B920-61B1043DC821}" name="7001"/>
    <tableColumn id="18" xr3:uid="{9D700880-9A5B-4E0E-9AEF-FBD3CD84E4AC}" name="8001"/>
    <tableColumn id="19" xr3:uid="{FB956693-BC8B-41C3-BA05-2993D663B394}" name="9001"/>
    <tableColumn id="20" xr3:uid="{CA532711-DF1E-4CC7-8D42-75190A5888AA}" name="10001"/>
    <tableColumn id="21" xr3:uid="{09743A6B-DFD9-426C-BA46-61F766A99D2A}" name="11001"/>
    <tableColumn id="22" xr3:uid="{7D0EF765-EF2B-42D6-AEEC-DA8D216D166E}" name="12001"/>
    <tableColumn id="23" xr3:uid="{73C3766D-6418-4B6F-B563-50386117CA82}" name="13001"/>
    <tableColumn id="24" xr3:uid="{27E6A6FB-FDCB-4CD9-825A-51D7560456BC}" name="14001"/>
    <tableColumn id="25" xr3:uid="{0EA69FD1-7C35-4FBF-8D9F-7F5E78DC03BB}" name="15001"/>
    <tableColumn id="26" xr3:uid="{7C337478-BC5F-4739-9C90-A498830CAD83}" name="16001"/>
    <tableColumn id="27" xr3:uid="{32ED628C-56C2-4D2F-A400-DD8EB638FE59}" name="17001"/>
    <tableColumn id="28" xr3:uid="{DDAC5C51-3CC0-494A-BFE7-75E9A2B5D5B7}" name="18001"/>
    <tableColumn id="29" xr3:uid="{C3E42739-78D3-46DB-87C8-2DEC4E691680}" name="19001"/>
    <tableColumn id="30" xr3:uid="{BD44691C-53E0-4FE7-8B36-7F4405F4C21C}" name="20001"/>
    <tableColumn id="31" xr3:uid="{99F91B6B-FB76-4442-B889-67AB40FDAFF9}" name="21001"/>
    <tableColumn id="32" xr3:uid="{6257FD95-4994-4242-85C0-D1C9CA35F5BF}" name="22001"/>
    <tableColumn id="33" xr3:uid="{84ACE636-7DF5-4AFA-9D97-6BBFD5BCC792}" name="23001"/>
    <tableColumn id="34" xr3:uid="{517BE36E-A246-4506-8F4A-B8F8D03B20F1}" name="24001"/>
    <tableColumn id="35" xr3:uid="{67CF03FE-07FF-4EE4-B8F7-6998DB916F1A}" name="2500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FC56F6-ECAC-4690-B4BB-0AEFBCF1FF38}" name="Table13" displayName="Table13" ref="A1:M35" totalsRowShown="0">
  <autoFilter ref="A1:M35" xr:uid="{2A0F876F-9A77-4FED-81C3-5967A9312C07}"/>
  <tableColumns count="13">
    <tableColumn id="1" xr3:uid="{9BA83ECE-9AD2-465C-9FB9-03F1F970580B}" name="Test"/>
    <tableColumn id="2" xr3:uid="{3F6A4913-2CB1-4ABF-AC17-8D083FA44D98}" name="101"/>
    <tableColumn id="3" xr3:uid="{BCA27273-AF28-488F-A42B-3FC41F5FC5CE}" name="201"/>
    <tableColumn id="4" xr3:uid="{6E6D388C-AD36-4D5C-A024-3D5614DF26B4}" name="301"/>
    <tableColumn id="5" xr3:uid="{C2A21FD8-E68D-4CF2-B949-F328535E8C41}" name="401"/>
    <tableColumn id="6" xr3:uid="{BB6D4EDB-21C9-4D7D-BE82-1E86A26591FB}" name="501"/>
    <tableColumn id="7" xr3:uid="{FDA5910B-3365-4A20-A8EF-014585EA6BE5}" name="601"/>
    <tableColumn id="8" xr3:uid="{C074EBB6-F002-4F3A-A641-73C067C2F224}" name="701"/>
    <tableColumn id="9" xr3:uid="{E3455795-EF42-44C8-9256-CAD3A99F80DA}" name="801"/>
    <tableColumn id="10" xr3:uid="{28459CD4-125A-43B0-AE16-AC5B28C01E46}" name="901"/>
    <tableColumn id="11" xr3:uid="{BE01358E-C669-4019-8E52-D9C4FECB0F65}" name="1001"/>
    <tableColumn id="12" xr3:uid="{0556F4D2-4336-42CA-AD80-1994E3AE5EB8}" name="2001"/>
    <tableColumn id="13" xr3:uid="{5B4EFA44-46D4-4A57-A4F6-06D5F8DF6E54}" name="300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C53A78-92F3-4235-86B0-D4466415A065}" name="Table15" displayName="Table15" ref="P1:AA35" totalsRowShown="0">
  <autoFilter ref="P1:AA35" xr:uid="{D950213B-D380-4480-86A7-CB5929BF523E}"/>
  <tableColumns count="12">
    <tableColumn id="1" xr3:uid="{1A4834F6-56A9-49BC-A54F-2283E4CA0B02}" name="101"/>
    <tableColumn id="2" xr3:uid="{B791C652-21F2-4ABA-82CA-7AA0CDF3528B}" name="201"/>
    <tableColumn id="3" xr3:uid="{080E3692-8045-419F-B116-14CF6619167A}" name="301"/>
    <tableColumn id="4" xr3:uid="{C5BA0F15-1A51-43B3-942F-06E3909FB512}" name="401"/>
    <tableColumn id="5" xr3:uid="{6C3D7928-F778-4727-AEED-5BA5434B0BAC}" name="501"/>
    <tableColumn id="6" xr3:uid="{8927D7B7-12BD-4BC0-9582-DF618D5A5E40}" name="601"/>
    <tableColumn id="7" xr3:uid="{19E27F49-1976-4831-B75D-9D5A197C2A19}" name="701"/>
    <tableColumn id="8" xr3:uid="{4CB1CA2B-07CC-46BD-9947-5FF6EDF1863D}" name="801"/>
    <tableColumn id="9" xr3:uid="{9A108B2B-681B-4BDD-9E3D-0E33CE260D03}" name="901"/>
    <tableColumn id="10" xr3:uid="{E6EFD6DB-6C7F-4D1A-9ADC-E6748ADF9EBD}" name="1001"/>
    <tableColumn id="11" xr3:uid="{9FB9F068-4D4E-4B6A-8C9A-BA3B8107300C}" name="2001"/>
    <tableColumn id="12" xr3:uid="{BEC63F52-C9E5-4780-AF00-621E63555055}" name="300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D0073B-CACF-473A-BFFC-398C66D0A9D2}" name="Table17" displayName="Table17" ref="AD1:AO35" totalsRowShown="0">
  <autoFilter ref="AD1:AO35" xr:uid="{D4F6A6B5-A40F-4A2C-86FF-C76B0D1B3EBF}"/>
  <tableColumns count="12">
    <tableColumn id="1" xr3:uid="{FB0C9294-0FA5-4BAB-AD6E-17F984A42CBE}" name="101"/>
    <tableColumn id="2" xr3:uid="{CB64FE66-D224-47ED-9166-6243FFD4AE3B}" name="201"/>
    <tableColumn id="3" xr3:uid="{48D4052E-84DC-464D-A21E-D75471FE2817}" name="301"/>
    <tableColumn id="4" xr3:uid="{117E8175-35FC-4EBD-835D-AF6DF2D195ED}" name="401"/>
    <tableColumn id="5" xr3:uid="{FF23F711-A21A-4108-B475-898E9E3D332D}" name="501"/>
    <tableColumn id="6" xr3:uid="{2F111922-A95F-4E4E-A819-0E9370BE01F2}" name="601"/>
    <tableColumn id="7" xr3:uid="{32427EB1-912B-477B-95FE-0E0CDEB14EAC}" name="701"/>
    <tableColumn id="8" xr3:uid="{B518C38F-CE9F-4994-86BF-E4CFC0B6112B}" name="801"/>
    <tableColumn id="9" xr3:uid="{9E8F6FD6-E45A-4994-A8DF-22435587569F}" name="901"/>
    <tableColumn id="10" xr3:uid="{9D4E8EDB-F293-4173-AB8E-C6698B210455}" name="1001"/>
    <tableColumn id="11" xr3:uid="{DABA948B-341B-467E-9F68-36399A623D24}" name="2001"/>
    <tableColumn id="12" xr3:uid="{E91EDEAA-52A1-4E9D-AC45-47B1844FF85E}" name="300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18" Type="http://schemas.openxmlformats.org/officeDocument/2006/relationships/table" Target="../tables/table2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17" Type="http://schemas.openxmlformats.org/officeDocument/2006/relationships/table" Target="../tables/table28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drawing" Target="../drawings/drawing1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19" Type="http://schemas.openxmlformats.org/officeDocument/2006/relationships/table" Target="../tables/table30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68"/>
  <sheetViews>
    <sheetView topLeftCell="V1" workbookViewId="0">
      <selection activeCell="CK31" sqref="CK31"/>
    </sheetView>
  </sheetViews>
  <sheetFormatPr defaultRowHeight="14.5" x14ac:dyDescent="0.35"/>
  <sheetData>
    <row r="1" spans="1:10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</row>
    <row r="2" spans="1:105" x14ac:dyDescent="0.35">
      <c r="A2" t="s">
        <v>102</v>
      </c>
      <c r="B2">
        <v>4.1875</v>
      </c>
      <c r="C2">
        <v>5.5876999999999999</v>
      </c>
      <c r="D2">
        <v>8.5554000000000006</v>
      </c>
      <c r="E2">
        <v>12.618600000000001</v>
      </c>
      <c r="F2">
        <v>18.325500000000002</v>
      </c>
      <c r="G2">
        <v>24.472200000000001</v>
      </c>
      <c r="H2">
        <v>32.498600000000003</v>
      </c>
      <c r="I2">
        <v>40.898600000000002</v>
      </c>
      <c r="J2">
        <v>51.403199999999998</v>
      </c>
      <c r="K2">
        <v>62.301600000000001</v>
      </c>
      <c r="L2">
        <v>246.3914</v>
      </c>
      <c r="M2">
        <v>556.62639999999999</v>
      </c>
      <c r="N2">
        <v>993.21119999999996</v>
      </c>
      <c r="O2">
        <v>1553.5184999999999</v>
      </c>
      <c r="P2">
        <v>2240.6104</v>
      </c>
      <c r="Q2">
        <v>3054.5059000000001</v>
      </c>
      <c r="R2">
        <v>3992.1248000000001</v>
      </c>
      <c r="S2">
        <v>5062.8109999999997</v>
      </c>
      <c r="T2">
        <v>6377.2215999999999</v>
      </c>
      <c r="U2">
        <v>7671.0438000000004</v>
      </c>
      <c r="V2">
        <v>9226.2104999999992</v>
      </c>
      <c r="W2">
        <v>10811.5605</v>
      </c>
      <c r="X2">
        <v>12594.9797</v>
      </c>
      <c r="Y2">
        <v>14454.309499999999</v>
      </c>
      <c r="Z2">
        <v>16445.743900000001</v>
      </c>
      <c r="AA2">
        <v>18639.1878</v>
      </c>
      <c r="AB2">
        <v>20984.505099999998</v>
      </c>
      <c r="AC2">
        <v>23381.826499999999</v>
      </c>
      <c r="AD2">
        <v>25937.987799999999</v>
      </c>
      <c r="AE2">
        <v>28701.231599999999</v>
      </c>
      <c r="AF2">
        <v>31572.217100000002</v>
      </c>
      <c r="AG2">
        <v>34433.665200000003</v>
      </c>
      <c r="AH2">
        <v>37569.957399999999</v>
      </c>
      <c r="AI2">
        <v>40789.013400000003</v>
      </c>
      <c r="AK2">
        <v>3.9270999999999998</v>
      </c>
      <c r="AL2">
        <v>6.0374999999999996</v>
      </c>
      <c r="AM2">
        <v>9.5762999999999998</v>
      </c>
      <c r="AN2">
        <v>14.6607</v>
      </c>
      <c r="AO2">
        <v>21.244800000000001</v>
      </c>
      <c r="AP2">
        <v>29.099499999999999</v>
      </c>
      <c r="AQ2">
        <v>38.487200000000001</v>
      </c>
      <c r="AR2">
        <v>49.101300000000002</v>
      </c>
      <c r="AS2">
        <v>61.4589</v>
      </c>
      <c r="AT2">
        <v>75.475099999999998</v>
      </c>
      <c r="AU2">
        <v>304.32799999999997</v>
      </c>
      <c r="AV2">
        <v>686.97789999999998</v>
      </c>
      <c r="AW2">
        <v>1258.4504999999999</v>
      </c>
      <c r="AX2">
        <v>1974.9622999999999</v>
      </c>
      <c r="AY2">
        <v>2863.0625</v>
      </c>
      <c r="AZ2">
        <v>3917.8359</v>
      </c>
      <c r="BA2">
        <v>5136.6936999999998</v>
      </c>
      <c r="BB2">
        <v>6511.5837000000001</v>
      </c>
      <c r="BC2">
        <v>8027.2075999999997</v>
      </c>
      <c r="BD2">
        <v>9865.8683999999994</v>
      </c>
      <c r="BE2">
        <v>11793.2011</v>
      </c>
      <c r="BF2">
        <v>13911.151</v>
      </c>
      <c r="BG2">
        <v>16230.578100000001</v>
      </c>
      <c r="BH2">
        <v>18684.129199999999</v>
      </c>
      <c r="BI2">
        <v>21305.643100000001</v>
      </c>
      <c r="BJ2">
        <v>24136.6764</v>
      </c>
      <c r="BK2">
        <v>27159.891</v>
      </c>
      <c r="BL2">
        <v>30300.209900000002</v>
      </c>
      <c r="BM2">
        <v>33600.214800000002</v>
      </c>
      <c r="BN2">
        <v>37121.096299999997</v>
      </c>
      <c r="BO2">
        <v>40824.642099999997</v>
      </c>
      <c r="BP2">
        <v>44633.109600000003</v>
      </c>
      <c r="BQ2">
        <v>48599.084799999997</v>
      </c>
      <c r="BR2">
        <v>52845.597800000003</v>
      </c>
      <c r="BT2">
        <v>3.3927999999999998</v>
      </c>
      <c r="BU2">
        <v>3.3039999999999998</v>
      </c>
      <c r="BV2">
        <v>3.7820999999999998</v>
      </c>
      <c r="BW2">
        <v>3.9550999999999998</v>
      </c>
      <c r="BX2">
        <v>3.4066000000000001</v>
      </c>
      <c r="BY2">
        <v>3.4552</v>
      </c>
      <c r="BZ2">
        <v>3.5122</v>
      </c>
      <c r="CA2">
        <v>3.8108</v>
      </c>
      <c r="CB2">
        <v>3.5247000000000002</v>
      </c>
      <c r="CC2">
        <v>3.5015999999999998</v>
      </c>
      <c r="CD2">
        <v>3.4472</v>
      </c>
      <c r="CE2">
        <v>3.6956000000000002</v>
      </c>
      <c r="CF2">
        <v>4.0559000000000003</v>
      </c>
      <c r="CG2">
        <v>4.008</v>
      </c>
      <c r="CH2">
        <v>4.1410999999999998</v>
      </c>
      <c r="CI2">
        <v>4.3015999999999996</v>
      </c>
      <c r="CJ2">
        <v>4.5064000000000002</v>
      </c>
      <c r="CK2">
        <v>4.5015999999999998</v>
      </c>
      <c r="CL2">
        <v>5.0922000000000001</v>
      </c>
      <c r="CM2">
        <v>4.5945</v>
      </c>
      <c r="CN2">
        <v>5.1600999999999999</v>
      </c>
      <c r="CO2">
        <v>5.0757000000000003</v>
      </c>
      <c r="CP2">
        <v>5.1554000000000002</v>
      </c>
      <c r="CQ2">
        <v>5.4291</v>
      </c>
      <c r="CR2">
        <v>5.8623000000000003</v>
      </c>
      <c r="CS2">
        <v>5.7137000000000002</v>
      </c>
      <c r="CT2">
        <v>5.8624999999999998</v>
      </c>
      <c r="CU2">
        <v>5.8845000000000001</v>
      </c>
      <c r="CV2">
        <v>6.1482000000000001</v>
      </c>
      <c r="CW2">
        <v>6.1776</v>
      </c>
      <c r="CX2">
        <v>6.4077000000000002</v>
      </c>
      <c r="CY2">
        <v>6.5210999999999997</v>
      </c>
      <c r="CZ2">
        <v>6.7672999999999996</v>
      </c>
      <c r="DA2">
        <v>6.9721000000000002</v>
      </c>
    </row>
    <row r="3" spans="1:105" x14ac:dyDescent="0.35">
      <c r="A3" t="s">
        <v>103</v>
      </c>
      <c r="B3">
        <v>4.0739000000000001</v>
      </c>
      <c r="C3">
        <v>5.7062999999999997</v>
      </c>
      <c r="D3">
        <v>8.6823999999999995</v>
      </c>
      <c r="E3">
        <v>13.116400000000001</v>
      </c>
      <c r="F3">
        <v>18.066099999999999</v>
      </c>
      <c r="G3">
        <v>24.716699999999999</v>
      </c>
      <c r="H3">
        <v>32.316000000000003</v>
      </c>
      <c r="I3">
        <v>41.061700000000002</v>
      </c>
      <c r="J3">
        <v>51.071399999999997</v>
      </c>
      <c r="K3">
        <v>62.235799999999998</v>
      </c>
      <c r="L3">
        <v>246.66309999999999</v>
      </c>
      <c r="M3">
        <v>556.72500000000002</v>
      </c>
      <c r="N3">
        <v>996.89290000000005</v>
      </c>
      <c r="O3">
        <v>1553.5372</v>
      </c>
      <c r="P3">
        <v>2240.81</v>
      </c>
      <c r="Q3">
        <v>3052.8110999999999</v>
      </c>
      <c r="R3">
        <v>3991.3274999999999</v>
      </c>
      <c r="S3">
        <v>5052.2109</v>
      </c>
      <c r="T3">
        <v>6285.6660000000002</v>
      </c>
      <c r="U3">
        <v>7657.0164999999997</v>
      </c>
      <c r="V3">
        <v>9194.6334000000006</v>
      </c>
      <c r="W3">
        <v>10855.170899999999</v>
      </c>
      <c r="X3">
        <v>12592.157499999999</v>
      </c>
      <c r="Y3">
        <v>14447.1646</v>
      </c>
      <c r="Z3">
        <v>16537.394700000001</v>
      </c>
      <c r="AA3">
        <v>18616.818800000001</v>
      </c>
      <c r="AB3">
        <v>21012.591899999999</v>
      </c>
      <c r="AC3">
        <v>23454.712599999999</v>
      </c>
      <c r="AD3">
        <v>26094.3825</v>
      </c>
      <c r="AE3">
        <v>28677.9856</v>
      </c>
      <c r="AF3">
        <v>31467.173900000002</v>
      </c>
      <c r="AG3">
        <v>34433.136100000003</v>
      </c>
      <c r="AH3">
        <v>37547.496099999997</v>
      </c>
      <c r="AI3">
        <v>40931.005100000002</v>
      </c>
      <c r="AK3">
        <v>3.9060999999999999</v>
      </c>
      <c r="AL3">
        <v>5.9772999999999996</v>
      </c>
      <c r="AM3">
        <v>9.5642999999999994</v>
      </c>
      <c r="AN3">
        <v>14.529199999999999</v>
      </c>
      <c r="AO3">
        <v>21.156300000000002</v>
      </c>
      <c r="AP3">
        <v>28.763500000000001</v>
      </c>
      <c r="AQ3">
        <v>38.611199999999997</v>
      </c>
      <c r="AR3">
        <v>49.079500000000003</v>
      </c>
      <c r="AS3">
        <v>61.113</v>
      </c>
      <c r="AT3">
        <v>74.673500000000004</v>
      </c>
      <c r="AU3">
        <v>303.7389</v>
      </c>
      <c r="AV3">
        <v>687.98069999999996</v>
      </c>
      <c r="AW3">
        <v>1249.106</v>
      </c>
      <c r="AX3">
        <v>1973.9914000000001</v>
      </c>
      <c r="AY3">
        <v>2867.5639000000001</v>
      </c>
      <c r="AZ3">
        <v>3909.6941000000002</v>
      </c>
      <c r="BA3">
        <v>5120.0002999999997</v>
      </c>
      <c r="BB3">
        <v>6510.1997000000001</v>
      </c>
      <c r="BC3">
        <v>8025.2772999999997</v>
      </c>
      <c r="BD3">
        <v>9826.5861000000004</v>
      </c>
      <c r="BE3">
        <v>11771.3959</v>
      </c>
      <c r="BF3">
        <v>13963.602699999999</v>
      </c>
      <c r="BG3">
        <v>16260.4144</v>
      </c>
      <c r="BH3">
        <v>18745.013299999999</v>
      </c>
      <c r="BI3">
        <v>21303.768499999998</v>
      </c>
      <c r="BJ3">
        <v>24126.531500000001</v>
      </c>
      <c r="BK3">
        <v>27125.643700000001</v>
      </c>
      <c r="BL3">
        <v>30296.527699999999</v>
      </c>
      <c r="BM3">
        <v>33607.041799999999</v>
      </c>
      <c r="BN3">
        <v>37104.068500000001</v>
      </c>
      <c r="BO3">
        <v>40818.7644</v>
      </c>
      <c r="BP3">
        <v>44613.142899999999</v>
      </c>
      <c r="BQ3">
        <v>48631.864500000003</v>
      </c>
      <c r="BR3">
        <v>52819.273500000003</v>
      </c>
      <c r="BT3">
        <v>3.1012</v>
      </c>
      <c r="BU3">
        <v>3.3178999999999998</v>
      </c>
      <c r="BV3">
        <v>3.7187999999999999</v>
      </c>
      <c r="BW3">
        <v>3.2633999999999999</v>
      </c>
      <c r="BX3">
        <v>3.3169</v>
      </c>
      <c r="BY3">
        <v>3.3290000000000002</v>
      </c>
      <c r="BZ3">
        <v>3.3809999999999998</v>
      </c>
      <c r="CA3">
        <v>3.375</v>
      </c>
      <c r="CB3">
        <v>3.3102</v>
      </c>
      <c r="CC3">
        <v>3.4653999999999998</v>
      </c>
      <c r="CD3">
        <v>3.5642999999999998</v>
      </c>
      <c r="CE3">
        <v>3.5949</v>
      </c>
      <c r="CF3">
        <v>3.8517000000000001</v>
      </c>
      <c r="CG3">
        <v>3.9996999999999998</v>
      </c>
      <c r="CH3">
        <v>4.0778999999999996</v>
      </c>
      <c r="CI3">
        <v>4.1314000000000002</v>
      </c>
      <c r="CJ3">
        <v>4.2771999999999997</v>
      </c>
      <c r="CK3">
        <v>4.5407999999999999</v>
      </c>
      <c r="CL3">
        <v>4.5529000000000002</v>
      </c>
      <c r="CM3">
        <v>5.0065</v>
      </c>
      <c r="CN3">
        <v>4.7519</v>
      </c>
      <c r="CO3">
        <v>4.8723000000000001</v>
      </c>
      <c r="CP3">
        <v>5.0317999999999996</v>
      </c>
      <c r="CQ3">
        <v>5.3170000000000002</v>
      </c>
      <c r="CR3">
        <v>5.6306000000000003</v>
      </c>
      <c r="CS3">
        <v>5.5970000000000004</v>
      </c>
      <c r="CT3">
        <v>5.7262000000000004</v>
      </c>
      <c r="CU3">
        <v>5.9157000000000002</v>
      </c>
      <c r="CV3">
        <v>5.9393000000000002</v>
      </c>
      <c r="CW3">
        <v>6.1961000000000004</v>
      </c>
      <c r="CX3">
        <v>6.1837999999999997</v>
      </c>
      <c r="CY3">
        <v>6.7534000000000001</v>
      </c>
      <c r="CZ3">
        <v>6.7054</v>
      </c>
      <c r="DA3">
        <v>6.6580000000000004</v>
      </c>
    </row>
    <row r="4" spans="1:105" x14ac:dyDescent="0.35">
      <c r="A4" t="s">
        <v>104</v>
      </c>
      <c r="B4">
        <v>3.9653</v>
      </c>
      <c r="C4">
        <v>5.6135999999999999</v>
      </c>
      <c r="D4">
        <v>8.5450999999999997</v>
      </c>
      <c r="E4">
        <v>12.7338</v>
      </c>
      <c r="F4">
        <v>18.553799999999999</v>
      </c>
      <c r="G4">
        <v>24.677499999999998</v>
      </c>
      <c r="H4">
        <v>31.833500000000001</v>
      </c>
      <c r="I4">
        <v>41.184600000000003</v>
      </c>
      <c r="J4">
        <v>51.003900000000002</v>
      </c>
      <c r="K4">
        <v>62.330800000000004</v>
      </c>
      <c r="L4">
        <v>246.4323</v>
      </c>
      <c r="M4">
        <v>556.39290000000005</v>
      </c>
      <c r="N4">
        <v>991.69989999999996</v>
      </c>
      <c r="O4">
        <v>1553.2294999999999</v>
      </c>
      <c r="P4">
        <v>2240.1172999999999</v>
      </c>
      <c r="Q4">
        <v>3053.7049999999999</v>
      </c>
      <c r="R4">
        <v>3996.61</v>
      </c>
      <c r="S4">
        <v>5051.8254999999999</v>
      </c>
      <c r="T4">
        <v>6278.1634999999997</v>
      </c>
      <c r="U4">
        <v>7664.9195</v>
      </c>
      <c r="V4">
        <v>9185.7466999999997</v>
      </c>
      <c r="W4">
        <v>10808.733099999999</v>
      </c>
      <c r="X4">
        <v>12658.4692</v>
      </c>
      <c r="Y4">
        <v>14520.8765</v>
      </c>
      <c r="Z4">
        <v>16438.141899999999</v>
      </c>
      <c r="AA4">
        <v>18613.959500000001</v>
      </c>
      <c r="AB4">
        <v>20917.256799999999</v>
      </c>
      <c r="AC4">
        <v>23383.053100000001</v>
      </c>
      <c r="AD4">
        <v>25939.638999999999</v>
      </c>
      <c r="AE4">
        <v>28624.947400000001</v>
      </c>
      <c r="AF4">
        <v>31467.908500000001</v>
      </c>
      <c r="AG4">
        <v>34525.296699999999</v>
      </c>
      <c r="AH4">
        <v>37704.484700000001</v>
      </c>
      <c r="AI4">
        <v>40835.541299999997</v>
      </c>
      <c r="AK4">
        <v>3.8795000000000002</v>
      </c>
      <c r="AL4">
        <v>6.0625999999999998</v>
      </c>
      <c r="AM4">
        <v>9.3785000000000007</v>
      </c>
      <c r="AN4">
        <v>14.3566</v>
      </c>
      <c r="AO4">
        <v>20.7285</v>
      </c>
      <c r="AP4">
        <v>28.963200000000001</v>
      </c>
      <c r="AQ4">
        <v>38.368400000000001</v>
      </c>
      <c r="AR4">
        <v>48.898800000000001</v>
      </c>
      <c r="AS4">
        <v>61.255899999999997</v>
      </c>
      <c r="AT4">
        <v>74.557699999999997</v>
      </c>
      <c r="AU4">
        <v>304.66829999999999</v>
      </c>
      <c r="AV4">
        <v>686.85249999999996</v>
      </c>
      <c r="AW4">
        <v>1247.5722000000001</v>
      </c>
      <c r="AX4">
        <v>1974.2882999999999</v>
      </c>
      <c r="AY4">
        <v>2862.1752999999999</v>
      </c>
      <c r="AZ4">
        <v>3912.9733000000001</v>
      </c>
      <c r="BA4">
        <v>5133.6842999999999</v>
      </c>
      <c r="BB4">
        <v>6492.1427000000003</v>
      </c>
      <c r="BC4">
        <v>8046.5009</v>
      </c>
      <c r="BD4">
        <v>9815.4128000000001</v>
      </c>
      <c r="BE4">
        <v>11773.3768</v>
      </c>
      <c r="BF4">
        <v>13928.8112</v>
      </c>
      <c r="BG4">
        <v>16210.105799999999</v>
      </c>
      <c r="BH4">
        <v>18649.465100000001</v>
      </c>
      <c r="BI4">
        <v>21329.338500000002</v>
      </c>
      <c r="BJ4">
        <v>24168.970600000001</v>
      </c>
      <c r="BK4">
        <v>27228.0196</v>
      </c>
      <c r="BL4">
        <v>30268.747100000001</v>
      </c>
      <c r="BM4">
        <v>33543.482400000001</v>
      </c>
      <c r="BN4">
        <v>37099.258199999997</v>
      </c>
      <c r="BO4">
        <v>40799.921300000002</v>
      </c>
      <c r="BP4">
        <v>44513.021399999998</v>
      </c>
      <c r="BQ4">
        <v>48730.002</v>
      </c>
      <c r="BR4">
        <v>52838.284699999997</v>
      </c>
      <c r="BT4">
        <v>3.2582</v>
      </c>
      <c r="BU4">
        <v>3.3422999999999998</v>
      </c>
      <c r="BV4">
        <v>3.4392999999999998</v>
      </c>
      <c r="BW4">
        <v>3.6230000000000002</v>
      </c>
      <c r="BX4">
        <v>3.3035999999999999</v>
      </c>
      <c r="BY4">
        <v>3.2932999999999999</v>
      </c>
      <c r="BZ4">
        <v>3.3597999999999999</v>
      </c>
      <c r="CA4">
        <v>3.4443999999999999</v>
      </c>
      <c r="CB4">
        <v>3.4091</v>
      </c>
      <c r="CC4">
        <v>3.3913000000000002</v>
      </c>
      <c r="CD4">
        <v>3.5764</v>
      </c>
      <c r="CE4">
        <v>3.6682000000000001</v>
      </c>
      <c r="CF4">
        <v>3.8296000000000001</v>
      </c>
      <c r="CG4">
        <v>3.9468999999999999</v>
      </c>
      <c r="CH4">
        <v>4.1231</v>
      </c>
      <c r="CI4">
        <v>4.2310999999999996</v>
      </c>
      <c r="CJ4">
        <v>4.3738000000000001</v>
      </c>
      <c r="CK4">
        <v>4.367</v>
      </c>
      <c r="CL4">
        <v>4.6150000000000002</v>
      </c>
      <c r="CM4">
        <v>4.6314000000000002</v>
      </c>
      <c r="CN4">
        <v>4.7724000000000002</v>
      </c>
      <c r="CO4">
        <v>4.8253000000000004</v>
      </c>
      <c r="CP4">
        <v>5.4086999999999996</v>
      </c>
      <c r="CQ4">
        <v>5.2286000000000001</v>
      </c>
      <c r="CR4">
        <v>5.4686000000000003</v>
      </c>
      <c r="CS4">
        <v>5.5464000000000002</v>
      </c>
      <c r="CT4">
        <v>5.6711999999999998</v>
      </c>
      <c r="CU4">
        <v>5.7858000000000001</v>
      </c>
      <c r="CV4">
        <v>6.0124000000000004</v>
      </c>
      <c r="CW4">
        <v>6.2671999999999999</v>
      </c>
      <c r="CX4">
        <v>6.5460000000000003</v>
      </c>
      <c r="CY4">
        <v>6.6203000000000003</v>
      </c>
      <c r="CZ4">
        <v>6.6106999999999996</v>
      </c>
      <c r="DA4">
        <v>7.0465999999999998</v>
      </c>
    </row>
    <row r="5" spans="1:105" x14ac:dyDescent="0.35">
      <c r="A5" t="s">
        <v>105</v>
      </c>
      <c r="B5">
        <v>4.0163000000000002</v>
      </c>
      <c r="C5">
        <v>5.5667999999999997</v>
      </c>
      <c r="D5">
        <v>8.5428999999999995</v>
      </c>
      <c r="E5">
        <v>12.7265</v>
      </c>
      <c r="F5">
        <v>18.0274</v>
      </c>
      <c r="G5">
        <v>24.544799999999999</v>
      </c>
      <c r="H5">
        <v>32.001899999999999</v>
      </c>
      <c r="I5">
        <v>40.834000000000003</v>
      </c>
      <c r="J5">
        <v>51.1233</v>
      </c>
      <c r="K5">
        <v>62.670999999999999</v>
      </c>
      <c r="L5">
        <v>246.62909999999999</v>
      </c>
      <c r="M5">
        <v>556.33410000000003</v>
      </c>
      <c r="N5">
        <v>991.89530000000002</v>
      </c>
      <c r="O5">
        <v>1553.6428000000001</v>
      </c>
      <c r="P5">
        <v>2240.1415999999999</v>
      </c>
      <c r="Q5">
        <v>3051.8759</v>
      </c>
      <c r="R5">
        <v>3991.0544</v>
      </c>
      <c r="S5">
        <v>5051.7341999999999</v>
      </c>
      <c r="T5">
        <v>6296.8942999999999</v>
      </c>
      <c r="U5">
        <v>7632.1139000000003</v>
      </c>
      <c r="V5">
        <v>9208.5836999999992</v>
      </c>
      <c r="W5">
        <v>10827.6041</v>
      </c>
      <c r="X5">
        <v>12635.2243</v>
      </c>
      <c r="Y5">
        <v>14517.888499999999</v>
      </c>
      <c r="Z5">
        <v>16435.936600000001</v>
      </c>
      <c r="AA5">
        <v>18612.1914</v>
      </c>
      <c r="AB5">
        <v>20918.612499999999</v>
      </c>
      <c r="AC5">
        <v>23462.649300000001</v>
      </c>
      <c r="AD5">
        <v>26012.508300000001</v>
      </c>
      <c r="AE5">
        <v>28645.426500000001</v>
      </c>
      <c r="AF5">
        <v>31492.503700000001</v>
      </c>
      <c r="AG5">
        <v>34571.837599999999</v>
      </c>
      <c r="AH5">
        <v>37531.493000000002</v>
      </c>
      <c r="AI5">
        <v>40879.799800000001</v>
      </c>
      <c r="AK5">
        <v>4.0827999999999998</v>
      </c>
      <c r="AL5">
        <v>6.1081000000000003</v>
      </c>
      <c r="AM5">
        <v>9.2307000000000006</v>
      </c>
      <c r="AN5">
        <v>14.363</v>
      </c>
      <c r="AO5">
        <v>20.8249</v>
      </c>
      <c r="AP5">
        <v>29.078700000000001</v>
      </c>
      <c r="AQ5">
        <v>38.218200000000003</v>
      </c>
      <c r="AR5">
        <v>48.994100000000003</v>
      </c>
      <c r="AS5">
        <v>61.167499999999997</v>
      </c>
      <c r="AT5">
        <v>75.449399999999997</v>
      </c>
      <c r="AU5">
        <v>304.84280000000001</v>
      </c>
      <c r="AV5">
        <v>687.00220000000002</v>
      </c>
      <c r="AW5">
        <v>1257.3293000000001</v>
      </c>
      <c r="AX5">
        <v>1973.7517</v>
      </c>
      <c r="AY5">
        <v>2862.0045</v>
      </c>
      <c r="AZ5">
        <v>3912.9022</v>
      </c>
      <c r="BA5">
        <v>5127.7312000000002</v>
      </c>
      <c r="BB5">
        <v>6494.9265999999998</v>
      </c>
      <c r="BC5">
        <v>8025.3675000000003</v>
      </c>
      <c r="BD5">
        <v>9813.4346000000005</v>
      </c>
      <c r="BE5">
        <v>11777.961499999999</v>
      </c>
      <c r="BF5">
        <v>13924.081200000001</v>
      </c>
      <c r="BG5">
        <v>16241.224399999999</v>
      </c>
      <c r="BH5">
        <v>18699.295399999999</v>
      </c>
      <c r="BI5">
        <v>21341.878799999999</v>
      </c>
      <c r="BJ5">
        <v>24160.098699999999</v>
      </c>
      <c r="BK5">
        <v>27140.248200000002</v>
      </c>
      <c r="BL5">
        <v>30227.774700000002</v>
      </c>
      <c r="BM5">
        <v>33615.262999999999</v>
      </c>
      <c r="BN5">
        <v>37083.289700000001</v>
      </c>
      <c r="BO5">
        <v>40805.897400000002</v>
      </c>
      <c r="BP5">
        <v>44686.260600000001</v>
      </c>
      <c r="BQ5">
        <v>48595.893400000001</v>
      </c>
      <c r="BR5">
        <v>52798.324099999998</v>
      </c>
      <c r="BT5">
        <v>3.1036000000000001</v>
      </c>
      <c r="BU5">
        <v>3.2267999999999999</v>
      </c>
      <c r="BV5">
        <v>3.3654000000000002</v>
      </c>
      <c r="BW5">
        <v>3.5280999999999998</v>
      </c>
      <c r="BX5">
        <v>3.6791</v>
      </c>
      <c r="BY5">
        <v>3.3357999999999999</v>
      </c>
      <c r="BZ5">
        <v>3.6412</v>
      </c>
      <c r="CA5">
        <v>3.4108999999999998</v>
      </c>
      <c r="CB5">
        <v>3.3371</v>
      </c>
      <c r="CC5">
        <v>3.3706</v>
      </c>
      <c r="CD5">
        <v>3.6292</v>
      </c>
      <c r="CE5">
        <v>3.5973000000000002</v>
      </c>
      <c r="CF5">
        <v>3.8420000000000001</v>
      </c>
      <c r="CG5">
        <v>3.9409999999999998</v>
      </c>
      <c r="CH5">
        <v>4.1025</v>
      </c>
      <c r="CI5">
        <v>4.0990000000000002</v>
      </c>
      <c r="CJ5">
        <v>4.1776</v>
      </c>
      <c r="CK5">
        <v>4.3891999999999998</v>
      </c>
      <c r="CL5">
        <v>4.5410000000000004</v>
      </c>
      <c r="CM5">
        <v>4.883</v>
      </c>
      <c r="CN5">
        <v>4.7092000000000001</v>
      </c>
      <c r="CO5">
        <v>4.9535</v>
      </c>
      <c r="CP5">
        <v>5.2937000000000003</v>
      </c>
      <c r="CQ5">
        <v>5.2529000000000003</v>
      </c>
      <c r="CR5">
        <v>5.4229000000000003</v>
      </c>
      <c r="CS5">
        <v>5.5980999999999996</v>
      </c>
      <c r="CT5">
        <v>5.7797999999999998</v>
      </c>
      <c r="CU5">
        <v>5.6966000000000001</v>
      </c>
      <c r="CV5">
        <v>5.9084000000000003</v>
      </c>
      <c r="CW5">
        <v>6.1120999999999999</v>
      </c>
      <c r="CX5">
        <v>6.6127000000000002</v>
      </c>
      <c r="CY5">
        <v>6.5761000000000003</v>
      </c>
      <c r="CZ5">
        <v>6.6445999999999996</v>
      </c>
      <c r="DA5">
        <v>6.7134</v>
      </c>
    </row>
    <row r="6" spans="1:105" x14ac:dyDescent="0.35">
      <c r="A6" t="s">
        <v>106</v>
      </c>
      <c r="B6">
        <v>4.0031999999999996</v>
      </c>
      <c r="C6">
        <v>5.4939999999999998</v>
      </c>
      <c r="D6">
        <v>8.5960000000000001</v>
      </c>
      <c r="E6">
        <v>12.7515</v>
      </c>
      <c r="F6">
        <v>18.315100000000001</v>
      </c>
      <c r="G6">
        <v>24.309799999999999</v>
      </c>
      <c r="H6">
        <v>32.100999999999999</v>
      </c>
      <c r="I6">
        <v>40.831899999999997</v>
      </c>
      <c r="J6">
        <v>51.154200000000003</v>
      </c>
      <c r="K6">
        <v>61.651000000000003</v>
      </c>
      <c r="L6">
        <v>246.67070000000001</v>
      </c>
      <c r="M6">
        <v>556.32050000000004</v>
      </c>
      <c r="N6">
        <v>991.76660000000004</v>
      </c>
      <c r="O6">
        <v>1552.9414999999999</v>
      </c>
      <c r="P6">
        <v>2241.6437000000001</v>
      </c>
      <c r="Q6">
        <v>3053.6482999999998</v>
      </c>
      <c r="R6">
        <v>3992.3110000000001</v>
      </c>
      <c r="S6">
        <v>5052.1027000000004</v>
      </c>
      <c r="T6">
        <v>6267.3906999999999</v>
      </c>
      <c r="U6">
        <v>7634.1876000000002</v>
      </c>
      <c r="V6">
        <v>9187.3186000000005</v>
      </c>
      <c r="W6">
        <v>10818.6283</v>
      </c>
      <c r="X6">
        <v>12642.359</v>
      </c>
      <c r="Y6">
        <v>14436.9879</v>
      </c>
      <c r="Z6">
        <v>16436.138800000001</v>
      </c>
      <c r="AA6">
        <v>18635.7359</v>
      </c>
      <c r="AB6">
        <v>20910.222300000001</v>
      </c>
      <c r="AC6">
        <v>23475.996800000001</v>
      </c>
      <c r="AD6">
        <v>25944.304400000001</v>
      </c>
      <c r="AE6">
        <v>28662.846799999999</v>
      </c>
      <c r="AF6">
        <v>31465.679599999999</v>
      </c>
      <c r="AG6">
        <v>34437.9617</v>
      </c>
      <c r="AH6">
        <v>37623.984299999996</v>
      </c>
      <c r="AI6">
        <v>40931.765500000001</v>
      </c>
      <c r="AK6">
        <v>3.992</v>
      </c>
      <c r="AL6">
        <v>5.8220000000000001</v>
      </c>
      <c r="AM6">
        <v>9.2806999999999995</v>
      </c>
      <c r="AN6">
        <v>14.378299999999999</v>
      </c>
      <c r="AO6">
        <v>21.1675</v>
      </c>
      <c r="AP6">
        <v>29.0077</v>
      </c>
      <c r="AQ6">
        <v>38.384</v>
      </c>
      <c r="AR6">
        <v>49.236899999999999</v>
      </c>
      <c r="AS6">
        <v>61.092199999999998</v>
      </c>
      <c r="AT6">
        <v>74.610399999999998</v>
      </c>
      <c r="AU6">
        <v>304.80430000000001</v>
      </c>
      <c r="AV6">
        <v>686.53530000000001</v>
      </c>
      <c r="AW6">
        <v>1247.6455000000001</v>
      </c>
      <c r="AX6">
        <v>1973.9493</v>
      </c>
      <c r="AY6">
        <v>2860.8125</v>
      </c>
      <c r="AZ6">
        <v>3909.3723</v>
      </c>
      <c r="BA6">
        <v>5118.2134999999998</v>
      </c>
      <c r="BB6">
        <v>6493.3419999999996</v>
      </c>
      <c r="BC6">
        <v>8027.4938000000002</v>
      </c>
      <c r="BD6">
        <v>9821.0144</v>
      </c>
      <c r="BE6">
        <v>11765.336600000001</v>
      </c>
      <c r="BF6">
        <v>13928.1849</v>
      </c>
      <c r="BG6">
        <v>16230.709500000001</v>
      </c>
      <c r="BH6">
        <v>18704.967799999999</v>
      </c>
      <c r="BI6">
        <v>21340.679599999999</v>
      </c>
      <c r="BJ6">
        <v>24143.658200000002</v>
      </c>
      <c r="BK6">
        <v>27147.466100000001</v>
      </c>
      <c r="BL6">
        <v>30283.898799999999</v>
      </c>
      <c r="BM6">
        <v>33601.079700000002</v>
      </c>
      <c r="BN6">
        <v>37141.000500000002</v>
      </c>
      <c r="BO6">
        <v>40717.569900000002</v>
      </c>
      <c r="BP6">
        <v>44588.300300000003</v>
      </c>
      <c r="BQ6">
        <v>48637.919300000001</v>
      </c>
      <c r="BR6">
        <v>52818.687100000003</v>
      </c>
      <c r="BT6">
        <v>3.1667999999999998</v>
      </c>
      <c r="BU6">
        <v>3.2214999999999998</v>
      </c>
      <c r="BV6">
        <v>3.2336</v>
      </c>
      <c r="BW6">
        <v>3.3195000000000001</v>
      </c>
      <c r="BX6">
        <v>3.2715999999999998</v>
      </c>
      <c r="BY6">
        <v>3.3622000000000001</v>
      </c>
      <c r="BZ6">
        <v>3.3534999999999999</v>
      </c>
      <c r="CA6">
        <v>3.4028999999999998</v>
      </c>
      <c r="CB6">
        <v>3.3073000000000001</v>
      </c>
      <c r="CC6">
        <v>3.3879000000000001</v>
      </c>
      <c r="CD6">
        <v>3.5878999999999999</v>
      </c>
      <c r="CE6">
        <v>3.6454</v>
      </c>
      <c r="CF6">
        <v>3.7692000000000001</v>
      </c>
      <c r="CG6">
        <v>3.8996</v>
      </c>
      <c r="CH6">
        <v>3.98</v>
      </c>
      <c r="CI6">
        <v>4.4553000000000003</v>
      </c>
      <c r="CJ6">
        <v>4.3221999999999996</v>
      </c>
      <c r="CK6">
        <v>4.4550000000000001</v>
      </c>
      <c r="CL6">
        <v>4.4264000000000001</v>
      </c>
      <c r="CM6">
        <v>4.6024000000000003</v>
      </c>
      <c r="CN6">
        <v>4.7790999999999997</v>
      </c>
      <c r="CO6">
        <v>5.0865</v>
      </c>
      <c r="CP6">
        <v>5.2191999999999998</v>
      </c>
      <c r="CQ6">
        <v>5.2778999999999998</v>
      </c>
      <c r="CR6">
        <v>5.4146000000000001</v>
      </c>
      <c r="CS6">
        <v>5.5495999999999999</v>
      </c>
      <c r="CT6">
        <v>5.6783000000000001</v>
      </c>
      <c r="CU6">
        <v>5.8933</v>
      </c>
      <c r="CV6">
        <v>6.0088999999999997</v>
      </c>
      <c r="CW6">
        <v>6.43</v>
      </c>
      <c r="CX6">
        <v>6.2172999999999998</v>
      </c>
      <c r="CY6">
        <v>6.7826000000000004</v>
      </c>
      <c r="CZ6">
        <v>6.7072000000000003</v>
      </c>
      <c r="DA6">
        <v>6.6555999999999997</v>
      </c>
    </row>
    <row r="7" spans="1:105" x14ac:dyDescent="0.35">
      <c r="A7" t="s">
        <v>107</v>
      </c>
      <c r="B7">
        <v>4.1782000000000004</v>
      </c>
      <c r="C7">
        <v>5.5541</v>
      </c>
      <c r="D7">
        <v>8.5280000000000005</v>
      </c>
      <c r="E7">
        <v>12.793200000000001</v>
      </c>
      <c r="F7">
        <v>18.4191</v>
      </c>
      <c r="G7">
        <v>24.379000000000001</v>
      </c>
      <c r="H7">
        <v>31.799099999999999</v>
      </c>
      <c r="I7">
        <v>41.113900000000001</v>
      </c>
      <c r="J7">
        <v>51.253</v>
      </c>
      <c r="K7">
        <v>62.410200000000003</v>
      </c>
      <c r="L7">
        <v>247.20189999999999</v>
      </c>
      <c r="M7">
        <v>555.84580000000005</v>
      </c>
      <c r="N7">
        <v>996.49090000000001</v>
      </c>
      <c r="O7">
        <v>1553.5731000000001</v>
      </c>
      <c r="P7">
        <v>2240.3497000000002</v>
      </c>
      <c r="Q7">
        <v>3054.0693999999999</v>
      </c>
      <c r="R7">
        <v>3991.1</v>
      </c>
      <c r="S7">
        <v>5053.0666000000001</v>
      </c>
      <c r="T7">
        <v>6297.5491000000002</v>
      </c>
      <c r="U7">
        <v>7640.1616999999997</v>
      </c>
      <c r="V7">
        <v>9226.2603999999992</v>
      </c>
      <c r="W7">
        <v>10847.4656</v>
      </c>
      <c r="X7">
        <v>12632.7099</v>
      </c>
      <c r="Y7">
        <v>14497.815000000001</v>
      </c>
      <c r="Z7">
        <v>16441.047399999999</v>
      </c>
      <c r="AA7">
        <v>18613.046399999999</v>
      </c>
      <c r="AB7">
        <v>20919.069100000001</v>
      </c>
      <c r="AC7">
        <v>23429.7922</v>
      </c>
      <c r="AD7">
        <v>25937.458500000001</v>
      </c>
      <c r="AE7">
        <v>28651.835599999999</v>
      </c>
      <c r="AF7">
        <v>31455.541499999999</v>
      </c>
      <c r="AG7">
        <v>34610.931100000002</v>
      </c>
      <c r="AH7">
        <v>37540.909399999997</v>
      </c>
      <c r="AI7">
        <v>41059.091899999999</v>
      </c>
      <c r="AK7">
        <v>3.8837000000000002</v>
      </c>
      <c r="AL7">
        <v>5.9058999999999999</v>
      </c>
      <c r="AM7">
        <v>9.5693000000000001</v>
      </c>
      <c r="AN7">
        <v>14.7936</v>
      </c>
      <c r="AO7">
        <v>21.031500000000001</v>
      </c>
      <c r="AP7">
        <v>29.011700000000001</v>
      </c>
      <c r="AQ7">
        <v>38.373399999999997</v>
      </c>
      <c r="AR7">
        <v>49.248699999999999</v>
      </c>
      <c r="AS7">
        <v>61.519100000000002</v>
      </c>
      <c r="AT7">
        <v>74.721999999999994</v>
      </c>
      <c r="AU7">
        <v>304.16590000000002</v>
      </c>
      <c r="AV7">
        <v>685.79809999999998</v>
      </c>
      <c r="AW7">
        <v>1260.3598999999999</v>
      </c>
      <c r="AX7">
        <v>1975.3541</v>
      </c>
      <c r="AY7">
        <v>2861.2597999999998</v>
      </c>
      <c r="AZ7">
        <v>3911.3861999999999</v>
      </c>
      <c r="BA7">
        <v>5120.8955999999998</v>
      </c>
      <c r="BB7">
        <v>6498.1022000000003</v>
      </c>
      <c r="BC7">
        <v>8061.3180000000002</v>
      </c>
      <c r="BD7">
        <v>9813.8508999999995</v>
      </c>
      <c r="BE7">
        <v>11764.732900000001</v>
      </c>
      <c r="BF7">
        <v>13943.646199999999</v>
      </c>
      <c r="BG7">
        <v>16227.9948</v>
      </c>
      <c r="BH7">
        <v>18684.338100000001</v>
      </c>
      <c r="BI7">
        <v>21346.249599999999</v>
      </c>
      <c r="BJ7">
        <v>24264.876899999999</v>
      </c>
      <c r="BK7">
        <v>27083.030699999999</v>
      </c>
      <c r="BL7">
        <v>30298.187900000001</v>
      </c>
      <c r="BM7">
        <v>33585.435599999997</v>
      </c>
      <c r="BN7">
        <v>37157.517699999997</v>
      </c>
      <c r="BO7">
        <v>40819.785400000001</v>
      </c>
      <c r="BP7">
        <v>44630.218699999998</v>
      </c>
      <c r="BQ7">
        <v>48593.145900000003</v>
      </c>
      <c r="BR7">
        <v>52798.676599999999</v>
      </c>
      <c r="BT7">
        <v>3.1070000000000002</v>
      </c>
      <c r="BU7">
        <v>3.8237000000000001</v>
      </c>
      <c r="BV7">
        <v>3.2806999999999999</v>
      </c>
      <c r="BW7">
        <v>3.3167</v>
      </c>
      <c r="BX7">
        <v>3.4053</v>
      </c>
      <c r="BY7">
        <v>3.6229</v>
      </c>
      <c r="BZ7">
        <v>3.4001999999999999</v>
      </c>
      <c r="CA7">
        <v>3.2736000000000001</v>
      </c>
      <c r="CB7">
        <v>3.5369999999999999</v>
      </c>
      <c r="CC7">
        <v>3.2633999999999999</v>
      </c>
      <c r="CD7">
        <v>3.5497999999999998</v>
      </c>
      <c r="CE7">
        <v>3.6455000000000002</v>
      </c>
      <c r="CF7">
        <v>3.9645999999999999</v>
      </c>
      <c r="CG7">
        <v>3.9291</v>
      </c>
      <c r="CH7">
        <v>3.9887999999999999</v>
      </c>
      <c r="CI7">
        <v>4.0868000000000002</v>
      </c>
      <c r="CJ7">
        <v>4.3643000000000001</v>
      </c>
      <c r="CK7">
        <v>4.4202000000000004</v>
      </c>
      <c r="CL7">
        <v>4.4250999999999996</v>
      </c>
      <c r="CM7">
        <v>4.5555000000000003</v>
      </c>
      <c r="CN7">
        <v>4.7662000000000004</v>
      </c>
      <c r="CO7">
        <v>4.7869000000000002</v>
      </c>
      <c r="CP7">
        <v>5.1060999999999996</v>
      </c>
      <c r="CQ7">
        <v>5.2693000000000003</v>
      </c>
      <c r="CR7">
        <v>5.431</v>
      </c>
      <c r="CS7">
        <v>5.4718</v>
      </c>
      <c r="CT7">
        <v>5.7507000000000001</v>
      </c>
      <c r="CU7">
        <v>5.6920999999999999</v>
      </c>
      <c r="CV7">
        <v>6.2569999999999997</v>
      </c>
      <c r="CW7">
        <v>6.1052</v>
      </c>
      <c r="CX7">
        <v>6.4912000000000001</v>
      </c>
      <c r="CY7">
        <v>6.5122</v>
      </c>
      <c r="CZ7">
        <v>6.8379000000000003</v>
      </c>
      <c r="DA7">
        <v>6.7930999999999999</v>
      </c>
    </row>
    <row r="8" spans="1:105" x14ac:dyDescent="0.35">
      <c r="A8" t="s">
        <v>108</v>
      </c>
      <c r="B8">
        <v>3.7612000000000001</v>
      </c>
      <c r="C8">
        <v>5.6379999999999999</v>
      </c>
      <c r="D8">
        <v>8.6128999999999998</v>
      </c>
      <c r="E8">
        <v>12.977399999999999</v>
      </c>
      <c r="F8">
        <v>18.340699999999998</v>
      </c>
      <c r="G8">
        <v>24.3093</v>
      </c>
      <c r="H8">
        <v>32.083199999999998</v>
      </c>
      <c r="I8">
        <v>41.020299999999999</v>
      </c>
      <c r="J8">
        <v>50.569800000000001</v>
      </c>
      <c r="K8">
        <v>61.914000000000001</v>
      </c>
      <c r="L8">
        <v>246.01759999999999</v>
      </c>
      <c r="M8">
        <v>555.74400000000003</v>
      </c>
      <c r="N8">
        <v>991.18880000000001</v>
      </c>
      <c r="O8">
        <v>1553.3785</v>
      </c>
      <c r="P8">
        <v>2240.3373999999999</v>
      </c>
      <c r="Q8">
        <v>3054.2671</v>
      </c>
      <c r="R8">
        <v>3990.5702999999999</v>
      </c>
      <c r="S8">
        <v>5053.2709000000004</v>
      </c>
      <c r="T8">
        <v>6288.2426999999998</v>
      </c>
      <c r="U8">
        <v>7634.8626000000004</v>
      </c>
      <c r="V8">
        <v>9196.5704000000005</v>
      </c>
      <c r="W8">
        <v>10827.619000000001</v>
      </c>
      <c r="X8">
        <v>12580.8061</v>
      </c>
      <c r="Y8">
        <v>14432.34</v>
      </c>
      <c r="Z8">
        <v>16444.504400000002</v>
      </c>
      <c r="AA8">
        <v>18610.765299999999</v>
      </c>
      <c r="AB8">
        <v>20921.344700000001</v>
      </c>
      <c r="AC8">
        <v>23386.571100000001</v>
      </c>
      <c r="AD8">
        <v>25939.1875</v>
      </c>
      <c r="AE8">
        <v>28642.984899999999</v>
      </c>
      <c r="AF8">
        <v>31563.0016</v>
      </c>
      <c r="AG8">
        <v>34554.590600000003</v>
      </c>
      <c r="AH8">
        <v>37607.911</v>
      </c>
      <c r="AI8">
        <v>40777.390899999999</v>
      </c>
      <c r="AK8">
        <v>3.8586999999999998</v>
      </c>
      <c r="AL8">
        <v>5.8846999999999996</v>
      </c>
      <c r="AM8">
        <v>9.4408999999999992</v>
      </c>
      <c r="AN8">
        <v>14.828099999999999</v>
      </c>
      <c r="AO8">
        <v>21.026499999999999</v>
      </c>
      <c r="AP8">
        <v>29.369900000000001</v>
      </c>
      <c r="AQ8">
        <v>38.172199999999997</v>
      </c>
      <c r="AR8">
        <v>48.564500000000002</v>
      </c>
      <c r="AS8">
        <v>61.179200000000002</v>
      </c>
      <c r="AT8">
        <v>75.033600000000007</v>
      </c>
      <c r="AU8">
        <v>304.3553</v>
      </c>
      <c r="AV8">
        <v>686.58609999999999</v>
      </c>
      <c r="AW8">
        <v>1247.6558</v>
      </c>
      <c r="AX8">
        <v>1974.5437999999999</v>
      </c>
      <c r="AY8">
        <v>2860.3937000000001</v>
      </c>
      <c r="AZ8">
        <v>3909.9865</v>
      </c>
      <c r="BA8">
        <v>5121.6725999999999</v>
      </c>
      <c r="BB8">
        <v>6512.2790999999997</v>
      </c>
      <c r="BC8">
        <v>8033.1791999999996</v>
      </c>
      <c r="BD8">
        <v>9815.7371000000003</v>
      </c>
      <c r="BE8">
        <v>11766.055200000001</v>
      </c>
      <c r="BF8">
        <v>13969.8755</v>
      </c>
      <c r="BG8">
        <v>16219.5329</v>
      </c>
      <c r="BH8">
        <v>18685.3649</v>
      </c>
      <c r="BI8">
        <v>21352.154900000001</v>
      </c>
      <c r="BJ8">
        <v>24171.210599999999</v>
      </c>
      <c r="BK8">
        <v>27147.434300000001</v>
      </c>
      <c r="BL8">
        <v>30302.721099999999</v>
      </c>
      <c r="BM8">
        <v>33607.936600000001</v>
      </c>
      <c r="BN8">
        <v>37092.115599999997</v>
      </c>
      <c r="BO8">
        <v>40814.408799999997</v>
      </c>
      <c r="BP8">
        <v>44579.087099999997</v>
      </c>
      <c r="BQ8">
        <v>48630.920299999998</v>
      </c>
      <c r="BR8">
        <v>52801.930899999999</v>
      </c>
      <c r="BT8">
        <v>3.2408000000000001</v>
      </c>
      <c r="BU8">
        <v>3.4542999999999999</v>
      </c>
      <c r="BV8">
        <v>3.3376999999999999</v>
      </c>
      <c r="BW8">
        <v>3.2271000000000001</v>
      </c>
      <c r="BX8">
        <v>3.2461000000000002</v>
      </c>
      <c r="BY8">
        <v>3.3313999999999999</v>
      </c>
      <c r="BZ8">
        <v>3.3624000000000001</v>
      </c>
      <c r="CA8">
        <v>3.5263</v>
      </c>
      <c r="CB8">
        <v>3.375</v>
      </c>
      <c r="CC8">
        <v>3.2865000000000002</v>
      </c>
      <c r="CD8">
        <v>3.7541000000000002</v>
      </c>
      <c r="CE8">
        <v>3.6124000000000001</v>
      </c>
      <c r="CF8">
        <v>3.8702999999999999</v>
      </c>
      <c r="CG8">
        <v>4.0888</v>
      </c>
      <c r="CH8">
        <v>4.0294999999999996</v>
      </c>
      <c r="CI8">
        <v>4.1779000000000002</v>
      </c>
      <c r="CJ8">
        <v>4.3845000000000001</v>
      </c>
      <c r="CK8">
        <v>4.3491</v>
      </c>
      <c r="CL8">
        <v>4.9492000000000003</v>
      </c>
      <c r="CM8">
        <v>4.6784999999999997</v>
      </c>
      <c r="CN8">
        <v>4.718</v>
      </c>
      <c r="CO8">
        <v>4.9493999999999998</v>
      </c>
      <c r="CP8">
        <v>5.2150999999999996</v>
      </c>
      <c r="CQ8">
        <v>5.2968999999999999</v>
      </c>
      <c r="CR8">
        <v>5.3654999999999999</v>
      </c>
      <c r="CS8">
        <v>5.5629999999999997</v>
      </c>
      <c r="CT8">
        <v>5.7657999999999996</v>
      </c>
      <c r="CU8">
        <v>5.8305999999999996</v>
      </c>
      <c r="CV8">
        <v>6.1470000000000002</v>
      </c>
      <c r="CW8">
        <v>6.2248000000000001</v>
      </c>
      <c r="CX8">
        <v>6.3944999999999999</v>
      </c>
      <c r="CY8">
        <v>6.5494000000000003</v>
      </c>
      <c r="CZ8">
        <v>6.8005000000000004</v>
      </c>
      <c r="DA8">
        <v>6.9760999999999997</v>
      </c>
    </row>
    <row r="9" spans="1:105" x14ac:dyDescent="0.35">
      <c r="A9" t="s">
        <v>109</v>
      </c>
      <c r="B9">
        <v>4.0876000000000001</v>
      </c>
      <c r="C9">
        <v>5.5004999999999997</v>
      </c>
      <c r="D9">
        <v>8.5198</v>
      </c>
      <c r="E9">
        <v>12.634499999999999</v>
      </c>
      <c r="F9">
        <v>17.9373</v>
      </c>
      <c r="G9">
        <v>24.869800000000001</v>
      </c>
      <c r="H9">
        <v>32.048900000000003</v>
      </c>
      <c r="I9">
        <v>41.190800000000003</v>
      </c>
      <c r="J9">
        <v>51.1434</v>
      </c>
      <c r="K9">
        <v>61.938699999999997</v>
      </c>
      <c r="L9">
        <v>246.58320000000001</v>
      </c>
      <c r="M9">
        <v>555.4298</v>
      </c>
      <c r="N9">
        <v>992.01969999999994</v>
      </c>
      <c r="O9">
        <v>1562.0103999999999</v>
      </c>
      <c r="P9">
        <v>2239.8362000000002</v>
      </c>
      <c r="Q9">
        <v>3053.5922</v>
      </c>
      <c r="R9">
        <v>3992.3276000000001</v>
      </c>
      <c r="S9">
        <v>5052.7741999999998</v>
      </c>
      <c r="T9">
        <v>6283.2004999999999</v>
      </c>
      <c r="U9">
        <v>7644.9341000000004</v>
      </c>
      <c r="V9">
        <v>9194.4233000000004</v>
      </c>
      <c r="W9">
        <v>10849.6373</v>
      </c>
      <c r="X9">
        <v>12579.139800000001</v>
      </c>
      <c r="Y9">
        <v>14404.3686</v>
      </c>
      <c r="Z9">
        <v>16436.375</v>
      </c>
      <c r="AA9">
        <v>18610.2994</v>
      </c>
      <c r="AB9">
        <v>20919.370699999999</v>
      </c>
      <c r="AC9">
        <v>23426.059799999999</v>
      </c>
      <c r="AD9">
        <v>25991.7572</v>
      </c>
      <c r="AE9">
        <v>28728.456999999999</v>
      </c>
      <c r="AF9">
        <v>31466.834599999998</v>
      </c>
      <c r="AG9">
        <v>34434.052000000003</v>
      </c>
      <c r="AH9">
        <v>37547.832399999999</v>
      </c>
      <c r="AI9">
        <v>40789.5357</v>
      </c>
      <c r="AK9">
        <v>3.9643999999999999</v>
      </c>
      <c r="AL9">
        <v>5.9478</v>
      </c>
      <c r="AM9">
        <v>9.3533000000000008</v>
      </c>
      <c r="AN9">
        <v>14.480600000000001</v>
      </c>
      <c r="AO9">
        <v>20.888999999999999</v>
      </c>
      <c r="AP9">
        <v>29.005600000000001</v>
      </c>
      <c r="AQ9">
        <v>38.019399999999997</v>
      </c>
      <c r="AR9">
        <v>49.301499999999997</v>
      </c>
      <c r="AS9">
        <v>61.540700000000001</v>
      </c>
      <c r="AT9">
        <v>74.741200000000006</v>
      </c>
      <c r="AU9">
        <v>304.71469999999999</v>
      </c>
      <c r="AV9">
        <v>686.58309999999994</v>
      </c>
      <c r="AW9">
        <v>1250.4684999999999</v>
      </c>
      <c r="AX9">
        <v>1974.3704</v>
      </c>
      <c r="AY9">
        <v>2860.2121999999999</v>
      </c>
      <c r="AZ9">
        <v>3910.3294999999998</v>
      </c>
      <c r="BA9">
        <v>5134.5520999999999</v>
      </c>
      <c r="BB9">
        <v>6503.3627999999999</v>
      </c>
      <c r="BC9">
        <v>8049.4503000000004</v>
      </c>
      <c r="BD9">
        <v>9834.0578000000005</v>
      </c>
      <c r="BE9">
        <v>11772.388999999999</v>
      </c>
      <c r="BF9">
        <v>13935.8608</v>
      </c>
      <c r="BG9">
        <v>16192.340399999999</v>
      </c>
      <c r="BH9">
        <v>18658.187300000001</v>
      </c>
      <c r="BI9">
        <v>21343.646100000002</v>
      </c>
      <c r="BJ9">
        <v>24163.4915</v>
      </c>
      <c r="BK9">
        <v>27104.977999999999</v>
      </c>
      <c r="BL9">
        <v>30286.5445</v>
      </c>
      <c r="BM9">
        <v>33537.728000000003</v>
      </c>
      <c r="BN9">
        <v>37084.6492</v>
      </c>
      <c r="BO9">
        <v>40819.372499999998</v>
      </c>
      <c r="BP9">
        <v>44684.152600000001</v>
      </c>
      <c r="BQ9">
        <v>48643.924500000001</v>
      </c>
      <c r="BR9">
        <v>52691.697200000002</v>
      </c>
      <c r="BT9">
        <v>3.1981000000000002</v>
      </c>
      <c r="BU9">
        <v>3.2033</v>
      </c>
      <c r="BV9">
        <v>3.2252000000000001</v>
      </c>
      <c r="BW9">
        <v>3.3433999999999999</v>
      </c>
      <c r="BX9">
        <v>3.3420000000000001</v>
      </c>
      <c r="BY9">
        <v>3.3191999999999999</v>
      </c>
      <c r="BZ9">
        <v>3.3519999999999999</v>
      </c>
      <c r="CA9">
        <v>3.2966000000000002</v>
      </c>
      <c r="CB9">
        <v>3.4278</v>
      </c>
      <c r="CC9">
        <v>3.5396999999999998</v>
      </c>
      <c r="CD9">
        <v>3.5333000000000001</v>
      </c>
      <c r="CE9">
        <v>3.7715000000000001</v>
      </c>
      <c r="CF9">
        <v>3.7469000000000001</v>
      </c>
      <c r="CG9">
        <v>4.1132</v>
      </c>
      <c r="CH9">
        <v>3.9561000000000002</v>
      </c>
      <c r="CI9">
        <v>4.2008000000000001</v>
      </c>
      <c r="CJ9">
        <v>4.4714999999999998</v>
      </c>
      <c r="CK9">
        <v>4.5526</v>
      </c>
      <c r="CL9">
        <v>4.5693999999999999</v>
      </c>
      <c r="CM9">
        <v>4.7190000000000003</v>
      </c>
      <c r="CN9">
        <v>4.8170000000000002</v>
      </c>
      <c r="CO9">
        <v>4.8232999999999997</v>
      </c>
      <c r="CP9">
        <v>5.0628000000000002</v>
      </c>
      <c r="CQ9">
        <v>5.3190999999999997</v>
      </c>
      <c r="CR9">
        <v>5.4097</v>
      </c>
      <c r="CS9">
        <v>5.3948</v>
      </c>
      <c r="CT9">
        <v>5.7068000000000003</v>
      </c>
      <c r="CU9">
        <v>6.0511999999999997</v>
      </c>
      <c r="CV9">
        <v>6.3337000000000003</v>
      </c>
      <c r="CW9">
        <v>6.1604999999999999</v>
      </c>
      <c r="CX9">
        <v>6.5128000000000004</v>
      </c>
      <c r="CY9">
        <v>6.8562000000000003</v>
      </c>
      <c r="CZ9">
        <v>6.5907</v>
      </c>
      <c r="DA9">
        <v>7.0784000000000002</v>
      </c>
    </row>
    <row r="10" spans="1:105" x14ac:dyDescent="0.35">
      <c r="A10" t="s">
        <v>110</v>
      </c>
      <c r="B10">
        <v>4.0362</v>
      </c>
      <c r="C10">
        <v>5.6653000000000002</v>
      </c>
      <c r="D10">
        <v>8.5938999999999997</v>
      </c>
      <c r="E10">
        <v>12.8118</v>
      </c>
      <c r="F10">
        <v>18.045100000000001</v>
      </c>
      <c r="G10">
        <v>24.829699999999999</v>
      </c>
      <c r="H10">
        <v>32.332099999999997</v>
      </c>
      <c r="I10">
        <v>40.861400000000003</v>
      </c>
      <c r="J10">
        <v>50.935499999999998</v>
      </c>
      <c r="K10">
        <v>62.452399999999997</v>
      </c>
      <c r="L10">
        <v>246.9931</v>
      </c>
      <c r="M10">
        <v>556.66359999999997</v>
      </c>
      <c r="N10">
        <v>992.13030000000003</v>
      </c>
      <c r="O10">
        <v>1552.6543999999999</v>
      </c>
      <c r="P10">
        <v>2240.4439000000002</v>
      </c>
      <c r="Q10">
        <v>3053.0659999999998</v>
      </c>
      <c r="R10">
        <v>3991.4322999999999</v>
      </c>
      <c r="S10">
        <v>5053.9258</v>
      </c>
      <c r="T10">
        <v>6263.3100999999997</v>
      </c>
      <c r="U10">
        <v>7655.8969999999999</v>
      </c>
      <c r="V10">
        <v>9249.5378000000001</v>
      </c>
      <c r="W10">
        <v>10810.611500000001</v>
      </c>
      <c r="X10">
        <v>12651.6965</v>
      </c>
      <c r="Y10">
        <v>14405.8105</v>
      </c>
      <c r="Z10">
        <v>16439.660199999998</v>
      </c>
      <c r="AA10">
        <v>18609.889500000001</v>
      </c>
      <c r="AB10">
        <v>20916.195500000002</v>
      </c>
      <c r="AC10">
        <v>23375.19</v>
      </c>
      <c r="AD10">
        <v>25989.4509</v>
      </c>
      <c r="AE10">
        <v>28641.734899999999</v>
      </c>
      <c r="AF10">
        <v>31580.926299999999</v>
      </c>
      <c r="AG10">
        <v>34433.287900000003</v>
      </c>
      <c r="AH10">
        <v>37549.647400000002</v>
      </c>
      <c r="AI10">
        <v>40880.989800000003</v>
      </c>
      <c r="AK10">
        <v>3.722</v>
      </c>
      <c r="AL10">
        <v>5.9690000000000003</v>
      </c>
      <c r="AM10">
        <v>9.4324999999999992</v>
      </c>
      <c r="AN10">
        <v>14.898999999999999</v>
      </c>
      <c r="AO10">
        <v>21.188099999999999</v>
      </c>
      <c r="AP10">
        <v>29.113600000000002</v>
      </c>
      <c r="AQ10">
        <v>38.629800000000003</v>
      </c>
      <c r="AR10">
        <v>49.247999999999998</v>
      </c>
      <c r="AS10">
        <v>61.203800000000001</v>
      </c>
      <c r="AT10">
        <v>75.016900000000007</v>
      </c>
      <c r="AU10">
        <v>304.1653</v>
      </c>
      <c r="AV10">
        <v>686.38239999999996</v>
      </c>
      <c r="AW10">
        <v>1250.2167999999999</v>
      </c>
      <c r="AX10">
        <v>1974.6305</v>
      </c>
      <c r="AY10">
        <v>2861.6170000000002</v>
      </c>
      <c r="AZ10">
        <v>3910.4908</v>
      </c>
      <c r="BA10">
        <v>5132.9589999999998</v>
      </c>
      <c r="BB10">
        <v>6493.5420000000004</v>
      </c>
      <c r="BC10">
        <v>8027.2882</v>
      </c>
      <c r="BD10">
        <v>9813.2284999999993</v>
      </c>
      <c r="BE10">
        <v>11797.4174</v>
      </c>
      <c r="BF10">
        <v>13935.0028</v>
      </c>
      <c r="BG10">
        <v>16242.1019</v>
      </c>
      <c r="BH10">
        <v>18703.156599999998</v>
      </c>
      <c r="BI10">
        <v>21353.993299999998</v>
      </c>
      <c r="BJ10">
        <v>24115.089800000002</v>
      </c>
      <c r="BK10">
        <v>27138.201300000001</v>
      </c>
      <c r="BL10">
        <v>30260.384900000001</v>
      </c>
      <c r="BM10">
        <v>33575.964899999999</v>
      </c>
      <c r="BN10">
        <v>37135.088300000003</v>
      </c>
      <c r="BO10">
        <v>40819.327700000002</v>
      </c>
      <c r="BP10">
        <v>44636.996200000001</v>
      </c>
      <c r="BQ10">
        <v>48582.602700000003</v>
      </c>
      <c r="BR10">
        <v>52806.460400000004</v>
      </c>
      <c r="BT10">
        <v>3.3016000000000001</v>
      </c>
      <c r="BU10">
        <v>3.2176</v>
      </c>
      <c r="BV10">
        <v>3.2193999999999998</v>
      </c>
      <c r="BW10">
        <v>3.3685999999999998</v>
      </c>
      <c r="BX10">
        <v>3.4643999999999999</v>
      </c>
      <c r="BY10">
        <v>3.3748</v>
      </c>
      <c r="BZ10">
        <v>3.4205000000000001</v>
      </c>
      <c r="CA10">
        <v>3.3359999999999999</v>
      </c>
      <c r="CB10">
        <v>3.6873999999999998</v>
      </c>
      <c r="CC10">
        <v>3.7543000000000002</v>
      </c>
      <c r="CD10">
        <v>3.5693999999999999</v>
      </c>
      <c r="CE10">
        <v>3.4426000000000001</v>
      </c>
      <c r="CF10">
        <v>3.7254</v>
      </c>
      <c r="CG10">
        <v>3.9312999999999998</v>
      </c>
      <c r="CH10">
        <v>3.9914999999999998</v>
      </c>
      <c r="CI10">
        <v>4.3265000000000002</v>
      </c>
      <c r="CJ10">
        <v>4.3967999999999998</v>
      </c>
      <c r="CK10">
        <v>4.4325000000000001</v>
      </c>
      <c r="CL10">
        <v>4.5303000000000004</v>
      </c>
      <c r="CM10">
        <v>4.6036999999999999</v>
      </c>
      <c r="CN10">
        <v>4.7826000000000004</v>
      </c>
      <c r="CO10">
        <v>4.9810999999999996</v>
      </c>
      <c r="CP10">
        <v>5.1123000000000003</v>
      </c>
      <c r="CQ10">
        <v>5.4626999999999999</v>
      </c>
      <c r="CR10">
        <v>5.476</v>
      </c>
      <c r="CS10">
        <v>5.4055999999999997</v>
      </c>
      <c r="CT10">
        <v>5.5829000000000004</v>
      </c>
      <c r="CU10">
        <v>6.4062999999999999</v>
      </c>
      <c r="CV10">
        <v>6.4295999999999998</v>
      </c>
      <c r="CW10">
        <v>6.4019000000000004</v>
      </c>
      <c r="CX10">
        <v>6.3186999999999998</v>
      </c>
      <c r="CY10">
        <v>6.6394000000000002</v>
      </c>
      <c r="CZ10">
        <v>6.6620999999999997</v>
      </c>
      <c r="DA10">
        <v>6.7004000000000001</v>
      </c>
    </row>
    <row r="11" spans="1:105" x14ac:dyDescent="0.35">
      <c r="A11" t="s">
        <v>111</v>
      </c>
      <c r="B11">
        <v>4.1182999999999996</v>
      </c>
      <c r="C11">
        <v>5.5122</v>
      </c>
      <c r="D11">
        <v>8.5045000000000002</v>
      </c>
      <c r="E11">
        <v>12.871</v>
      </c>
      <c r="F11">
        <v>18.686199999999999</v>
      </c>
      <c r="G11">
        <v>24.386700000000001</v>
      </c>
      <c r="H11">
        <v>31.7346</v>
      </c>
      <c r="I11">
        <v>41.349499999999999</v>
      </c>
      <c r="J11">
        <v>51.000700000000002</v>
      </c>
      <c r="K11">
        <v>62.034799999999997</v>
      </c>
      <c r="L11">
        <v>246.5044</v>
      </c>
      <c r="M11">
        <v>555.99950000000001</v>
      </c>
      <c r="N11">
        <v>991.97929999999997</v>
      </c>
      <c r="O11">
        <v>1553.35</v>
      </c>
      <c r="P11">
        <v>2239.7707999999998</v>
      </c>
      <c r="Q11">
        <v>3054.0713999999998</v>
      </c>
      <c r="R11">
        <v>3990.7393999999999</v>
      </c>
      <c r="S11">
        <v>5052.366</v>
      </c>
      <c r="T11">
        <v>6267.1021000000001</v>
      </c>
      <c r="U11">
        <v>7643.0168999999996</v>
      </c>
      <c r="V11">
        <v>9218.0805999999993</v>
      </c>
      <c r="W11">
        <v>10811.535</v>
      </c>
      <c r="X11">
        <v>12610.487800000001</v>
      </c>
      <c r="Y11">
        <v>14405.283799999999</v>
      </c>
      <c r="Z11">
        <v>16440.752199999999</v>
      </c>
      <c r="AA11">
        <v>18611.8531</v>
      </c>
      <c r="AB11">
        <v>20922.612099999998</v>
      </c>
      <c r="AC11">
        <v>23382.141500000002</v>
      </c>
      <c r="AD11">
        <v>26022.0088</v>
      </c>
      <c r="AE11">
        <v>28641.855599999999</v>
      </c>
      <c r="AF11">
        <v>31575.173200000001</v>
      </c>
      <c r="AG11">
        <v>34444.089099999997</v>
      </c>
      <c r="AH11">
        <v>37542.462699999996</v>
      </c>
      <c r="AI11">
        <v>40916.543899999997</v>
      </c>
      <c r="AK11">
        <v>3.9399000000000002</v>
      </c>
      <c r="AL11">
        <v>5.9176000000000002</v>
      </c>
      <c r="AM11">
        <v>9.3580000000000005</v>
      </c>
      <c r="AN11">
        <v>14.664400000000001</v>
      </c>
      <c r="AO11">
        <v>21.375499999999999</v>
      </c>
      <c r="AP11">
        <v>28.8002</v>
      </c>
      <c r="AQ11">
        <v>38.116700000000002</v>
      </c>
      <c r="AR11">
        <v>49.098199999999999</v>
      </c>
      <c r="AS11">
        <v>61.3279</v>
      </c>
      <c r="AT11">
        <v>74.944500000000005</v>
      </c>
      <c r="AU11">
        <v>303.67180000000002</v>
      </c>
      <c r="AV11">
        <v>685.72050000000002</v>
      </c>
      <c r="AW11">
        <v>1251.8099</v>
      </c>
      <c r="AX11">
        <v>1974.2881</v>
      </c>
      <c r="AY11">
        <v>2860.9211</v>
      </c>
      <c r="AZ11">
        <v>3911.43</v>
      </c>
      <c r="BA11">
        <v>5119.8406000000004</v>
      </c>
      <c r="BB11">
        <v>6492.0322999999999</v>
      </c>
      <c r="BC11">
        <v>8028.2816999999995</v>
      </c>
      <c r="BD11">
        <v>9838.9408999999996</v>
      </c>
      <c r="BE11">
        <v>11818.3596</v>
      </c>
      <c r="BF11">
        <v>13939.6625</v>
      </c>
      <c r="BG11">
        <v>16190.033600000001</v>
      </c>
      <c r="BH11">
        <v>18694.545099999999</v>
      </c>
      <c r="BI11">
        <v>21404.506600000001</v>
      </c>
      <c r="BJ11">
        <v>24133.003199999999</v>
      </c>
      <c r="BK11">
        <v>27185.563600000001</v>
      </c>
      <c r="BL11">
        <v>30298.206699999999</v>
      </c>
      <c r="BM11">
        <v>33636.060599999997</v>
      </c>
      <c r="BN11">
        <v>37071.288800000002</v>
      </c>
      <c r="BO11">
        <v>40821.535799999998</v>
      </c>
      <c r="BP11">
        <v>44626.932500000003</v>
      </c>
      <c r="BQ11">
        <v>48622.245900000002</v>
      </c>
      <c r="BR11">
        <v>52955.010499999997</v>
      </c>
      <c r="BT11">
        <v>3.1825999999999999</v>
      </c>
      <c r="BU11">
        <v>3.1059000000000001</v>
      </c>
      <c r="BV11">
        <v>3.2543000000000002</v>
      </c>
      <c r="BW11">
        <v>3.2887</v>
      </c>
      <c r="BX11">
        <v>3.4312</v>
      </c>
      <c r="BY11">
        <v>3.3521000000000001</v>
      </c>
      <c r="BZ11">
        <v>3.3795999999999999</v>
      </c>
      <c r="CA11">
        <v>3.3923999999999999</v>
      </c>
      <c r="CB11">
        <v>3.3206000000000002</v>
      </c>
      <c r="CC11">
        <v>3.4100999999999999</v>
      </c>
      <c r="CD11">
        <v>3.5154999999999998</v>
      </c>
      <c r="CE11">
        <v>3.7138</v>
      </c>
      <c r="CF11">
        <v>3.7023000000000001</v>
      </c>
      <c r="CG11">
        <v>3.9281000000000001</v>
      </c>
      <c r="CH11">
        <v>4.0942999999999996</v>
      </c>
      <c r="CI11">
        <v>4.1261999999999999</v>
      </c>
      <c r="CJ11">
        <v>4.4545000000000003</v>
      </c>
      <c r="CK11">
        <v>4.3479000000000001</v>
      </c>
      <c r="CL11">
        <v>4.6586999999999996</v>
      </c>
      <c r="CM11">
        <v>4.6787000000000001</v>
      </c>
      <c r="CN11">
        <v>4.7598000000000003</v>
      </c>
      <c r="CO11">
        <v>4.9372999999999996</v>
      </c>
      <c r="CP11">
        <v>5.2065000000000001</v>
      </c>
      <c r="CQ11">
        <v>5.2031000000000001</v>
      </c>
      <c r="CR11">
        <v>5.4733999999999998</v>
      </c>
      <c r="CS11">
        <v>5.4820000000000002</v>
      </c>
      <c r="CT11">
        <v>5.8391000000000002</v>
      </c>
      <c r="CU11">
        <v>5.9466999999999999</v>
      </c>
      <c r="CV11">
        <v>6.1722999999999999</v>
      </c>
      <c r="CW11">
        <v>6.3173000000000004</v>
      </c>
      <c r="CX11">
        <v>6.4611999999999998</v>
      </c>
      <c r="CY11">
        <v>6.5208000000000004</v>
      </c>
      <c r="CZ11">
        <v>6.6158999999999999</v>
      </c>
      <c r="DA11">
        <v>6.6763000000000003</v>
      </c>
    </row>
    <row r="12" spans="1:105" x14ac:dyDescent="0.35">
      <c r="A12" t="s">
        <v>112</v>
      </c>
      <c r="B12">
        <v>4.0673000000000004</v>
      </c>
      <c r="C12">
        <v>5.5472999999999999</v>
      </c>
      <c r="D12">
        <v>8.7844999999999995</v>
      </c>
      <c r="E12">
        <v>12.720700000000001</v>
      </c>
      <c r="F12">
        <v>18.162099999999999</v>
      </c>
      <c r="G12">
        <v>24.2178</v>
      </c>
      <c r="H12">
        <v>31.8568</v>
      </c>
      <c r="I12">
        <v>41.075000000000003</v>
      </c>
      <c r="J12">
        <v>50.932899999999997</v>
      </c>
      <c r="K12">
        <v>61.988</v>
      </c>
      <c r="L12">
        <v>246.50149999999999</v>
      </c>
      <c r="M12">
        <v>555.68799999999999</v>
      </c>
      <c r="N12">
        <v>991.39509999999996</v>
      </c>
      <c r="O12">
        <v>1554.2760000000001</v>
      </c>
      <c r="P12">
        <v>2241.3514</v>
      </c>
      <c r="Q12">
        <v>3054.4227000000001</v>
      </c>
      <c r="R12">
        <v>3991.0549999999998</v>
      </c>
      <c r="S12">
        <v>5054.9928</v>
      </c>
      <c r="T12">
        <v>6258.1458000000002</v>
      </c>
      <c r="U12">
        <v>7637.2911000000004</v>
      </c>
      <c r="V12">
        <v>9184.9843000000001</v>
      </c>
      <c r="W12">
        <v>10815.098400000001</v>
      </c>
      <c r="X12">
        <v>12615.841899999999</v>
      </c>
      <c r="Y12">
        <v>14405.166300000001</v>
      </c>
      <c r="Z12">
        <v>16443.7621</v>
      </c>
      <c r="AA12">
        <v>18621.818899999998</v>
      </c>
      <c r="AB12">
        <v>20918.496899999998</v>
      </c>
      <c r="AC12">
        <v>23378.857199999999</v>
      </c>
      <c r="AD12">
        <v>26015.758999999998</v>
      </c>
      <c r="AE12">
        <v>28722.909199999998</v>
      </c>
      <c r="AF12">
        <v>31637.623</v>
      </c>
      <c r="AG12">
        <v>34433.208100000003</v>
      </c>
      <c r="AH12">
        <v>37651.942900000002</v>
      </c>
      <c r="AI12">
        <v>40773.597099999999</v>
      </c>
      <c r="AK12">
        <v>3.8938000000000001</v>
      </c>
      <c r="AL12">
        <v>6.1445999999999996</v>
      </c>
      <c r="AM12">
        <v>10.185700000000001</v>
      </c>
      <c r="AN12">
        <v>14.555899999999999</v>
      </c>
      <c r="AO12">
        <v>21.038499999999999</v>
      </c>
      <c r="AP12">
        <v>29.444199999999999</v>
      </c>
      <c r="AQ12">
        <v>38.072699999999998</v>
      </c>
      <c r="AR12">
        <v>49.134599999999999</v>
      </c>
      <c r="AS12">
        <v>61.122199999999999</v>
      </c>
      <c r="AT12">
        <v>75.042599999999993</v>
      </c>
      <c r="AU12">
        <v>304.00139999999999</v>
      </c>
      <c r="AV12">
        <v>688.55709999999999</v>
      </c>
      <c r="AW12">
        <v>1249.8009999999999</v>
      </c>
      <c r="AX12">
        <v>1973.5106000000001</v>
      </c>
      <c r="AY12">
        <v>2866.8823000000002</v>
      </c>
      <c r="AZ12">
        <v>3911.7802999999999</v>
      </c>
      <c r="BA12">
        <v>5129.0051999999996</v>
      </c>
      <c r="BB12">
        <v>6493.3162000000002</v>
      </c>
      <c r="BC12">
        <v>8028.7062999999998</v>
      </c>
      <c r="BD12">
        <v>9815.5861000000004</v>
      </c>
      <c r="BE12">
        <v>11792.512699999999</v>
      </c>
      <c r="BF12">
        <v>13941.845600000001</v>
      </c>
      <c r="BG12">
        <v>16210.886200000001</v>
      </c>
      <c r="BH12">
        <v>18666.527600000001</v>
      </c>
      <c r="BI12">
        <v>21360.017400000001</v>
      </c>
      <c r="BJ12">
        <v>24173.492099999999</v>
      </c>
      <c r="BK12">
        <v>27098.802</v>
      </c>
      <c r="BL12">
        <v>30220.266</v>
      </c>
      <c r="BM12">
        <v>33603.5674</v>
      </c>
      <c r="BN12">
        <v>37107.868600000002</v>
      </c>
      <c r="BO12">
        <v>40820.955000000002</v>
      </c>
      <c r="BP12">
        <v>44511.307699999998</v>
      </c>
      <c r="BQ12">
        <v>48622.165699999998</v>
      </c>
      <c r="BR12">
        <v>52770.700799999999</v>
      </c>
      <c r="BT12">
        <v>3.3047</v>
      </c>
      <c r="BU12">
        <v>3.3098999999999998</v>
      </c>
      <c r="BV12">
        <v>3.1821000000000002</v>
      </c>
      <c r="BW12">
        <v>3.3860000000000001</v>
      </c>
      <c r="BX12">
        <v>3.5838999999999999</v>
      </c>
      <c r="BY12">
        <v>3.3420999999999998</v>
      </c>
      <c r="BZ12">
        <v>3.3915000000000002</v>
      </c>
      <c r="CA12">
        <v>3.3105000000000002</v>
      </c>
      <c r="CB12">
        <v>3.4634</v>
      </c>
      <c r="CC12">
        <v>3.6553</v>
      </c>
      <c r="CD12">
        <v>3.4584000000000001</v>
      </c>
      <c r="CE12">
        <v>3.6495000000000002</v>
      </c>
      <c r="CF12">
        <v>3.8090000000000002</v>
      </c>
      <c r="CG12">
        <v>3.9740000000000002</v>
      </c>
      <c r="CH12">
        <v>3.9655</v>
      </c>
      <c r="CI12">
        <v>4.1665000000000001</v>
      </c>
      <c r="CJ12">
        <v>4.3353000000000002</v>
      </c>
      <c r="CK12">
        <v>4.4267000000000003</v>
      </c>
      <c r="CL12">
        <v>4.7085999999999997</v>
      </c>
      <c r="CM12">
        <v>4.6210000000000004</v>
      </c>
      <c r="CN12">
        <v>4.7037000000000004</v>
      </c>
      <c r="CO12">
        <v>4.9218000000000002</v>
      </c>
      <c r="CP12">
        <v>5.077</v>
      </c>
      <c r="CQ12">
        <v>5.2599</v>
      </c>
      <c r="CR12">
        <v>5.4413999999999998</v>
      </c>
      <c r="CS12">
        <v>6.0190999999999999</v>
      </c>
      <c r="CT12">
        <v>5.8944999999999999</v>
      </c>
      <c r="CU12">
        <v>5.8711000000000002</v>
      </c>
      <c r="CV12">
        <v>5.9911000000000003</v>
      </c>
      <c r="CW12">
        <v>6.3785999999999996</v>
      </c>
      <c r="CX12">
        <v>6.2465000000000002</v>
      </c>
      <c r="CY12">
        <v>6.5431999999999997</v>
      </c>
      <c r="CZ12">
        <v>6.5157999999999996</v>
      </c>
      <c r="DA12">
        <v>6.8071999999999999</v>
      </c>
    </row>
    <row r="13" spans="1:105" x14ac:dyDescent="0.35">
      <c r="A13" t="s">
        <v>113</v>
      </c>
      <c r="B13">
        <v>4.0453999999999999</v>
      </c>
      <c r="C13">
        <v>5.5167999999999999</v>
      </c>
      <c r="D13">
        <v>8.5443999999999996</v>
      </c>
      <c r="E13">
        <v>13.2681</v>
      </c>
      <c r="F13">
        <v>18.114599999999999</v>
      </c>
      <c r="G13">
        <v>24.2988</v>
      </c>
      <c r="H13">
        <v>32.182000000000002</v>
      </c>
      <c r="I13">
        <v>41.121899999999997</v>
      </c>
      <c r="J13">
        <v>51.173000000000002</v>
      </c>
      <c r="K13">
        <v>61.911099999999998</v>
      </c>
      <c r="L13">
        <v>246.60390000000001</v>
      </c>
      <c r="M13">
        <v>556.08789999999999</v>
      </c>
      <c r="N13">
        <v>991.29309999999998</v>
      </c>
      <c r="O13">
        <v>1552.6324</v>
      </c>
      <c r="P13">
        <v>2245.3361</v>
      </c>
      <c r="Q13">
        <v>3053.3670999999999</v>
      </c>
      <c r="R13">
        <v>4010.1386000000002</v>
      </c>
      <c r="S13">
        <v>5053.5627000000004</v>
      </c>
      <c r="T13">
        <v>6280.7182000000003</v>
      </c>
      <c r="U13">
        <v>7644.9156000000003</v>
      </c>
      <c r="V13">
        <v>9215.8520000000008</v>
      </c>
      <c r="W13">
        <v>10796.069100000001</v>
      </c>
      <c r="X13">
        <v>12597.367399999999</v>
      </c>
      <c r="Y13">
        <v>14407.6538</v>
      </c>
      <c r="Z13">
        <v>16469.121200000001</v>
      </c>
      <c r="AA13">
        <v>18606.013800000001</v>
      </c>
      <c r="AB13">
        <v>20926.853999999999</v>
      </c>
      <c r="AC13">
        <v>23444.858700000001</v>
      </c>
      <c r="AD13">
        <v>25942.879799999999</v>
      </c>
      <c r="AE13">
        <v>28669.088899999999</v>
      </c>
      <c r="AF13">
        <v>31544.164700000001</v>
      </c>
      <c r="AG13">
        <v>34430.041299999997</v>
      </c>
      <c r="AH13">
        <v>37675.951999999997</v>
      </c>
      <c r="AI13">
        <v>40771.517099999997</v>
      </c>
      <c r="AK13">
        <v>3.9607999999999999</v>
      </c>
      <c r="AL13">
        <v>5.8604000000000003</v>
      </c>
      <c r="AM13">
        <v>9.3234999999999992</v>
      </c>
      <c r="AN13">
        <v>14.4841</v>
      </c>
      <c r="AO13">
        <v>21.4666</v>
      </c>
      <c r="AP13">
        <v>28.878599999999999</v>
      </c>
      <c r="AQ13">
        <v>38.092100000000002</v>
      </c>
      <c r="AR13">
        <v>48.8459</v>
      </c>
      <c r="AS13">
        <v>61.2881</v>
      </c>
      <c r="AT13">
        <v>75.019400000000005</v>
      </c>
      <c r="AU13">
        <v>304.35059999999999</v>
      </c>
      <c r="AV13">
        <v>686.45809999999994</v>
      </c>
      <c r="AW13">
        <v>1247.2963999999999</v>
      </c>
      <c r="AX13">
        <v>1973.7139</v>
      </c>
      <c r="AY13">
        <v>2861.7923000000001</v>
      </c>
      <c r="AZ13">
        <v>3912.6963999999998</v>
      </c>
      <c r="BA13">
        <v>5119.6280999999999</v>
      </c>
      <c r="BB13">
        <v>6491.7213000000002</v>
      </c>
      <c r="BC13">
        <v>8049.5499</v>
      </c>
      <c r="BD13">
        <v>9837.5802000000003</v>
      </c>
      <c r="BE13">
        <v>11768.0915</v>
      </c>
      <c r="BF13">
        <v>13927.495199999999</v>
      </c>
      <c r="BG13">
        <v>16226.6348</v>
      </c>
      <c r="BH13">
        <v>18701.835999999999</v>
      </c>
      <c r="BI13">
        <v>21329.495200000001</v>
      </c>
      <c r="BJ13">
        <v>24139.505099999998</v>
      </c>
      <c r="BK13">
        <v>27148.7405</v>
      </c>
      <c r="BL13">
        <v>30286.838899999999</v>
      </c>
      <c r="BM13">
        <v>33596.706299999998</v>
      </c>
      <c r="BN13">
        <v>37081.839999999997</v>
      </c>
      <c r="BO13">
        <v>40803.346899999997</v>
      </c>
      <c r="BP13">
        <v>44624.224099999999</v>
      </c>
      <c r="BQ13">
        <v>48618.833500000001</v>
      </c>
      <c r="BR13">
        <v>52913.159299999999</v>
      </c>
      <c r="BT13">
        <v>3.2444000000000002</v>
      </c>
      <c r="BU13">
        <v>3.2776999999999998</v>
      </c>
      <c r="BV13">
        <v>3.3683000000000001</v>
      </c>
      <c r="BW13">
        <v>3.3959000000000001</v>
      </c>
      <c r="BX13">
        <v>3.5592999999999999</v>
      </c>
      <c r="BY13">
        <v>3.3841000000000001</v>
      </c>
      <c r="BZ13">
        <v>3.3504999999999998</v>
      </c>
      <c r="CA13">
        <v>3.3069999999999999</v>
      </c>
      <c r="CB13">
        <v>3.2216999999999998</v>
      </c>
      <c r="CC13">
        <v>3.3563999999999998</v>
      </c>
      <c r="CD13">
        <v>3.5274000000000001</v>
      </c>
      <c r="CE13">
        <v>3.6292</v>
      </c>
      <c r="CF13">
        <v>3.7061000000000002</v>
      </c>
      <c r="CG13">
        <v>3.7097000000000002</v>
      </c>
      <c r="CH13">
        <v>3.9550999999999998</v>
      </c>
      <c r="CI13">
        <v>4.1241000000000003</v>
      </c>
      <c r="CJ13">
        <v>4.3566000000000003</v>
      </c>
      <c r="CK13">
        <v>4.3036000000000003</v>
      </c>
      <c r="CL13">
        <v>4.7697000000000003</v>
      </c>
      <c r="CM13">
        <v>4.5983000000000001</v>
      </c>
      <c r="CN13">
        <v>5.0960000000000001</v>
      </c>
      <c r="CO13">
        <v>5.3026</v>
      </c>
      <c r="CP13">
        <v>5.1597999999999997</v>
      </c>
      <c r="CQ13">
        <v>5.0857000000000001</v>
      </c>
      <c r="CR13">
        <v>5.6752000000000002</v>
      </c>
      <c r="CS13">
        <v>5.8029999999999999</v>
      </c>
      <c r="CT13">
        <v>5.7187000000000001</v>
      </c>
      <c r="CU13">
        <v>6.0034000000000001</v>
      </c>
      <c r="CV13">
        <v>6.1262999999999996</v>
      </c>
      <c r="CW13">
        <v>6.3796999999999997</v>
      </c>
      <c r="CX13">
        <v>6.5133000000000001</v>
      </c>
      <c r="CY13">
        <v>6.2892000000000001</v>
      </c>
      <c r="CZ13">
        <v>6.5340999999999996</v>
      </c>
      <c r="DA13">
        <v>6.7306999999999997</v>
      </c>
    </row>
    <row r="14" spans="1:105" x14ac:dyDescent="0.35">
      <c r="A14" t="s">
        <v>114</v>
      </c>
      <c r="B14">
        <v>4.0069999999999997</v>
      </c>
      <c r="C14">
        <v>5.5805999999999996</v>
      </c>
      <c r="D14">
        <v>8.6471999999999998</v>
      </c>
      <c r="E14">
        <v>13.0236</v>
      </c>
      <c r="F14">
        <v>18.140799999999999</v>
      </c>
      <c r="G14">
        <v>24.317599999999999</v>
      </c>
      <c r="H14">
        <v>31.853400000000001</v>
      </c>
      <c r="I14">
        <v>40.697299999999998</v>
      </c>
      <c r="J14">
        <v>50.591000000000001</v>
      </c>
      <c r="K14">
        <v>62.3292</v>
      </c>
      <c r="L14">
        <v>246.36490000000001</v>
      </c>
      <c r="M14">
        <v>555.96559999999999</v>
      </c>
      <c r="N14">
        <v>992.12599999999998</v>
      </c>
      <c r="O14">
        <v>1553.0278000000001</v>
      </c>
      <c r="P14">
        <v>2240.1768999999999</v>
      </c>
      <c r="Q14">
        <v>3053.3274999999999</v>
      </c>
      <c r="R14">
        <v>3990.6170999999999</v>
      </c>
      <c r="S14">
        <v>5054.2524000000003</v>
      </c>
      <c r="T14">
        <v>6282.4229999999998</v>
      </c>
      <c r="U14">
        <v>7663.9889000000003</v>
      </c>
      <c r="V14">
        <v>9172.9956000000002</v>
      </c>
      <c r="W14">
        <v>10837.6849</v>
      </c>
      <c r="X14">
        <v>12575.9524</v>
      </c>
      <c r="Y14">
        <v>14404.1865</v>
      </c>
      <c r="Z14">
        <v>16442.736799999999</v>
      </c>
      <c r="AA14">
        <v>18611.113099999999</v>
      </c>
      <c r="AB14">
        <v>20922.210299999999</v>
      </c>
      <c r="AC14">
        <v>23378.061099999999</v>
      </c>
      <c r="AD14">
        <v>25934.647099999998</v>
      </c>
      <c r="AE14">
        <v>28646.927100000001</v>
      </c>
      <c r="AF14">
        <v>31502.850399999999</v>
      </c>
      <c r="AG14">
        <v>34477.761899999998</v>
      </c>
      <c r="AH14">
        <v>37604.2327</v>
      </c>
      <c r="AI14">
        <v>40768.0504</v>
      </c>
      <c r="AK14">
        <v>3.8483999999999998</v>
      </c>
      <c r="AL14">
        <v>6.0846</v>
      </c>
      <c r="AM14">
        <v>9.5205000000000002</v>
      </c>
      <c r="AN14">
        <v>14.4595</v>
      </c>
      <c r="AO14">
        <v>20.794</v>
      </c>
      <c r="AP14">
        <v>28.626999999999999</v>
      </c>
      <c r="AQ14">
        <v>38.053699999999999</v>
      </c>
      <c r="AR14">
        <v>48.709800000000001</v>
      </c>
      <c r="AS14">
        <v>61.604199999999999</v>
      </c>
      <c r="AT14">
        <v>74.843500000000006</v>
      </c>
      <c r="AU14">
        <v>303.85849999999999</v>
      </c>
      <c r="AV14">
        <v>686.4307</v>
      </c>
      <c r="AW14">
        <v>1247.4599000000001</v>
      </c>
      <c r="AX14">
        <v>1973.8755000000001</v>
      </c>
      <c r="AY14">
        <v>2860.7329</v>
      </c>
      <c r="AZ14">
        <v>3911.0754000000002</v>
      </c>
      <c r="BA14">
        <v>5131.8833999999997</v>
      </c>
      <c r="BB14">
        <v>6491.6967999999997</v>
      </c>
      <c r="BC14">
        <v>8039.3962000000001</v>
      </c>
      <c r="BD14">
        <v>9816.4457000000002</v>
      </c>
      <c r="BE14">
        <v>11768.8977</v>
      </c>
      <c r="BF14">
        <v>13930.2048</v>
      </c>
      <c r="BG14">
        <v>16192.249400000001</v>
      </c>
      <c r="BH14">
        <v>18703.919000000002</v>
      </c>
      <c r="BI14">
        <v>21349.558000000001</v>
      </c>
      <c r="BJ14">
        <v>24155.2035</v>
      </c>
      <c r="BK14">
        <v>27142.105800000001</v>
      </c>
      <c r="BL14">
        <v>30281.226200000001</v>
      </c>
      <c r="BM14">
        <v>33614.376499999998</v>
      </c>
      <c r="BN14">
        <v>37192.068700000003</v>
      </c>
      <c r="BO14">
        <v>40803.965300000003</v>
      </c>
      <c r="BP14">
        <v>44617.824000000001</v>
      </c>
      <c r="BQ14">
        <v>48752.669099999999</v>
      </c>
      <c r="BR14">
        <v>52717.383000000002</v>
      </c>
      <c r="BT14">
        <v>3.5909</v>
      </c>
      <c r="BU14">
        <v>3.2865000000000002</v>
      </c>
      <c r="BV14">
        <v>3.2345000000000002</v>
      </c>
      <c r="BW14">
        <v>3.2665000000000002</v>
      </c>
      <c r="BX14">
        <v>3.3443999999999998</v>
      </c>
      <c r="BY14">
        <v>3.3052000000000001</v>
      </c>
      <c r="BZ14">
        <v>3.2873000000000001</v>
      </c>
      <c r="CA14">
        <v>3.2113</v>
      </c>
      <c r="CB14">
        <v>3.2856999999999998</v>
      </c>
      <c r="CC14">
        <v>3.3323999999999998</v>
      </c>
      <c r="CD14">
        <v>3.6314000000000002</v>
      </c>
      <c r="CE14">
        <v>3.5884</v>
      </c>
      <c r="CF14">
        <v>3.8212999999999999</v>
      </c>
      <c r="CG14">
        <v>4.0118999999999998</v>
      </c>
      <c r="CH14">
        <v>3.9883999999999999</v>
      </c>
      <c r="CI14">
        <v>4.1097000000000001</v>
      </c>
      <c r="CJ14">
        <v>4.3253000000000004</v>
      </c>
      <c r="CK14">
        <v>4.4622000000000002</v>
      </c>
      <c r="CL14">
        <v>4.5883000000000003</v>
      </c>
      <c r="CM14">
        <v>5.0175999999999998</v>
      </c>
      <c r="CN14">
        <v>4.6694000000000004</v>
      </c>
      <c r="CO14">
        <v>5.0275999999999996</v>
      </c>
      <c r="CP14">
        <v>5.0995999999999997</v>
      </c>
      <c r="CQ14">
        <v>5.0970000000000004</v>
      </c>
      <c r="CR14">
        <v>5.4728000000000003</v>
      </c>
      <c r="CS14">
        <v>5.8323</v>
      </c>
      <c r="CT14">
        <v>5.7363</v>
      </c>
      <c r="CU14">
        <v>5.8360000000000003</v>
      </c>
      <c r="CV14">
        <v>6.0800999999999998</v>
      </c>
      <c r="CW14">
        <v>6.2488999999999999</v>
      </c>
      <c r="CX14">
        <v>6.5189000000000004</v>
      </c>
      <c r="CY14">
        <v>6.4344999999999999</v>
      </c>
      <c r="CZ14">
        <v>6.5773000000000001</v>
      </c>
      <c r="DA14">
        <v>6.7266000000000004</v>
      </c>
    </row>
    <row r="15" spans="1:105" x14ac:dyDescent="0.35">
      <c r="A15" t="s">
        <v>115</v>
      </c>
      <c r="B15">
        <v>3.9740000000000002</v>
      </c>
      <c r="C15">
        <v>5.3846999999999996</v>
      </c>
      <c r="D15">
        <v>8.6161999999999992</v>
      </c>
      <c r="E15">
        <v>12.914999999999999</v>
      </c>
      <c r="F15">
        <v>18.052299999999999</v>
      </c>
      <c r="G15">
        <v>24.1906</v>
      </c>
      <c r="H15">
        <v>31.923500000000001</v>
      </c>
      <c r="I15">
        <v>41.222999999999999</v>
      </c>
      <c r="J15">
        <v>50.800699999999999</v>
      </c>
      <c r="K15">
        <v>62.656999999999996</v>
      </c>
      <c r="L15">
        <v>246.2328</v>
      </c>
      <c r="M15">
        <v>556.39750000000004</v>
      </c>
      <c r="N15">
        <v>992.19870000000003</v>
      </c>
      <c r="O15">
        <v>1552.6211000000001</v>
      </c>
      <c r="P15">
        <v>2240.0169000000001</v>
      </c>
      <c r="Q15">
        <v>3054.0164</v>
      </c>
      <c r="R15">
        <v>3990.7386999999999</v>
      </c>
      <c r="S15">
        <v>5054.0307000000003</v>
      </c>
      <c r="T15">
        <v>6256.3577999999998</v>
      </c>
      <c r="U15">
        <v>7642.3500999999997</v>
      </c>
      <c r="V15">
        <v>9194.9380000000001</v>
      </c>
      <c r="W15">
        <v>10832.252699999999</v>
      </c>
      <c r="X15">
        <v>12566.4974</v>
      </c>
      <c r="Y15">
        <v>14407.6659</v>
      </c>
      <c r="Z15">
        <v>16437.927299999999</v>
      </c>
      <c r="AA15">
        <v>18611.3174</v>
      </c>
      <c r="AB15">
        <v>20921.286499999998</v>
      </c>
      <c r="AC15">
        <v>23382.260699999999</v>
      </c>
      <c r="AD15">
        <v>26059.2906</v>
      </c>
      <c r="AE15">
        <v>28668.876400000001</v>
      </c>
      <c r="AF15">
        <v>31467.794300000001</v>
      </c>
      <c r="AG15">
        <v>34527.540300000001</v>
      </c>
      <c r="AH15">
        <v>37670.577100000002</v>
      </c>
      <c r="AI15">
        <v>40778.296399999999</v>
      </c>
      <c r="AK15">
        <v>3.8290999999999999</v>
      </c>
      <c r="AL15">
        <v>6.1588000000000003</v>
      </c>
      <c r="AM15">
        <v>9.4037000000000006</v>
      </c>
      <c r="AN15">
        <v>14.6221</v>
      </c>
      <c r="AO15">
        <v>20.769100000000002</v>
      </c>
      <c r="AP15">
        <v>29.678699999999999</v>
      </c>
      <c r="AQ15">
        <v>37.965800000000002</v>
      </c>
      <c r="AR15">
        <v>49.070099999999996</v>
      </c>
      <c r="AS15">
        <v>61.331499999999998</v>
      </c>
      <c r="AT15">
        <v>74.798699999999997</v>
      </c>
      <c r="AU15">
        <v>304.12290000000002</v>
      </c>
      <c r="AV15">
        <v>686.36530000000005</v>
      </c>
      <c r="AW15">
        <v>1251.9811999999999</v>
      </c>
      <c r="AX15">
        <v>1973.3444</v>
      </c>
      <c r="AY15">
        <v>2863.2936</v>
      </c>
      <c r="AZ15">
        <v>3916.1251000000002</v>
      </c>
      <c r="BA15">
        <v>5123.6396999999997</v>
      </c>
      <c r="BB15">
        <v>6490.0149000000001</v>
      </c>
      <c r="BC15">
        <v>8050.1090999999997</v>
      </c>
      <c r="BD15">
        <v>9814.7844000000005</v>
      </c>
      <c r="BE15">
        <v>11779.2268</v>
      </c>
      <c r="BF15">
        <v>13929.7505</v>
      </c>
      <c r="BG15">
        <v>16268.77</v>
      </c>
      <c r="BH15">
        <v>18686.5213</v>
      </c>
      <c r="BI15">
        <v>21353.3501</v>
      </c>
      <c r="BJ15">
        <v>24158.570500000002</v>
      </c>
      <c r="BK15">
        <v>27149.822700000001</v>
      </c>
      <c r="BL15">
        <v>30281.812099999999</v>
      </c>
      <c r="BM15">
        <v>33579.604200000002</v>
      </c>
      <c r="BN15">
        <v>37126.229899999998</v>
      </c>
      <c r="BO15">
        <v>40872.315300000002</v>
      </c>
      <c r="BP15">
        <v>44637.685799999999</v>
      </c>
      <c r="BQ15">
        <v>48491.088499999998</v>
      </c>
      <c r="BR15">
        <v>52944.860800000002</v>
      </c>
      <c r="BT15">
        <v>3.2864</v>
      </c>
      <c r="BU15">
        <v>3.4666000000000001</v>
      </c>
      <c r="BV15">
        <v>3.3671000000000002</v>
      </c>
      <c r="BW15">
        <v>3.3008000000000002</v>
      </c>
      <c r="BX15">
        <v>3.3677999999999999</v>
      </c>
      <c r="BY15">
        <v>3.3584000000000001</v>
      </c>
      <c r="BZ15">
        <v>3.2938000000000001</v>
      </c>
      <c r="CA15">
        <v>3.3189000000000002</v>
      </c>
      <c r="CB15">
        <v>3.2896000000000001</v>
      </c>
      <c r="CC15">
        <v>3.3431999999999999</v>
      </c>
      <c r="CD15">
        <v>3.5413000000000001</v>
      </c>
      <c r="CE15">
        <v>3.6955</v>
      </c>
      <c r="CF15">
        <v>3.7307000000000001</v>
      </c>
      <c r="CG15">
        <v>3.9701</v>
      </c>
      <c r="CH15">
        <v>4.0537000000000001</v>
      </c>
      <c r="CI15">
        <v>4.2202000000000002</v>
      </c>
      <c r="CJ15">
        <v>4.3270999999999997</v>
      </c>
      <c r="CK15">
        <v>4.3635999999999999</v>
      </c>
      <c r="CL15">
        <v>4.6157000000000004</v>
      </c>
      <c r="CM15">
        <v>4.6006</v>
      </c>
      <c r="CN15">
        <v>4.6487999999999996</v>
      </c>
      <c r="CO15">
        <v>5.0898000000000003</v>
      </c>
      <c r="CP15">
        <v>5.0812999999999997</v>
      </c>
      <c r="CQ15">
        <v>5.2774999999999999</v>
      </c>
      <c r="CR15">
        <v>5.7137000000000002</v>
      </c>
      <c r="CS15">
        <v>5.601</v>
      </c>
      <c r="CT15">
        <v>5.6673</v>
      </c>
      <c r="CU15">
        <v>5.7538999999999998</v>
      </c>
      <c r="CV15">
        <v>5.9489999999999998</v>
      </c>
      <c r="CW15">
        <v>6.2130000000000001</v>
      </c>
      <c r="CX15">
        <v>6.3482000000000003</v>
      </c>
      <c r="CY15">
        <v>6.4317000000000002</v>
      </c>
      <c r="CZ15">
        <v>6.6689999999999996</v>
      </c>
      <c r="DA15">
        <v>6.8181000000000003</v>
      </c>
    </row>
    <row r="16" spans="1:105" x14ac:dyDescent="0.35">
      <c r="A16" t="s">
        <v>116</v>
      </c>
      <c r="B16">
        <v>4.0770999999999997</v>
      </c>
      <c r="C16">
        <v>5.4786000000000001</v>
      </c>
      <c r="D16">
        <v>8.68</v>
      </c>
      <c r="E16">
        <v>12.9038</v>
      </c>
      <c r="F16">
        <v>18.4358</v>
      </c>
      <c r="G16">
        <v>24.8919</v>
      </c>
      <c r="H16">
        <v>32.185299999999998</v>
      </c>
      <c r="I16">
        <v>41.069499999999998</v>
      </c>
      <c r="J16">
        <v>50.8735</v>
      </c>
      <c r="K16">
        <v>62.721899999999998</v>
      </c>
      <c r="L16">
        <v>246.43690000000001</v>
      </c>
      <c r="M16">
        <v>555.99270000000001</v>
      </c>
      <c r="N16">
        <v>995.97199999999998</v>
      </c>
      <c r="O16">
        <v>1552.9756</v>
      </c>
      <c r="P16">
        <v>2240.5142000000001</v>
      </c>
      <c r="Q16">
        <v>3053.8937999999998</v>
      </c>
      <c r="R16">
        <v>4003.9043999999999</v>
      </c>
      <c r="S16">
        <v>5053.6248999999998</v>
      </c>
      <c r="T16">
        <v>6268.8528999999999</v>
      </c>
      <c r="U16">
        <v>7636.6197000000002</v>
      </c>
      <c r="V16">
        <v>9183.1074000000008</v>
      </c>
      <c r="W16">
        <v>10804.5175</v>
      </c>
      <c r="X16">
        <v>12628.605600000001</v>
      </c>
      <c r="Y16">
        <v>14415.886200000001</v>
      </c>
      <c r="Z16">
        <v>16479.401699999999</v>
      </c>
      <c r="AA16">
        <v>18679.143499999998</v>
      </c>
      <c r="AB16">
        <v>20919.643199999999</v>
      </c>
      <c r="AC16">
        <v>23382.775300000001</v>
      </c>
      <c r="AD16">
        <v>25937.492900000001</v>
      </c>
      <c r="AE16">
        <v>28639.000499999998</v>
      </c>
      <c r="AF16">
        <v>31551.086500000001</v>
      </c>
      <c r="AG16">
        <v>34429.531999999999</v>
      </c>
      <c r="AH16">
        <v>37642.023500000003</v>
      </c>
      <c r="AI16">
        <v>40907.2788</v>
      </c>
      <c r="AK16">
        <v>4.1540999999999997</v>
      </c>
      <c r="AL16">
        <v>5.9234</v>
      </c>
      <c r="AM16">
        <v>9.6228999999999996</v>
      </c>
      <c r="AN16">
        <v>14.6812</v>
      </c>
      <c r="AO16">
        <v>21.254100000000001</v>
      </c>
      <c r="AP16">
        <v>28.923300000000001</v>
      </c>
      <c r="AQ16">
        <v>38.248800000000003</v>
      </c>
      <c r="AR16">
        <v>49.019100000000002</v>
      </c>
      <c r="AS16">
        <v>61.2393</v>
      </c>
      <c r="AT16">
        <v>74.731300000000005</v>
      </c>
      <c r="AU16">
        <v>303.71870000000001</v>
      </c>
      <c r="AV16">
        <v>686.99509999999998</v>
      </c>
      <c r="AW16">
        <v>1248.4905000000001</v>
      </c>
      <c r="AX16">
        <v>1973.9965999999999</v>
      </c>
      <c r="AY16">
        <v>2860.3364999999999</v>
      </c>
      <c r="AZ16">
        <v>3909.7134000000001</v>
      </c>
      <c r="BA16">
        <v>5118.6944000000003</v>
      </c>
      <c r="BB16">
        <v>6494.8540000000003</v>
      </c>
      <c r="BC16">
        <v>8037.7293</v>
      </c>
      <c r="BD16">
        <v>9837.7734</v>
      </c>
      <c r="BE16">
        <v>11785.8289</v>
      </c>
      <c r="BF16">
        <v>13932.4067</v>
      </c>
      <c r="BG16">
        <v>16190.9002</v>
      </c>
      <c r="BH16">
        <v>18672.245699999999</v>
      </c>
      <c r="BI16">
        <v>21358.779399999999</v>
      </c>
      <c r="BJ16">
        <v>24165.119500000001</v>
      </c>
      <c r="BK16">
        <v>27135.9761</v>
      </c>
      <c r="BL16">
        <v>30259.18</v>
      </c>
      <c r="BM16">
        <v>33595.848299999998</v>
      </c>
      <c r="BN16">
        <v>37112.582199999997</v>
      </c>
      <c r="BO16">
        <v>40783.661</v>
      </c>
      <c r="BP16">
        <v>44634.7448</v>
      </c>
      <c r="BQ16">
        <v>48649.851999999999</v>
      </c>
      <c r="BR16">
        <v>52820.037400000001</v>
      </c>
      <c r="BT16">
        <v>3.2776000000000001</v>
      </c>
      <c r="BU16">
        <v>3.35</v>
      </c>
      <c r="BV16">
        <v>3.2648999999999999</v>
      </c>
      <c r="BW16">
        <v>3.282</v>
      </c>
      <c r="BX16">
        <v>3.6070000000000002</v>
      </c>
      <c r="BY16">
        <v>3.3917000000000002</v>
      </c>
      <c r="BZ16">
        <v>3.5558000000000001</v>
      </c>
      <c r="CA16">
        <v>3.4811999999999999</v>
      </c>
      <c r="CB16">
        <v>3.2986</v>
      </c>
      <c r="CC16">
        <v>3.3683999999999998</v>
      </c>
      <c r="CD16">
        <v>3.585</v>
      </c>
      <c r="CE16">
        <v>3.6617000000000002</v>
      </c>
      <c r="CF16">
        <v>3.8679999999999999</v>
      </c>
      <c r="CG16">
        <v>3.9794999999999998</v>
      </c>
      <c r="CH16">
        <v>4.2595000000000001</v>
      </c>
      <c r="CI16">
        <v>4.1764000000000001</v>
      </c>
      <c r="CJ16">
        <v>4.3634000000000004</v>
      </c>
      <c r="CK16">
        <v>4.4756</v>
      </c>
      <c r="CL16">
        <v>4.6344000000000003</v>
      </c>
      <c r="CM16">
        <v>4.5632000000000001</v>
      </c>
      <c r="CN16">
        <v>4.8536999999999999</v>
      </c>
      <c r="CO16">
        <v>4.9463999999999997</v>
      </c>
      <c r="CP16">
        <v>5.2866999999999997</v>
      </c>
      <c r="CQ16">
        <v>5.5712999999999999</v>
      </c>
      <c r="CR16">
        <v>5.4335000000000004</v>
      </c>
      <c r="CS16">
        <v>5.6802999999999999</v>
      </c>
      <c r="CT16">
        <v>5.7651000000000003</v>
      </c>
      <c r="CU16">
        <v>6.1314000000000002</v>
      </c>
      <c r="CV16">
        <v>6.1848999999999998</v>
      </c>
      <c r="CW16">
        <v>6.3471000000000002</v>
      </c>
      <c r="CX16">
        <v>6.2851999999999997</v>
      </c>
      <c r="CY16">
        <v>6.3891999999999998</v>
      </c>
      <c r="CZ16">
        <v>6.6797000000000004</v>
      </c>
      <c r="DA16">
        <v>6.6723999999999997</v>
      </c>
    </row>
    <row r="17" spans="1:105" x14ac:dyDescent="0.35">
      <c r="A17" t="s">
        <v>117</v>
      </c>
      <c r="B17">
        <v>4.0701000000000001</v>
      </c>
      <c r="C17">
        <v>5.8365</v>
      </c>
      <c r="D17">
        <v>8.7030999999999992</v>
      </c>
      <c r="E17">
        <v>12.951599999999999</v>
      </c>
      <c r="F17">
        <v>18.4512</v>
      </c>
      <c r="G17">
        <v>24.703499999999998</v>
      </c>
      <c r="H17">
        <v>31.850899999999999</v>
      </c>
      <c r="I17">
        <v>40.917299999999997</v>
      </c>
      <c r="J17">
        <v>51.427599999999998</v>
      </c>
      <c r="K17">
        <v>62.519300000000001</v>
      </c>
      <c r="L17">
        <v>246.30109999999999</v>
      </c>
      <c r="M17">
        <v>555.4479</v>
      </c>
      <c r="N17">
        <v>992.7106</v>
      </c>
      <c r="O17">
        <v>1552.8208999999999</v>
      </c>
      <c r="P17">
        <v>2239.5455000000002</v>
      </c>
      <c r="Q17">
        <v>3052.7903000000001</v>
      </c>
      <c r="R17">
        <v>3990.4085</v>
      </c>
      <c r="S17">
        <v>5053.9795999999997</v>
      </c>
      <c r="T17">
        <v>6261.3873000000003</v>
      </c>
      <c r="U17">
        <v>7667.4952999999996</v>
      </c>
      <c r="V17">
        <v>9196.1275999999998</v>
      </c>
      <c r="W17">
        <v>10842.6774</v>
      </c>
      <c r="X17">
        <v>12628.3699</v>
      </c>
      <c r="Y17">
        <v>14404.384099999999</v>
      </c>
      <c r="Z17">
        <v>16498.654900000001</v>
      </c>
      <c r="AA17">
        <v>18699.577000000001</v>
      </c>
      <c r="AB17">
        <v>20982.501700000001</v>
      </c>
      <c r="AC17">
        <v>23383.939200000001</v>
      </c>
      <c r="AD17">
        <v>25940.019100000001</v>
      </c>
      <c r="AE17">
        <v>28765.13</v>
      </c>
      <c r="AF17">
        <v>31471.144499999999</v>
      </c>
      <c r="AG17">
        <v>34434.361799999999</v>
      </c>
      <c r="AH17">
        <v>37550.157899999998</v>
      </c>
      <c r="AI17">
        <v>40918.206200000001</v>
      </c>
      <c r="AK17">
        <v>3.9704000000000002</v>
      </c>
      <c r="AL17">
        <v>6.0716999999999999</v>
      </c>
      <c r="AM17">
        <v>9.3667999999999996</v>
      </c>
      <c r="AN17">
        <v>14.604200000000001</v>
      </c>
      <c r="AO17">
        <v>20.952400000000001</v>
      </c>
      <c r="AP17">
        <v>29.2088</v>
      </c>
      <c r="AQ17">
        <v>38.491799999999998</v>
      </c>
      <c r="AR17">
        <v>48.918500000000002</v>
      </c>
      <c r="AS17">
        <v>61.217700000000001</v>
      </c>
      <c r="AT17">
        <v>75.036199999999994</v>
      </c>
      <c r="AU17">
        <v>304.70150000000001</v>
      </c>
      <c r="AV17">
        <v>686.26469999999995</v>
      </c>
      <c r="AW17">
        <v>1249.3076000000001</v>
      </c>
      <c r="AX17">
        <v>1974.7729999999999</v>
      </c>
      <c r="AY17">
        <v>2861.2837</v>
      </c>
      <c r="AZ17">
        <v>3910.3609999999999</v>
      </c>
      <c r="BA17">
        <v>5131.9911000000002</v>
      </c>
      <c r="BB17">
        <v>6515.6877000000004</v>
      </c>
      <c r="BC17">
        <v>8037.6296000000002</v>
      </c>
      <c r="BD17">
        <v>9814.0424999999996</v>
      </c>
      <c r="BE17">
        <v>11797.8056</v>
      </c>
      <c r="BF17">
        <v>13905.741</v>
      </c>
      <c r="BG17">
        <v>16187.080900000001</v>
      </c>
      <c r="BH17">
        <v>18660.752499999999</v>
      </c>
      <c r="BI17">
        <v>21345.8158</v>
      </c>
      <c r="BJ17">
        <v>24153.0717</v>
      </c>
      <c r="BK17">
        <v>27129.867999999999</v>
      </c>
      <c r="BL17">
        <v>30270.8815</v>
      </c>
      <c r="BM17">
        <v>33603.81</v>
      </c>
      <c r="BN17">
        <v>37154.501799999998</v>
      </c>
      <c r="BO17">
        <v>40804.652099999999</v>
      </c>
      <c r="BP17">
        <v>44726.049400000004</v>
      </c>
      <c r="BQ17">
        <v>48621.107100000001</v>
      </c>
      <c r="BR17">
        <v>52817.1639</v>
      </c>
      <c r="BT17">
        <v>3.2574000000000001</v>
      </c>
      <c r="BU17">
        <v>3.3033000000000001</v>
      </c>
      <c r="BV17">
        <v>3.2925</v>
      </c>
      <c r="BW17">
        <v>3.3037000000000001</v>
      </c>
      <c r="BX17">
        <v>3.3372000000000002</v>
      </c>
      <c r="BY17">
        <v>3.3950999999999998</v>
      </c>
      <c r="BZ17">
        <v>3.1842000000000001</v>
      </c>
      <c r="CA17">
        <v>3.2121</v>
      </c>
      <c r="CB17">
        <v>3.2612000000000001</v>
      </c>
      <c r="CC17">
        <v>3.4577</v>
      </c>
      <c r="CD17">
        <v>3.5476999999999999</v>
      </c>
      <c r="CE17">
        <v>3.6166999999999998</v>
      </c>
      <c r="CF17">
        <v>3.9041999999999999</v>
      </c>
      <c r="CG17">
        <v>3.9459</v>
      </c>
      <c r="CH17">
        <v>4.2164000000000001</v>
      </c>
      <c r="CI17">
        <v>4.4802</v>
      </c>
      <c r="CJ17">
        <v>4.3463000000000003</v>
      </c>
      <c r="CK17">
        <v>4.2316000000000003</v>
      </c>
      <c r="CL17">
        <v>4.6105</v>
      </c>
      <c r="CM17">
        <v>4.9798999999999998</v>
      </c>
      <c r="CN17">
        <v>4.9070999999999998</v>
      </c>
      <c r="CO17">
        <v>5.1619999999999999</v>
      </c>
      <c r="CP17">
        <v>5.2864000000000004</v>
      </c>
      <c r="CQ17">
        <v>5.3304</v>
      </c>
      <c r="CR17">
        <v>5.2797999999999998</v>
      </c>
      <c r="CS17">
        <v>5.4326999999999996</v>
      </c>
      <c r="CT17">
        <v>5.7866999999999997</v>
      </c>
      <c r="CU17">
        <v>5.9122000000000003</v>
      </c>
      <c r="CV17">
        <v>6.1959999999999997</v>
      </c>
      <c r="CW17">
        <v>6.2496</v>
      </c>
      <c r="CX17">
        <v>6.2114000000000003</v>
      </c>
      <c r="CY17">
        <v>6.4385000000000003</v>
      </c>
      <c r="CZ17">
        <v>6.6447000000000003</v>
      </c>
      <c r="DA17">
        <v>6.6527000000000003</v>
      </c>
    </row>
    <row r="18" spans="1:105" x14ac:dyDescent="0.35">
      <c r="A18" t="s">
        <v>118</v>
      </c>
      <c r="B18">
        <v>4.0533999999999999</v>
      </c>
      <c r="C18">
        <v>5.6717000000000004</v>
      </c>
      <c r="D18">
        <v>8.8187999999999995</v>
      </c>
      <c r="E18">
        <v>12.7493</v>
      </c>
      <c r="F18">
        <v>18.384699999999999</v>
      </c>
      <c r="G18">
        <v>24.536899999999999</v>
      </c>
      <c r="H18">
        <v>32.048200000000001</v>
      </c>
      <c r="I18">
        <v>41.322699999999998</v>
      </c>
      <c r="J18">
        <v>51.210599999999999</v>
      </c>
      <c r="K18">
        <v>62.466799999999999</v>
      </c>
      <c r="L18">
        <v>246.30459999999999</v>
      </c>
      <c r="M18">
        <v>556.71749999999997</v>
      </c>
      <c r="N18">
        <v>991.7038</v>
      </c>
      <c r="O18">
        <v>1552.5782999999999</v>
      </c>
      <c r="P18">
        <v>2240.3353000000002</v>
      </c>
      <c r="Q18">
        <v>3053.4319</v>
      </c>
      <c r="R18">
        <v>3991.2883999999999</v>
      </c>
      <c r="S18">
        <v>5054.6428999999998</v>
      </c>
      <c r="T18">
        <v>6263.94</v>
      </c>
      <c r="U18">
        <v>7637.7773999999999</v>
      </c>
      <c r="V18">
        <v>9185.0408000000007</v>
      </c>
      <c r="W18">
        <v>10863.9519</v>
      </c>
      <c r="X18">
        <v>12622.030199999999</v>
      </c>
      <c r="Y18">
        <v>14445.5283</v>
      </c>
      <c r="Z18">
        <v>16481.2222</v>
      </c>
      <c r="AA18">
        <v>18661.3406</v>
      </c>
      <c r="AB18">
        <v>20932.6983</v>
      </c>
      <c r="AC18">
        <v>23380.346799999999</v>
      </c>
      <c r="AD18">
        <v>25989.401999999998</v>
      </c>
      <c r="AE18">
        <v>28636.156299999999</v>
      </c>
      <c r="AF18">
        <v>31550.885999999999</v>
      </c>
      <c r="AG18">
        <v>34434.859199999999</v>
      </c>
      <c r="AH18">
        <v>37887.797700000003</v>
      </c>
      <c r="AI18">
        <v>41090.318099999997</v>
      </c>
      <c r="AK18">
        <v>3.9851000000000001</v>
      </c>
      <c r="AL18">
        <v>5.9100999999999999</v>
      </c>
      <c r="AM18">
        <v>9.2112999999999996</v>
      </c>
      <c r="AN18">
        <v>14.8756</v>
      </c>
      <c r="AO18">
        <v>21.002300000000002</v>
      </c>
      <c r="AP18">
        <v>28.8352</v>
      </c>
      <c r="AQ18">
        <v>38.547400000000003</v>
      </c>
      <c r="AR18">
        <v>49.137999999999998</v>
      </c>
      <c r="AS18">
        <v>61.424300000000002</v>
      </c>
      <c r="AT18">
        <v>75.363399999999999</v>
      </c>
      <c r="AU18">
        <v>304.15159999999997</v>
      </c>
      <c r="AV18">
        <v>686.13850000000002</v>
      </c>
      <c r="AW18">
        <v>1258.0065</v>
      </c>
      <c r="AX18">
        <v>1973.5867000000001</v>
      </c>
      <c r="AY18">
        <v>2860.5907999999999</v>
      </c>
      <c r="AZ18">
        <v>3909.8216000000002</v>
      </c>
      <c r="BA18">
        <v>5117.8103000000001</v>
      </c>
      <c r="BB18">
        <v>6499.9314000000004</v>
      </c>
      <c r="BC18">
        <v>8050.7065000000002</v>
      </c>
      <c r="BD18">
        <v>9821.9645</v>
      </c>
      <c r="BE18">
        <v>11781.564399999999</v>
      </c>
      <c r="BF18">
        <v>13947.498799999999</v>
      </c>
      <c r="BG18">
        <v>16300.971299999999</v>
      </c>
      <c r="BH18">
        <v>18671.191999999999</v>
      </c>
      <c r="BI18">
        <v>21330.809000000001</v>
      </c>
      <c r="BJ18">
        <v>24159.234</v>
      </c>
      <c r="BK18">
        <v>27138.302299999999</v>
      </c>
      <c r="BL18">
        <v>30288.2189</v>
      </c>
      <c r="BM18">
        <v>33617.822099999998</v>
      </c>
      <c r="BN18">
        <v>37103.125599999999</v>
      </c>
      <c r="BO18">
        <v>40805.172700000003</v>
      </c>
      <c r="BP18">
        <v>44622.070399999997</v>
      </c>
      <c r="BQ18">
        <v>48632.938999999998</v>
      </c>
      <c r="BR18">
        <v>52833.128799999999</v>
      </c>
      <c r="BT18">
        <v>3.2099000000000002</v>
      </c>
      <c r="BU18">
        <v>3.3382999999999998</v>
      </c>
      <c r="BV18">
        <v>3.3105000000000002</v>
      </c>
      <c r="BW18">
        <v>3.2452000000000001</v>
      </c>
      <c r="BX18">
        <v>3.3437000000000001</v>
      </c>
      <c r="BY18">
        <v>3.3618999999999999</v>
      </c>
      <c r="BZ18">
        <v>3.3809</v>
      </c>
      <c r="CA18">
        <v>3.4456000000000002</v>
      </c>
      <c r="CB18">
        <v>3.3285</v>
      </c>
      <c r="CC18">
        <v>3.5606</v>
      </c>
      <c r="CD18">
        <v>3.5396999999999998</v>
      </c>
      <c r="CE18">
        <v>3.5213000000000001</v>
      </c>
      <c r="CF18">
        <v>3.7309999999999999</v>
      </c>
      <c r="CG18">
        <v>3.8721999999999999</v>
      </c>
      <c r="CH18">
        <v>4.0430999999999999</v>
      </c>
      <c r="CI18">
        <v>4.2519999999999998</v>
      </c>
      <c r="CJ18">
        <v>4.3250000000000002</v>
      </c>
      <c r="CK18">
        <v>4.3602999999999996</v>
      </c>
      <c r="CL18">
        <v>4.6093999999999999</v>
      </c>
      <c r="CM18">
        <v>4.8525</v>
      </c>
      <c r="CN18">
        <v>4.8720999999999997</v>
      </c>
      <c r="CO18">
        <v>5.2089999999999996</v>
      </c>
      <c r="CP18">
        <v>5.2350000000000003</v>
      </c>
      <c r="CQ18">
        <v>5.3719000000000001</v>
      </c>
      <c r="CR18">
        <v>5.4114000000000004</v>
      </c>
      <c r="CS18">
        <v>5.4016999999999999</v>
      </c>
      <c r="CT18">
        <v>5.7812000000000001</v>
      </c>
      <c r="CU18">
        <v>5.8274999999999997</v>
      </c>
      <c r="CV18">
        <v>6.0406000000000004</v>
      </c>
      <c r="CW18">
        <v>6.2798999999999996</v>
      </c>
      <c r="CX18">
        <v>6.3010000000000002</v>
      </c>
      <c r="CY18">
        <v>6.3792</v>
      </c>
      <c r="CZ18">
        <v>6.5273000000000003</v>
      </c>
      <c r="DA18">
        <v>6.6684000000000001</v>
      </c>
    </row>
    <row r="19" spans="1:105" x14ac:dyDescent="0.35">
      <c r="A19" t="s">
        <v>119</v>
      </c>
      <c r="B19">
        <v>3.7887</v>
      </c>
      <c r="C19">
        <v>5.7483000000000004</v>
      </c>
      <c r="D19">
        <v>8.4755000000000003</v>
      </c>
      <c r="E19">
        <v>13.0189</v>
      </c>
      <c r="F19">
        <v>18.095400000000001</v>
      </c>
      <c r="G19">
        <v>24.2788</v>
      </c>
      <c r="H19">
        <v>32.2761</v>
      </c>
      <c r="I19">
        <v>41.287399999999998</v>
      </c>
      <c r="J19">
        <v>51.1449</v>
      </c>
      <c r="K19">
        <v>62.645899999999997</v>
      </c>
      <c r="L19">
        <v>246.02760000000001</v>
      </c>
      <c r="M19">
        <v>556.16139999999996</v>
      </c>
      <c r="N19">
        <v>992.00980000000004</v>
      </c>
      <c r="O19">
        <v>1552.7503999999999</v>
      </c>
      <c r="P19">
        <v>2240.6077</v>
      </c>
      <c r="Q19">
        <v>3053.6680000000001</v>
      </c>
      <c r="R19">
        <v>3990.2130000000002</v>
      </c>
      <c r="S19">
        <v>5053.7275</v>
      </c>
      <c r="T19">
        <v>6305.7795999999998</v>
      </c>
      <c r="U19">
        <v>7653.3154999999997</v>
      </c>
      <c r="V19">
        <v>9156.8384000000005</v>
      </c>
      <c r="W19">
        <v>10808.300300000001</v>
      </c>
      <c r="X19">
        <v>12590.155000000001</v>
      </c>
      <c r="Y19">
        <v>14406.4485</v>
      </c>
      <c r="Z19">
        <v>16443.4267</v>
      </c>
      <c r="AA19">
        <v>18614.929599999999</v>
      </c>
      <c r="AB19">
        <v>20978.7199</v>
      </c>
      <c r="AC19">
        <v>23380.264899999998</v>
      </c>
      <c r="AD19">
        <v>25937.519700000001</v>
      </c>
      <c r="AE19">
        <v>28649.750499999998</v>
      </c>
      <c r="AF19">
        <v>31550.768899999999</v>
      </c>
      <c r="AG19">
        <v>34515.881600000001</v>
      </c>
      <c r="AH19">
        <v>37548.080900000001</v>
      </c>
      <c r="AI19">
        <v>40790.980199999998</v>
      </c>
      <c r="AK19">
        <v>3.8639000000000001</v>
      </c>
      <c r="AL19">
        <v>6.0121000000000002</v>
      </c>
      <c r="AM19">
        <v>9.4617000000000004</v>
      </c>
      <c r="AN19">
        <v>14.4796</v>
      </c>
      <c r="AO19">
        <v>21.113</v>
      </c>
      <c r="AP19">
        <v>29.126999999999999</v>
      </c>
      <c r="AQ19">
        <v>38.609200000000001</v>
      </c>
      <c r="AR19">
        <v>49.260300000000001</v>
      </c>
      <c r="AS19">
        <v>60.991100000000003</v>
      </c>
      <c r="AT19">
        <v>75.675899999999999</v>
      </c>
      <c r="AU19">
        <v>304.56720000000001</v>
      </c>
      <c r="AV19">
        <v>686.94970000000001</v>
      </c>
      <c r="AW19">
        <v>1247.1652999999999</v>
      </c>
      <c r="AX19">
        <v>1977.7979</v>
      </c>
      <c r="AY19">
        <v>2863.0720000000001</v>
      </c>
      <c r="AZ19">
        <v>3919.4841000000001</v>
      </c>
      <c r="BA19">
        <v>5124.4759000000004</v>
      </c>
      <c r="BB19">
        <v>6497.2312000000002</v>
      </c>
      <c r="BC19">
        <v>8028.2174999999997</v>
      </c>
      <c r="BD19">
        <v>9830.9012999999995</v>
      </c>
      <c r="BE19">
        <v>11780.053400000001</v>
      </c>
      <c r="BF19">
        <v>13946.4697</v>
      </c>
      <c r="BG19">
        <v>16226.5681</v>
      </c>
      <c r="BH19">
        <v>18700.951300000001</v>
      </c>
      <c r="BI19">
        <v>21301.847099999999</v>
      </c>
      <c r="BJ19">
        <v>24123.840499999998</v>
      </c>
      <c r="BK19">
        <v>27110.642500000002</v>
      </c>
      <c r="BL19">
        <v>30257.205399999999</v>
      </c>
      <c r="BM19">
        <v>33572.325900000003</v>
      </c>
      <c r="BN19">
        <v>37085.135999999999</v>
      </c>
      <c r="BO19">
        <v>40803.804799999998</v>
      </c>
      <c r="BP19">
        <v>44597.694000000003</v>
      </c>
      <c r="BQ19">
        <v>48643.7497</v>
      </c>
      <c r="BR19">
        <v>52941.992599999998</v>
      </c>
      <c r="BT19">
        <v>3.0699000000000001</v>
      </c>
      <c r="BU19">
        <v>3.1859000000000002</v>
      </c>
      <c r="BV19">
        <v>3.3401999999999998</v>
      </c>
      <c r="BW19">
        <v>3.3525</v>
      </c>
      <c r="BX19">
        <v>3.3479000000000001</v>
      </c>
      <c r="BY19">
        <v>3.5847000000000002</v>
      </c>
      <c r="BZ19">
        <v>3.3894000000000002</v>
      </c>
      <c r="CA19">
        <v>3.2353000000000001</v>
      </c>
      <c r="CB19">
        <v>3.4430999999999998</v>
      </c>
      <c r="CC19">
        <v>3.367</v>
      </c>
      <c r="CD19">
        <v>3.7578</v>
      </c>
      <c r="CE19">
        <v>3.6114000000000002</v>
      </c>
      <c r="CF19">
        <v>3.5926</v>
      </c>
      <c r="CG19">
        <v>3.9074</v>
      </c>
      <c r="CH19">
        <v>4.0079000000000002</v>
      </c>
      <c r="CI19">
        <v>4.1105999999999998</v>
      </c>
      <c r="CJ19">
        <v>4.5945999999999998</v>
      </c>
      <c r="CK19">
        <v>4.3559000000000001</v>
      </c>
      <c r="CL19">
        <v>4.5773000000000001</v>
      </c>
      <c r="CM19">
        <v>4.6311</v>
      </c>
      <c r="CN19">
        <v>4.8194999999999997</v>
      </c>
      <c r="CO19">
        <v>4.9790999999999999</v>
      </c>
      <c r="CP19">
        <v>5.1424000000000003</v>
      </c>
      <c r="CQ19">
        <v>5.2998000000000003</v>
      </c>
      <c r="CR19">
        <v>5.2968999999999999</v>
      </c>
      <c r="CS19">
        <v>5.5427999999999997</v>
      </c>
      <c r="CT19">
        <v>5.7308000000000003</v>
      </c>
      <c r="CU19">
        <v>5.6974999999999998</v>
      </c>
      <c r="CV19">
        <v>6.1117999999999997</v>
      </c>
      <c r="CW19">
        <v>6.2141999999999999</v>
      </c>
      <c r="CX19">
        <v>6.2836999999999996</v>
      </c>
      <c r="CY19">
        <v>6.4577999999999998</v>
      </c>
      <c r="CZ19">
        <v>6.6235999999999997</v>
      </c>
      <c r="DA19">
        <v>6.8487999999999998</v>
      </c>
    </row>
    <row r="20" spans="1:105" x14ac:dyDescent="0.35">
      <c r="A20" t="s">
        <v>120</v>
      </c>
      <c r="B20">
        <v>4.0837000000000003</v>
      </c>
      <c r="C20">
        <v>5.6792999999999996</v>
      </c>
      <c r="D20">
        <v>8.5513999999999992</v>
      </c>
      <c r="E20">
        <v>12.740399999999999</v>
      </c>
      <c r="F20">
        <v>18.100200000000001</v>
      </c>
      <c r="G20">
        <v>24.314599999999999</v>
      </c>
      <c r="H20">
        <v>31.9116</v>
      </c>
      <c r="I20">
        <v>41.661200000000001</v>
      </c>
      <c r="J20">
        <v>50.814999999999998</v>
      </c>
      <c r="K20">
        <v>61.999899999999997</v>
      </c>
      <c r="L20">
        <v>246.8015</v>
      </c>
      <c r="M20">
        <v>555.89170000000001</v>
      </c>
      <c r="N20">
        <v>991.89509999999996</v>
      </c>
      <c r="O20">
        <v>1552.5709999999999</v>
      </c>
      <c r="P20">
        <v>2240.4697000000001</v>
      </c>
      <c r="Q20">
        <v>3052.0821000000001</v>
      </c>
      <c r="R20">
        <v>3990.7691</v>
      </c>
      <c r="S20">
        <v>5054.4534000000003</v>
      </c>
      <c r="T20">
        <v>6267.8131999999996</v>
      </c>
      <c r="U20">
        <v>7638.1075000000001</v>
      </c>
      <c r="V20">
        <v>9203.1188999999995</v>
      </c>
      <c r="W20">
        <v>10790.611800000001</v>
      </c>
      <c r="X20">
        <v>12588.091200000001</v>
      </c>
      <c r="Y20">
        <v>14403.191800000001</v>
      </c>
      <c r="Z20">
        <v>16493.901099999999</v>
      </c>
      <c r="AA20">
        <v>18609.409599999999</v>
      </c>
      <c r="AB20">
        <v>20940.216400000001</v>
      </c>
      <c r="AC20">
        <v>23434.645799999998</v>
      </c>
      <c r="AD20">
        <v>25959.464199999999</v>
      </c>
      <c r="AE20">
        <v>28704.506600000001</v>
      </c>
      <c r="AF20">
        <v>31468.885900000001</v>
      </c>
      <c r="AG20">
        <v>34429.288399999998</v>
      </c>
      <c r="AH20">
        <v>37547.398800000003</v>
      </c>
      <c r="AI20">
        <v>40915.631699999998</v>
      </c>
      <c r="AK20">
        <v>4.0236000000000001</v>
      </c>
      <c r="AL20">
        <v>5.9417</v>
      </c>
      <c r="AM20">
        <v>9.6809999999999992</v>
      </c>
      <c r="AN20">
        <v>14.5154</v>
      </c>
      <c r="AO20">
        <v>20.982399999999998</v>
      </c>
      <c r="AP20">
        <v>28.974399999999999</v>
      </c>
      <c r="AQ20">
        <v>38.485100000000003</v>
      </c>
      <c r="AR20">
        <v>49.148699999999998</v>
      </c>
      <c r="AS20">
        <v>61.571300000000001</v>
      </c>
      <c r="AT20">
        <v>75.041399999999996</v>
      </c>
      <c r="AU20">
        <v>303.94200000000001</v>
      </c>
      <c r="AV20">
        <v>686.88589999999999</v>
      </c>
      <c r="AW20">
        <v>1250.2985000000001</v>
      </c>
      <c r="AX20">
        <v>1973.5871999999999</v>
      </c>
      <c r="AY20">
        <v>2867.1295</v>
      </c>
      <c r="AZ20">
        <v>3910.8395999999998</v>
      </c>
      <c r="BA20">
        <v>5118.7924999999996</v>
      </c>
      <c r="BB20">
        <v>6502.9850999999999</v>
      </c>
      <c r="BC20">
        <v>8028.7061999999996</v>
      </c>
      <c r="BD20">
        <v>9838.9866999999995</v>
      </c>
      <c r="BE20">
        <v>11807.9817</v>
      </c>
      <c r="BF20">
        <v>13941.734700000001</v>
      </c>
      <c r="BG20">
        <v>16234.4431</v>
      </c>
      <c r="BH20">
        <v>18656.870500000001</v>
      </c>
      <c r="BI20">
        <v>21345.695500000002</v>
      </c>
      <c r="BJ20">
        <v>24164.7</v>
      </c>
      <c r="BK20">
        <v>27123.190600000002</v>
      </c>
      <c r="BL20">
        <v>30300.719300000001</v>
      </c>
      <c r="BM20">
        <v>33611.916299999997</v>
      </c>
      <c r="BN20">
        <v>37165.269999999997</v>
      </c>
      <c r="BO20">
        <v>40795.135799999996</v>
      </c>
      <c r="BP20">
        <v>44558.4038</v>
      </c>
      <c r="BQ20">
        <v>48696.825900000003</v>
      </c>
      <c r="BR20">
        <v>52813.131399999998</v>
      </c>
      <c r="BT20">
        <v>3.1663000000000001</v>
      </c>
      <c r="BU20">
        <v>3.2660999999999998</v>
      </c>
      <c r="BV20">
        <v>3.2067999999999999</v>
      </c>
      <c r="BW20">
        <v>3.4308999999999998</v>
      </c>
      <c r="BX20">
        <v>3.4156</v>
      </c>
      <c r="BY20">
        <v>3.5558999999999998</v>
      </c>
      <c r="BZ20">
        <v>3.3391000000000002</v>
      </c>
      <c r="CA20">
        <v>3.2048999999999999</v>
      </c>
      <c r="CB20">
        <v>3.3220999999999998</v>
      </c>
      <c r="CC20">
        <v>3.3860000000000001</v>
      </c>
      <c r="CD20">
        <v>3.4901</v>
      </c>
      <c r="CE20">
        <v>3.6333000000000002</v>
      </c>
      <c r="CF20">
        <v>3.7816000000000001</v>
      </c>
      <c r="CG20">
        <v>3.9845999999999999</v>
      </c>
      <c r="CH20">
        <v>4.0064000000000002</v>
      </c>
      <c r="CI20">
        <v>4.1971999999999996</v>
      </c>
      <c r="CJ20">
        <v>4.2640000000000002</v>
      </c>
      <c r="CK20">
        <v>4.2312000000000003</v>
      </c>
      <c r="CL20">
        <v>4.5692000000000004</v>
      </c>
      <c r="CM20">
        <v>4.6717000000000004</v>
      </c>
      <c r="CN20">
        <v>4.7908999999999997</v>
      </c>
      <c r="CO20">
        <v>4.9694000000000003</v>
      </c>
      <c r="CP20">
        <v>5.149</v>
      </c>
      <c r="CQ20">
        <v>5.1946000000000003</v>
      </c>
      <c r="CR20">
        <v>5.4673999999999996</v>
      </c>
      <c r="CS20">
        <v>5.7130999999999998</v>
      </c>
      <c r="CT20">
        <v>5.7102000000000004</v>
      </c>
      <c r="CU20">
        <v>5.8734000000000002</v>
      </c>
      <c r="CV20">
        <v>6.3223000000000003</v>
      </c>
      <c r="CW20">
        <v>6.0583</v>
      </c>
      <c r="CX20">
        <v>6.4160000000000004</v>
      </c>
      <c r="CY20">
        <v>6.3879000000000001</v>
      </c>
      <c r="CZ20">
        <v>6.5407000000000002</v>
      </c>
      <c r="DA20">
        <v>6.7409999999999997</v>
      </c>
    </row>
    <row r="21" spans="1:105" x14ac:dyDescent="0.35">
      <c r="A21" t="s">
        <v>121</v>
      </c>
      <c r="B21">
        <v>4.0106000000000002</v>
      </c>
      <c r="C21">
        <v>5.5547000000000004</v>
      </c>
      <c r="D21">
        <v>8.5876999999999999</v>
      </c>
      <c r="E21">
        <v>12.8483</v>
      </c>
      <c r="F21">
        <v>18.3184</v>
      </c>
      <c r="G21">
        <v>24.841899999999999</v>
      </c>
      <c r="H21">
        <v>32.106200000000001</v>
      </c>
      <c r="I21">
        <v>41.061300000000003</v>
      </c>
      <c r="J21">
        <v>51.185200000000002</v>
      </c>
      <c r="K21">
        <v>62.638300000000001</v>
      </c>
      <c r="L21">
        <v>246.12520000000001</v>
      </c>
      <c r="M21">
        <v>556.29079999999999</v>
      </c>
      <c r="N21">
        <v>993.95699999999999</v>
      </c>
      <c r="O21">
        <v>1552.7344000000001</v>
      </c>
      <c r="P21">
        <v>2241.6891000000001</v>
      </c>
      <c r="Q21">
        <v>3053.5776000000001</v>
      </c>
      <c r="R21">
        <v>3989.2615999999998</v>
      </c>
      <c r="S21">
        <v>5054.2028</v>
      </c>
      <c r="T21">
        <v>6276.7155000000002</v>
      </c>
      <c r="U21">
        <v>7653.8328000000001</v>
      </c>
      <c r="V21">
        <v>9174.2973999999995</v>
      </c>
      <c r="W21">
        <v>10853.338400000001</v>
      </c>
      <c r="X21">
        <v>12580.307000000001</v>
      </c>
      <c r="Y21">
        <v>14433.559800000001</v>
      </c>
      <c r="Z21">
        <v>16439.235000000001</v>
      </c>
      <c r="AA21">
        <v>18612.7291</v>
      </c>
      <c r="AB21">
        <v>21036.937999999998</v>
      </c>
      <c r="AC21">
        <v>23412.8397</v>
      </c>
      <c r="AD21">
        <v>25932.405500000001</v>
      </c>
      <c r="AE21">
        <v>28673.2464</v>
      </c>
      <c r="AF21">
        <v>31467.513999999999</v>
      </c>
      <c r="AG21">
        <v>34434.064200000001</v>
      </c>
      <c r="AH21">
        <v>37543.441299999999</v>
      </c>
      <c r="AI21">
        <v>40998.574200000003</v>
      </c>
      <c r="AK21">
        <v>3.8416000000000001</v>
      </c>
      <c r="AL21">
        <v>5.8975</v>
      </c>
      <c r="AM21">
        <v>9.3640000000000008</v>
      </c>
      <c r="AN21">
        <v>14.425000000000001</v>
      </c>
      <c r="AO21">
        <v>21.014500000000002</v>
      </c>
      <c r="AP21">
        <v>29.297999999999998</v>
      </c>
      <c r="AQ21">
        <v>38.663699999999999</v>
      </c>
      <c r="AR21">
        <v>49.789499999999997</v>
      </c>
      <c r="AS21">
        <v>61.333599999999997</v>
      </c>
      <c r="AT21">
        <v>75.088999999999999</v>
      </c>
      <c r="AU21">
        <v>303.88119999999998</v>
      </c>
      <c r="AV21">
        <v>686.32830000000001</v>
      </c>
      <c r="AW21">
        <v>1247.7301</v>
      </c>
      <c r="AX21">
        <v>1973.7111</v>
      </c>
      <c r="AY21">
        <v>2863.1516999999999</v>
      </c>
      <c r="AZ21">
        <v>3910.2184000000002</v>
      </c>
      <c r="BA21">
        <v>5118.7548999999999</v>
      </c>
      <c r="BB21">
        <v>6504.8109999999997</v>
      </c>
      <c r="BC21">
        <v>8029.5892999999996</v>
      </c>
      <c r="BD21">
        <v>9840.7965999999997</v>
      </c>
      <c r="BE21">
        <v>11770.1595</v>
      </c>
      <c r="BF21">
        <v>13909.742700000001</v>
      </c>
      <c r="BG21">
        <v>16200.784900000001</v>
      </c>
      <c r="BH21">
        <v>18715.463199999998</v>
      </c>
      <c r="BI21">
        <v>21332.480599999999</v>
      </c>
      <c r="BJ21">
        <v>24159.924999999999</v>
      </c>
      <c r="BK21">
        <v>27137.238300000001</v>
      </c>
      <c r="BL21">
        <v>30278.669600000001</v>
      </c>
      <c r="BM21">
        <v>33592.2255</v>
      </c>
      <c r="BN21">
        <v>37094.9712</v>
      </c>
      <c r="BO21">
        <v>40823.195200000002</v>
      </c>
      <c r="BP21">
        <v>44578.044000000002</v>
      </c>
      <c r="BQ21">
        <v>48658.510499999997</v>
      </c>
      <c r="BR21">
        <v>52844.150399999999</v>
      </c>
      <c r="BT21">
        <v>3.1844000000000001</v>
      </c>
      <c r="BU21">
        <v>3.2073</v>
      </c>
      <c r="BV21">
        <v>3.2863000000000002</v>
      </c>
      <c r="BW21">
        <v>3.3553000000000002</v>
      </c>
      <c r="BX21">
        <v>3.2029000000000001</v>
      </c>
      <c r="BY21">
        <v>3.3713000000000002</v>
      </c>
      <c r="BZ21">
        <v>3.2006000000000001</v>
      </c>
      <c r="CA21">
        <v>3.4097</v>
      </c>
      <c r="CB21">
        <v>3.6566000000000001</v>
      </c>
      <c r="CC21">
        <v>3.234</v>
      </c>
      <c r="CD21">
        <v>3.4620000000000002</v>
      </c>
      <c r="CE21">
        <v>3.6324999999999998</v>
      </c>
      <c r="CF21">
        <v>3.7111999999999998</v>
      </c>
      <c r="CG21">
        <v>3.8437999999999999</v>
      </c>
      <c r="CH21">
        <v>4.0987</v>
      </c>
      <c r="CI21">
        <v>4.2096999999999998</v>
      </c>
      <c r="CJ21">
        <v>4.3159999999999998</v>
      </c>
      <c r="CK21">
        <v>4.3493000000000004</v>
      </c>
      <c r="CL21">
        <v>4.5707000000000004</v>
      </c>
      <c r="CM21">
        <v>4.7313000000000001</v>
      </c>
      <c r="CN21">
        <v>4.9039000000000001</v>
      </c>
      <c r="CO21">
        <v>4.9825999999999997</v>
      </c>
      <c r="CP21">
        <v>5.1711999999999998</v>
      </c>
      <c r="CQ21">
        <v>5.3403</v>
      </c>
      <c r="CR21">
        <v>5.4813000000000001</v>
      </c>
      <c r="CS21">
        <v>5.5408999999999997</v>
      </c>
      <c r="CT21">
        <v>5.8358999999999996</v>
      </c>
      <c r="CU21">
        <v>5.8030999999999997</v>
      </c>
      <c r="CV21">
        <v>6.1097999999999999</v>
      </c>
      <c r="CW21">
        <v>6.1760000000000002</v>
      </c>
      <c r="CX21">
        <v>6.3521000000000001</v>
      </c>
      <c r="CY21">
        <v>6.4104000000000001</v>
      </c>
      <c r="CZ21">
        <v>6.5537000000000001</v>
      </c>
      <c r="DA21">
        <v>6.6772999999999998</v>
      </c>
    </row>
    <row r="22" spans="1:105" x14ac:dyDescent="0.35">
      <c r="A22" t="s">
        <v>122</v>
      </c>
      <c r="B22">
        <v>4.1067999999999998</v>
      </c>
      <c r="C22">
        <v>5.5468999999999999</v>
      </c>
      <c r="D22">
        <v>8.6265999999999998</v>
      </c>
      <c r="E22">
        <v>12.8104</v>
      </c>
      <c r="F22">
        <v>18.8614</v>
      </c>
      <c r="G22">
        <v>24.866299999999999</v>
      </c>
      <c r="H22">
        <v>32.372199999999999</v>
      </c>
      <c r="I22">
        <v>40.8553</v>
      </c>
      <c r="J22">
        <v>51.136299999999999</v>
      </c>
      <c r="K22">
        <v>62.366999999999997</v>
      </c>
      <c r="L22">
        <v>246.4314</v>
      </c>
      <c r="M22">
        <v>556.22810000000004</v>
      </c>
      <c r="N22">
        <v>993.82849999999996</v>
      </c>
      <c r="O22">
        <v>1553.5061000000001</v>
      </c>
      <c r="P22">
        <v>2240.0311999999999</v>
      </c>
      <c r="Q22">
        <v>3053.3930999999998</v>
      </c>
      <c r="R22">
        <v>3989.5736999999999</v>
      </c>
      <c r="S22">
        <v>5054.8564999999999</v>
      </c>
      <c r="T22">
        <v>6267.7345999999998</v>
      </c>
      <c r="U22">
        <v>7663.5371999999998</v>
      </c>
      <c r="V22">
        <v>9177.4866999999995</v>
      </c>
      <c r="W22">
        <v>10833.0159</v>
      </c>
      <c r="X22">
        <v>12612.423000000001</v>
      </c>
      <c r="Y22">
        <v>14447.7395</v>
      </c>
      <c r="Z22">
        <v>16441.5101</v>
      </c>
      <c r="AA22">
        <v>18616.479500000001</v>
      </c>
      <c r="AB22">
        <v>21011.758000000002</v>
      </c>
      <c r="AC22">
        <v>23385.513599999998</v>
      </c>
      <c r="AD22">
        <v>25944.2412</v>
      </c>
      <c r="AE22">
        <v>28771.7317</v>
      </c>
      <c r="AF22">
        <v>31470.017</v>
      </c>
      <c r="AG22">
        <v>34504.644200000002</v>
      </c>
      <c r="AH22">
        <v>37667.003400000001</v>
      </c>
      <c r="AI22">
        <v>40790.5798</v>
      </c>
      <c r="AK22">
        <v>3.8864000000000001</v>
      </c>
      <c r="AL22">
        <v>6.0042</v>
      </c>
      <c r="AM22">
        <v>9.4181000000000008</v>
      </c>
      <c r="AN22">
        <v>14.604200000000001</v>
      </c>
      <c r="AO22">
        <v>21.031199999999998</v>
      </c>
      <c r="AP22">
        <v>28.925000000000001</v>
      </c>
      <c r="AQ22">
        <v>38.348999999999997</v>
      </c>
      <c r="AR22">
        <v>48.939</v>
      </c>
      <c r="AS22">
        <v>61.4544</v>
      </c>
      <c r="AT22">
        <v>74.6113</v>
      </c>
      <c r="AU22">
        <v>304.4307</v>
      </c>
      <c r="AV22">
        <v>687.0299</v>
      </c>
      <c r="AW22">
        <v>1247.4766999999999</v>
      </c>
      <c r="AX22">
        <v>1973.8632</v>
      </c>
      <c r="AY22">
        <v>2867.6855999999998</v>
      </c>
      <c r="AZ22">
        <v>3910.7554</v>
      </c>
      <c r="BA22">
        <v>5130.2092000000002</v>
      </c>
      <c r="BB22">
        <v>6493.0802999999996</v>
      </c>
      <c r="BC22">
        <v>8048.7936</v>
      </c>
      <c r="BD22">
        <v>9825.8598999999995</v>
      </c>
      <c r="BE22">
        <v>11822.605799999999</v>
      </c>
      <c r="BF22">
        <v>13940.858700000001</v>
      </c>
      <c r="BG22">
        <v>16229.576800000001</v>
      </c>
      <c r="BH22">
        <v>18670.003000000001</v>
      </c>
      <c r="BI22">
        <v>21429.0118</v>
      </c>
      <c r="BJ22">
        <v>24222.2654</v>
      </c>
      <c r="BK22">
        <v>27127.427299999999</v>
      </c>
      <c r="BL22">
        <v>30205.849300000002</v>
      </c>
      <c r="BM22">
        <v>33606.657099999997</v>
      </c>
      <c r="BN22">
        <v>37111.707199999997</v>
      </c>
      <c r="BO22">
        <v>40818.130499999999</v>
      </c>
      <c r="BP22">
        <v>44641.691200000001</v>
      </c>
      <c r="BQ22">
        <v>48595.203000000001</v>
      </c>
      <c r="BR22">
        <v>52944.349800000004</v>
      </c>
      <c r="BT22">
        <v>3.4420999999999999</v>
      </c>
      <c r="BU22">
        <v>3.3249</v>
      </c>
      <c r="BV22">
        <v>3.2949999999999999</v>
      </c>
      <c r="BW22">
        <v>3.4268999999999998</v>
      </c>
      <c r="BX22">
        <v>3.3229000000000002</v>
      </c>
      <c r="BY22">
        <v>3.4018000000000002</v>
      </c>
      <c r="BZ22">
        <v>3.4260000000000002</v>
      </c>
      <c r="CA22">
        <v>3.2785000000000002</v>
      </c>
      <c r="CB22">
        <v>3.2162000000000002</v>
      </c>
      <c r="CC22">
        <v>3.3826999999999998</v>
      </c>
      <c r="CD22">
        <v>3.3466</v>
      </c>
      <c r="CE22">
        <v>3.7795000000000001</v>
      </c>
      <c r="CF22">
        <v>3.7818000000000001</v>
      </c>
      <c r="CG22">
        <v>4.0773999999999999</v>
      </c>
      <c r="CH22">
        <v>4.2127999999999997</v>
      </c>
      <c r="CI22">
        <v>4.6318999999999999</v>
      </c>
      <c r="CJ22">
        <v>4.3315000000000001</v>
      </c>
      <c r="CK22">
        <v>4.4692999999999996</v>
      </c>
      <c r="CL22">
        <v>4.4924999999999997</v>
      </c>
      <c r="CM22">
        <v>4.6783000000000001</v>
      </c>
      <c r="CN22">
        <v>4.8253000000000004</v>
      </c>
      <c r="CO22">
        <v>5.1401000000000003</v>
      </c>
      <c r="CP22">
        <v>5.1502999999999997</v>
      </c>
      <c r="CQ22">
        <v>5.5472999999999999</v>
      </c>
      <c r="CR22">
        <v>5.3582999999999998</v>
      </c>
      <c r="CS22">
        <v>5.4508999999999999</v>
      </c>
      <c r="CT22">
        <v>5.5698999999999996</v>
      </c>
      <c r="CU22">
        <v>5.9497</v>
      </c>
      <c r="CV22">
        <v>5.9927000000000001</v>
      </c>
      <c r="CW22">
        <v>6.0941000000000001</v>
      </c>
      <c r="CX22">
        <v>6.4419000000000004</v>
      </c>
      <c r="CY22">
        <v>6.4287000000000001</v>
      </c>
      <c r="CZ22">
        <v>6.5656999999999996</v>
      </c>
      <c r="DA22">
        <v>6.8994999999999997</v>
      </c>
    </row>
    <row r="23" spans="1:105" x14ac:dyDescent="0.35">
      <c r="A23" t="s">
        <v>123</v>
      </c>
      <c r="B23">
        <v>4.0993000000000004</v>
      </c>
      <c r="C23">
        <v>5.5582000000000003</v>
      </c>
      <c r="D23">
        <v>8.7454000000000001</v>
      </c>
      <c r="E23">
        <v>12.8405</v>
      </c>
      <c r="F23">
        <v>18.102499999999999</v>
      </c>
      <c r="G23">
        <v>24.515899999999998</v>
      </c>
      <c r="H23">
        <v>31.952200000000001</v>
      </c>
      <c r="I23">
        <v>41.272199999999998</v>
      </c>
      <c r="J23">
        <v>51.063699999999997</v>
      </c>
      <c r="K23">
        <v>62.8872</v>
      </c>
      <c r="L23">
        <v>246.5402</v>
      </c>
      <c r="M23">
        <v>556.0652</v>
      </c>
      <c r="N23">
        <v>996.52430000000004</v>
      </c>
      <c r="O23">
        <v>1556.1502</v>
      </c>
      <c r="P23">
        <v>2239.998</v>
      </c>
      <c r="Q23">
        <v>3053.7676999999999</v>
      </c>
      <c r="R23">
        <v>3991.5772000000002</v>
      </c>
      <c r="S23">
        <v>5053.5093999999999</v>
      </c>
      <c r="T23">
        <v>6279.6332000000002</v>
      </c>
      <c r="U23">
        <v>7651.2614000000003</v>
      </c>
      <c r="V23">
        <v>9193.9225999999999</v>
      </c>
      <c r="W23">
        <v>10819.484899999999</v>
      </c>
      <c r="X23">
        <v>12604.395699999999</v>
      </c>
      <c r="Y23">
        <v>14444.946400000001</v>
      </c>
      <c r="Z23">
        <v>16443.342799999999</v>
      </c>
      <c r="AA23">
        <v>18669.428599999999</v>
      </c>
      <c r="AB23">
        <v>21081.599900000001</v>
      </c>
      <c r="AC23">
        <v>23462.168600000001</v>
      </c>
      <c r="AD23">
        <v>25942.237700000001</v>
      </c>
      <c r="AE23">
        <v>29869.916799999999</v>
      </c>
      <c r="AF23">
        <v>31465.166700000002</v>
      </c>
      <c r="AG23">
        <v>34459.293799999999</v>
      </c>
      <c r="AH23">
        <v>37678.6613</v>
      </c>
      <c r="AI23">
        <v>40768.025099999999</v>
      </c>
      <c r="AK23">
        <v>3.8355999999999999</v>
      </c>
      <c r="AL23">
        <v>5.9241000000000001</v>
      </c>
      <c r="AM23">
        <v>9.5569000000000006</v>
      </c>
      <c r="AN23">
        <v>14.510400000000001</v>
      </c>
      <c r="AO23">
        <v>21.098400000000002</v>
      </c>
      <c r="AP23">
        <v>29.2575</v>
      </c>
      <c r="AQ23">
        <v>38.4268</v>
      </c>
      <c r="AR23">
        <v>48.797800000000002</v>
      </c>
      <c r="AS23">
        <v>61.205100000000002</v>
      </c>
      <c r="AT23">
        <v>74.811199999999999</v>
      </c>
      <c r="AU23">
        <v>304.37639999999999</v>
      </c>
      <c r="AV23">
        <v>686.43949999999995</v>
      </c>
      <c r="AW23">
        <v>1247.519</v>
      </c>
      <c r="AX23">
        <v>1973.8269</v>
      </c>
      <c r="AY23">
        <v>2859.7750000000001</v>
      </c>
      <c r="AZ23">
        <v>3921.0070999999998</v>
      </c>
      <c r="BA23">
        <v>5130.4751999999999</v>
      </c>
      <c r="BB23">
        <v>6495.0475999999999</v>
      </c>
      <c r="BC23">
        <v>8032.1054000000004</v>
      </c>
      <c r="BD23">
        <v>9816.6077000000005</v>
      </c>
      <c r="BE23">
        <v>11793.705599999999</v>
      </c>
      <c r="BF23">
        <v>13935.3958</v>
      </c>
      <c r="BG23">
        <v>16210.8899</v>
      </c>
      <c r="BH23">
        <v>18671.115600000001</v>
      </c>
      <c r="BI23">
        <v>21341.124199999998</v>
      </c>
      <c r="BJ23">
        <v>24098.440600000002</v>
      </c>
      <c r="BK23">
        <v>27136.7608</v>
      </c>
      <c r="BL23">
        <v>30312.396199999999</v>
      </c>
      <c r="BM23">
        <v>33592.354599999999</v>
      </c>
      <c r="BN23">
        <v>37072.234299999996</v>
      </c>
      <c r="BO23">
        <v>40968.7192</v>
      </c>
      <c r="BP23">
        <v>44665.438999999998</v>
      </c>
      <c r="BQ23">
        <v>48704.600400000003</v>
      </c>
      <c r="BR23">
        <v>52856.625699999997</v>
      </c>
      <c r="BT23">
        <v>3.2519999999999998</v>
      </c>
      <c r="BU23">
        <v>3.1919</v>
      </c>
      <c r="BV23">
        <v>3.2797999999999998</v>
      </c>
      <c r="BW23">
        <v>3.2917999999999998</v>
      </c>
      <c r="BX23">
        <v>3.3123999999999998</v>
      </c>
      <c r="BY23">
        <v>3.3089</v>
      </c>
      <c r="BZ23">
        <v>3.2639999999999998</v>
      </c>
      <c r="CA23">
        <v>3.2141000000000002</v>
      </c>
      <c r="CB23">
        <v>3.5503999999999998</v>
      </c>
      <c r="CC23">
        <v>3.5857999999999999</v>
      </c>
      <c r="CD23">
        <v>3.5811000000000002</v>
      </c>
      <c r="CE23">
        <v>3.6467999999999998</v>
      </c>
      <c r="CF23">
        <v>3.8092999999999999</v>
      </c>
      <c r="CG23">
        <v>3.8532999999999999</v>
      </c>
      <c r="CH23">
        <v>4.0846999999999998</v>
      </c>
      <c r="CI23">
        <v>4.3101000000000003</v>
      </c>
      <c r="CJ23">
        <v>4.2899000000000003</v>
      </c>
      <c r="CK23">
        <v>4.4920999999999998</v>
      </c>
      <c r="CL23">
        <v>4.5872000000000002</v>
      </c>
      <c r="CM23">
        <v>4.6736000000000004</v>
      </c>
      <c r="CN23">
        <v>4.7312000000000003</v>
      </c>
      <c r="CO23">
        <v>4.9687999999999999</v>
      </c>
      <c r="CP23">
        <v>5.4740000000000002</v>
      </c>
      <c r="CQ23">
        <v>5.6398000000000001</v>
      </c>
      <c r="CR23">
        <v>5.6237000000000004</v>
      </c>
      <c r="CS23">
        <v>5.5768000000000004</v>
      </c>
      <c r="CT23">
        <v>5.8113000000000001</v>
      </c>
      <c r="CU23">
        <v>5.8075000000000001</v>
      </c>
      <c r="CV23">
        <v>6.0579999999999998</v>
      </c>
      <c r="CW23">
        <v>6.2172999999999998</v>
      </c>
      <c r="CX23">
        <v>6.3116000000000003</v>
      </c>
      <c r="CY23">
        <v>6.4489999999999998</v>
      </c>
      <c r="CZ23">
        <v>6.6111000000000004</v>
      </c>
      <c r="DA23">
        <v>6.7103000000000002</v>
      </c>
    </row>
    <row r="24" spans="1:105" x14ac:dyDescent="0.35">
      <c r="A24" t="s">
        <v>124</v>
      </c>
      <c r="B24">
        <v>3.9603999999999999</v>
      </c>
      <c r="C24">
        <v>5.7458</v>
      </c>
      <c r="D24">
        <v>8.6868999999999996</v>
      </c>
      <c r="E24">
        <v>12.9481</v>
      </c>
      <c r="F24">
        <v>18.468699999999998</v>
      </c>
      <c r="G24">
        <v>24.286000000000001</v>
      </c>
      <c r="H24">
        <v>32.675899999999999</v>
      </c>
      <c r="I24">
        <v>41.013800000000003</v>
      </c>
      <c r="J24">
        <v>50.838500000000003</v>
      </c>
      <c r="K24">
        <v>62.723700000000001</v>
      </c>
      <c r="L24">
        <v>246.3279</v>
      </c>
      <c r="M24">
        <v>555.97990000000004</v>
      </c>
      <c r="N24">
        <v>992.27800000000002</v>
      </c>
      <c r="O24">
        <v>1553.2800999999999</v>
      </c>
      <c r="P24">
        <v>2239.7096000000001</v>
      </c>
      <c r="Q24">
        <v>3054.6718000000001</v>
      </c>
      <c r="R24">
        <v>3990.3815</v>
      </c>
      <c r="S24">
        <v>5053.0126</v>
      </c>
      <c r="T24">
        <v>6275.1009000000004</v>
      </c>
      <c r="U24">
        <v>7640.8525</v>
      </c>
      <c r="V24">
        <v>9164.7584000000006</v>
      </c>
      <c r="W24">
        <v>10806.892</v>
      </c>
      <c r="X24">
        <v>12605.999299999999</v>
      </c>
      <c r="Y24">
        <v>14402.066000000001</v>
      </c>
      <c r="Z24">
        <v>16441.916700000002</v>
      </c>
      <c r="AA24">
        <v>18611.654500000001</v>
      </c>
      <c r="AB24">
        <v>20938.325499999999</v>
      </c>
      <c r="AC24">
        <v>23380.9565</v>
      </c>
      <c r="AD24">
        <v>25961.1391</v>
      </c>
      <c r="AE24">
        <v>30358.874500000002</v>
      </c>
      <c r="AF24">
        <v>31457.5782</v>
      </c>
      <c r="AG24">
        <v>34435.443700000003</v>
      </c>
      <c r="AH24">
        <v>37542.7307</v>
      </c>
      <c r="AI24">
        <v>40773.7883</v>
      </c>
      <c r="AK24">
        <v>3.9712999999999998</v>
      </c>
      <c r="AL24">
        <v>5.9768999999999997</v>
      </c>
      <c r="AM24">
        <v>9.4268999999999998</v>
      </c>
      <c r="AN24">
        <v>14.6599</v>
      </c>
      <c r="AO24">
        <v>21.081299999999999</v>
      </c>
      <c r="AP24">
        <v>28.9696</v>
      </c>
      <c r="AQ24">
        <v>38.332900000000002</v>
      </c>
      <c r="AR24">
        <v>49.279299999999999</v>
      </c>
      <c r="AS24">
        <v>61.226900000000001</v>
      </c>
      <c r="AT24">
        <v>74.9756</v>
      </c>
      <c r="AU24">
        <v>303.88670000000002</v>
      </c>
      <c r="AV24">
        <v>686.56420000000003</v>
      </c>
      <c r="AW24">
        <v>1249.048</v>
      </c>
      <c r="AX24">
        <v>1974.296</v>
      </c>
      <c r="AY24">
        <v>2860.1197999999999</v>
      </c>
      <c r="AZ24">
        <v>3910.4798000000001</v>
      </c>
      <c r="BA24">
        <v>5129.1773999999996</v>
      </c>
      <c r="BB24">
        <v>6499.9296000000004</v>
      </c>
      <c r="BC24">
        <v>8029.0501000000004</v>
      </c>
      <c r="BD24">
        <v>9815.1643999999997</v>
      </c>
      <c r="BE24">
        <v>11782.825999999999</v>
      </c>
      <c r="BF24">
        <v>13958.846100000001</v>
      </c>
      <c r="BG24">
        <v>16267.1268</v>
      </c>
      <c r="BH24">
        <v>18654.110199999999</v>
      </c>
      <c r="BI24">
        <v>21354.037400000001</v>
      </c>
      <c r="BJ24">
        <v>24153.182100000002</v>
      </c>
      <c r="BK24">
        <v>27156.334999999999</v>
      </c>
      <c r="BL24">
        <v>30291.945400000001</v>
      </c>
      <c r="BM24">
        <v>33603.453800000003</v>
      </c>
      <c r="BN24">
        <v>37024.901700000002</v>
      </c>
      <c r="BO24">
        <v>40886.415800000002</v>
      </c>
      <c r="BP24">
        <v>44701.343699999998</v>
      </c>
      <c r="BQ24">
        <v>48614.160900000003</v>
      </c>
      <c r="BR24">
        <v>52772.078000000001</v>
      </c>
      <c r="BT24">
        <v>3.2446000000000002</v>
      </c>
      <c r="BU24">
        <v>3.3222999999999998</v>
      </c>
      <c r="BV24">
        <v>3.1842999999999999</v>
      </c>
      <c r="BW24">
        <v>3.9984000000000002</v>
      </c>
      <c r="BX24">
        <v>3.3189000000000002</v>
      </c>
      <c r="BY24">
        <v>3.3321000000000001</v>
      </c>
      <c r="BZ24">
        <v>3.4983</v>
      </c>
      <c r="CA24">
        <v>3.2492999999999999</v>
      </c>
      <c r="CB24">
        <v>3.4325999999999999</v>
      </c>
      <c r="CC24">
        <v>3.3632</v>
      </c>
      <c r="CD24">
        <v>3.6972</v>
      </c>
      <c r="CE24">
        <v>3.6236999999999999</v>
      </c>
      <c r="CF24">
        <v>3.7092999999999998</v>
      </c>
      <c r="CG24">
        <v>3.9876</v>
      </c>
      <c r="CH24">
        <v>4.3109999999999999</v>
      </c>
      <c r="CI24">
        <v>4.2163000000000004</v>
      </c>
      <c r="CJ24">
        <v>4.2506000000000004</v>
      </c>
      <c r="CK24">
        <v>4.2618</v>
      </c>
      <c r="CL24">
        <v>4.6112000000000002</v>
      </c>
      <c r="CM24">
        <v>4.8331999999999997</v>
      </c>
      <c r="CN24">
        <v>5.1520999999999999</v>
      </c>
      <c r="CO24">
        <v>5.1948999999999996</v>
      </c>
      <c r="CP24">
        <v>5.2691999999999997</v>
      </c>
      <c r="CQ24">
        <v>5.3284000000000002</v>
      </c>
      <c r="CR24">
        <v>8.4108000000000001</v>
      </c>
      <c r="CS24">
        <v>5.5354000000000001</v>
      </c>
      <c r="CT24">
        <v>5.8476999999999997</v>
      </c>
      <c r="CU24">
        <v>5.9748000000000001</v>
      </c>
      <c r="CV24">
        <v>5.9557000000000002</v>
      </c>
      <c r="CW24">
        <v>6.3696999999999999</v>
      </c>
      <c r="CX24">
        <v>6.2946</v>
      </c>
      <c r="CY24">
        <v>6.3361000000000001</v>
      </c>
      <c r="CZ24">
        <v>6.4988000000000001</v>
      </c>
      <c r="DA24">
        <v>6.9153000000000002</v>
      </c>
    </row>
    <row r="25" spans="1:105" x14ac:dyDescent="0.35">
      <c r="A25" t="s">
        <v>125</v>
      </c>
      <c r="B25">
        <v>3.9550999999999998</v>
      </c>
      <c r="C25">
        <v>5.8451000000000004</v>
      </c>
      <c r="D25" s="1">
        <v>8.5271000000000008</v>
      </c>
      <c r="E25">
        <v>12.8063</v>
      </c>
      <c r="F25">
        <v>18.192399999999999</v>
      </c>
      <c r="G25">
        <v>24.427399999999999</v>
      </c>
      <c r="H25">
        <v>32.247100000000003</v>
      </c>
      <c r="I25">
        <v>40.910400000000003</v>
      </c>
      <c r="J25">
        <v>51.331899999999997</v>
      </c>
      <c r="K25">
        <v>62.355699999999999</v>
      </c>
      <c r="L25">
        <v>246.3494</v>
      </c>
      <c r="M25">
        <v>556.17110000000002</v>
      </c>
      <c r="N25">
        <v>991.899</v>
      </c>
      <c r="O25">
        <v>1552.4219000000001</v>
      </c>
      <c r="P25">
        <v>2240.4034000000001</v>
      </c>
      <c r="Q25">
        <v>3054.8476999999998</v>
      </c>
      <c r="R25">
        <v>3990.4526000000001</v>
      </c>
      <c r="S25">
        <v>5055.4402</v>
      </c>
      <c r="T25">
        <v>6271.44</v>
      </c>
      <c r="U25">
        <v>7652.4155000000001</v>
      </c>
      <c r="V25">
        <v>9180.9524000000001</v>
      </c>
      <c r="W25">
        <v>10858.5173</v>
      </c>
      <c r="X25">
        <v>12569.5357</v>
      </c>
      <c r="Y25">
        <v>14402.313</v>
      </c>
      <c r="Z25">
        <v>16443.738799999999</v>
      </c>
      <c r="AA25">
        <v>18609.976500000001</v>
      </c>
      <c r="AB25">
        <v>20945.658100000001</v>
      </c>
      <c r="AC25">
        <v>23454.670699999999</v>
      </c>
      <c r="AD25">
        <v>25938.922500000001</v>
      </c>
      <c r="AE25">
        <v>28669.472300000001</v>
      </c>
      <c r="AF25">
        <v>31463.390800000001</v>
      </c>
      <c r="AG25">
        <v>34451.965900000003</v>
      </c>
      <c r="AH25">
        <v>37540.428999999996</v>
      </c>
      <c r="AI25">
        <v>40926.438699999999</v>
      </c>
      <c r="AK25">
        <v>3.9868999999999999</v>
      </c>
      <c r="AL25">
        <v>5.8624000000000001</v>
      </c>
      <c r="AM25">
        <v>9.6870999999999992</v>
      </c>
      <c r="AN25">
        <v>14.451000000000001</v>
      </c>
      <c r="AO25">
        <v>21.295500000000001</v>
      </c>
      <c r="AP25">
        <v>29.503699999999998</v>
      </c>
      <c r="AQ25">
        <v>38.303199999999997</v>
      </c>
      <c r="AR25">
        <v>49.213900000000002</v>
      </c>
      <c r="AS25">
        <v>61.584200000000003</v>
      </c>
      <c r="AT25">
        <v>75.138900000000007</v>
      </c>
      <c r="AU25">
        <v>304.18779999999998</v>
      </c>
      <c r="AV25">
        <v>686.00289999999995</v>
      </c>
      <c r="AW25">
        <v>1247.4749999999999</v>
      </c>
      <c r="AX25">
        <v>1977.8851</v>
      </c>
      <c r="AY25">
        <v>2859.4389999999999</v>
      </c>
      <c r="AZ25">
        <v>3910.1873000000001</v>
      </c>
      <c r="BA25">
        <v>5128.2658000000001</v>
      </c>
      <c r="BB25">
        <v>6503.5725000000002</v>
      </c>
      <c r="BC25">
        <v>8034.2163</v>
      </c>
      <c r="BD25">
        <v>9814.1064000000006</v>
      </c>
      <c r="BE25">
        <v>11796.0458</v>
      </c>
      <c r="BF25">
        <v>13939.9982</v>
      </c>
      <c r="BG25">
        <v>16241.438200000001</v>
      </c>
      <c r="BH25">
        <v>18744.2709</v>
      </c>
      <c r="BI25">
        <v>21332.613099999999</v>
      </c>
      <c r="BJ25">
        <v>24165.340800000002</v>
      </c>
      <c r="BK25">
        <v>27129.573100000001</v>
      </c>
      <c r="BL25">
        <v>30321.544099999999</v>
      </c>
      <c r="BM25">
        <v>33566.343800000002</v>
      </c>
      <c r="BN25">
        <v>37099.612099999998</v>
      </c>
      <c r="BO25">
        <v>40825.005499999999</v>
      </c>
      <c r="BP25">
        <v>44581.2719</v>
      </c>
      <c r="BQ25">
        <v>48507.074999999997</v>
      </c>
      <c r="BR25">
        <v>52807.833700000003</v>
      </c>
      <c r="BT25">
        <v>3.2360000000000002</v>
      </c>
      <c r="BU25">
        <v>3.1945999999999999</v>
      </c>
      <c r="BV25">
        <v>3.2221000000000002</v>
      </c>
      <c r="BW25">
        <v>3.3306</v>
      </c>
      <c r="BX25">
        <v>3.1983000000000001</v>
      </c>
      <c r="BY25">
        <v>3.4258999999999999</v>
      </c>
      <c r="BZ25">
        <v>3.2664</v>
      </c>
      <c r="CA25">
        <v>3.2804000000000002</v>
      </c>
      <c r="CB25">
        <v>3.2126999999999999</v>
      </c>
      <c r="CC25">
        <v>3.4009999999999998</v>
      </c>
      <c r="CD25">
        <v>3.6246</v>
      </c>
      <c r="CE25">
        <v>3.6465000000000001</v>
      </c>
      <c r="CF25">
        <v>3.9161999999999999</v>
      </c>
      <c r="CG25">
        <v>3.9291999999999998</v>
      </c>
      <c r="CH25">
        <v>4.0686</v>
      </c>
      <c r="CI25">
        <v>4.2464000000000004</v>
      </c>
      <c r="CJ25">
        <v>4.3775000000000004</v>
      </c>
      <c r="CK25">
        <v>4.4062000000000001</v>
      </c>
      <c r="CL25">
        <v>4.5879000000000003</v>
      </c>
      <c r="CM25">
        <v>4.952</v>
      </c>
      <c r="CN25">
        <v>4.8486000000000002</v>
      </c>
      <c r="CO25">
        <v>4.9789000000000003</v>
      </c>
      <c r="CP25">
        <v>5.1879</v>
      </c>
      <c r="CQ25">
        <v>5.4622000000000002</v>
      </c>
      <c r="CR25">
        <v>5.5206999999999997</v>
      </c>
      <c r="CS25">
        <v>5.5934999999999997</v>
      </c>
      <c r="CT25">
        <v>5.6675000000000004</v>
      </c>
      <c r="CU25">
        <v>5.9604999999999997</v>
      </c>
      <c r="CV25">
        <v>6.0854999999999997</v>
      </c>
      <c r="CW25">
        <v>6.3090999999999999</v>
      </c>
      <c r="CX25">
        <v>6.3224999999999998</v>
      </c>
      <c r="CY25">
        <v>6.6523000000000003</v>
      </c>
      <c r="CZ25">
        <v>6.4123999999999999</v>
      </c>
      <c r="DA25">
        <v>6.5357000000000003</v>
      </c>
    </row>
    <row r="26" spans="1:105" x14ac:dyDescent="0.35">
      <c r="A26" t="s">
        <v>126</v>
      </c>
      <c r="B26">
        <v>3.7160000000000002</v>
      </c>
      <c r="C26">
        <v>5.6662999999999997</v>
      </c>
      <c r="D26">
        <v>8.5823</v>
      </c>
      <c r="E26">
        <v>12.9838</v>
      </c>
      <c r="F26">
        <v>18.298500000000001</v>
      </c>
      <c r="G26">
        <v>24.328299999999999</v>
      </c>
      <c r="H26">
        <v>31.8735</v>
      </c>
      <c r="I26">
        <v>40.707799999999999</v>
      </c>
      <c r="J26">
        <v>51.250300000000003</v>
      </c>
      <c r="K26">
        <v>62.272799999999997</v>
      </c>
      <c r="L26">
        <v>246.33860000000001</v>
      </c>
      <c r="M26">
        <v>555.71190000000001</v>
      </c>
      <c r="N26">
        <v>991.68610000000001</v>
      </c>
      <c r="O26">
        <v>1553.0482</v>
      </c>
      <c r="P26">
        <v>2240.4331999999999</v>
      </c>
      <c r="Q26">
        <v>3054.7256000000002</v>
      </c>
      <c r="R26">
        <v>3992.0239000000001</v>
      </c>
      <c r="S26">
        <v>5054.9746999999998</v>
      </c>
      <c r="T26">
        <v>6296.0690000000004</v>
      </c>
      <c r="U26">
        <v>7652.2974999999997</v>
      </c>
      <c r="V26">
        <v>9180.6797000000006</v>
      </c>
      <c r="W26">
        <v>10824.5751</v>
      </c>
      <c r="X26">
        <v>12578.9221</v>
      </c>
      <c r="Y26">
        <v>14401.3071</v>
      </c>
      <c r="Z26">
        <v>16443.5864</v>
      </c>
      <c r="AA26">
        <v>18612.410100000001</v>
      </c>
      <c r="AB26">
        <v>20940.7104</v>
      </c>
      <c r="AC26">
        <v>23385.1852</v>
      </c>
      <c r="AD26">
        <v>25941.622200000002</v>
      </c>
      <c r="AE26">
        <v>28758.904900000001</v>
      </c>
      <c r="AF26">
        <v>31468.313399999999</v>
      </c>
      <c r="AG26">
        <v>34552.176099999997</v>
      </c>
      <c r="AH26">
        <v>37673.3629</v>
      </c>
      <c r="AI26">
        <v>40920.400000000001</v>
      </c>
      <c r="AK26">
        <v>3.7953999999999999</v>
      </c>
      <c r="AL26">
        <v>5.9519000000000002</v>
      </c>
      <c r="AM26">
        <v>9.5208999999999993</v>
      </c>
      <c r="AN26">
        <v>14.566000000000001</v>
      </c>
      <c r="AO26">
        <v>21.262799999999999</v>
      </c>
      <c r="AP26">
        <v>29.522099999999998</v>
      </c>
      <c r="AQ26">
        <v>38.121600000000001</v>
      </c>
      <c r="AR26">
        <v>49.942799999999998</v>
      </c>
      <c r="AS26">
        <v>60.8658</v>
      </c>
      <c r="AT26">
        <v>74.818700000000007</v>
      </c>
      <c r="AU26">
        <v>304.31619999999998</v>
      </c>
      <c r="AV26">
        <v>686.90459999999996</v>
      </c>
      <c r="AW26">
        <v>1247.0847000000001</v>
      </c>
      <c r="AX26">
        <v>1973.2528</v>
      </c>
      <c r="AY26">
        <v>2859.0934999999999</v>
      </c>
      <c r="AZ26">
        <v>3911.3517999999999</v>
      </c>
      <c r="BA26">
        <v>5118.0442999999996</v>
      </c>
      <c r="BB26">
        <v>6490.8416999999999</v>
      </c>
      <c r="BC26">
        <v>8027.6597000000002</v>
      </c>
      <c r="BD26">
        <v>9815.4712</v>
      </c>
      <c r="BE26">
        <v>11789.6139</v>
      </c>
      <c r="BF26">
        <v>13937.3076</v>
      </c>
      <c r="BG26">
        <v>16245.2544</v>
      </c>
      <c r="BH26">
        <v>18698.225299999998</v>
      </c>
      <c r="BI26">
        <v>21350.430700000001</v>
      </c>
      <c r="BJ26">
        <v>24166.395199999999</v>
      </c>
      <c r="BK26">
        <v>27120.572199999999</v>
      </c>
      <c r="BL26">
        <v>30281.6515</v>
      </c>
      <c r="BM26">
        <v>33615.159200000002</v>
      </c>
      <c r="BN26">
        <v>37116.940399999999</v>
      </c>
      <c r="BO26">
        <v>40823.995300000002</v>
      </c>
      <c r="BP26">
        <v>44497.323700000001</v>
      </c>
      <c r="BQ26">
        <v>48751.576500000003</v>
      </c>
      <c r="BR26">
        <v>52836.126499999998</v>
      </c>
      <c r="BT26">
        <v>3.5061</v>
      </c>
      <c r="BU26">
        <v>3.1981000000000002</v>
      </c>
      <c r="BV26">
        <v>3.2105000000000001</v>
      </c>
      <c r="BW26">
        <v>3.3492000000000002</v>
      </c>
      <c r="BX26">
        <v>3.2404999999999999</v>
      </c>
      <c r="BY26">
        <v>3.2805</v>
      </c>
      <c r="BZ26">
        <v>3.5419999999999998</v>
      </c>
      <c r="CA26">
        <v>3.3704000000000001</v>
      </c>
      <c r="CB26">
        <v>3.3117999999999999</v>
      </c>
      <c r="CC26">
        <v>3.2642000000000002</v>
      </c>
      <c r="CD26">
        <v>3.5095999999999998</v>
      </c>
      <c r="CE26">
        <v>3.7410999999999999</v>
      </c>
      <c r="CF26">
        <v>3.7906</v>
      </c>
      <c r="CG26">
        <v>3.9809999999999999</v>
      </c>
      <c r="CH26">
        <v>4.1182999999999996</v>
      </c>
      <c r="CI26">
        <v>4.2619999999999996</v>
      </c>
      <c r="CJ26">
        <v>4.3418999999999999</v>
      </c>
      <c r="CK26">
        <v>4.5595999999999997</v>
      </c>
      <c r="CL26">
        <v>4.5128000000000004</v>
      </c>
      <c r="CM26">
        <v>4.6840999999999999</v>
      </c>
      <c r="CN26">
        <v>4.7638999999999996</v>
      </c>
      <c r="CO26">
        <v>4.9535999999999998</v>
      </c>
      <c r="CP26">
        <v>5.1630000000000003</v>
      </c>
      <c r="CQ26">
        <v>5.1742999999999997</v>
      </c>
      <c r="CR26">
        <v>5.3293999999999997</v>
      </c>
      <c r="CS26">
        <v>5.5509000000000004</v>
      </c>
      <c r="CT26">
        <v>5.6295999999999999</v>
      </c>
      <c r="CU26">
        <v>5.8174000000000001</v>
      </c>
      <c r="CV26">
        <v>5.8814000000000002</v>
      </c>
      <c r="CW26">
        <v>6.2895000000000003</v>
      </c>
      <c r="CX26">
        <v>6.4183000000000003</v>
      </c>
      <c r="CY26">
        <v>6.6021000000000001</v>
      </c>
      <c r="CZ26">
        <v>6.5426000000000002</v>
      </c>
      <c r="DA26">
        <v>6.7587999999999999</v>
      </c>
    </row>
    <row r="27" spans="1:105" x14ac:dyDescent="0.35">
      <c r="A27" t="s">
        <v>127</v>
      </c>
      <c r="B27">
        <v>3.8466999999999998</v>
      </c>
      <c r="C27">
        <v>5.6257000000000001</v>
      </c>
      <c r="D27">
        <v>8.6803000000000008</v>
      </c>
      <c r="E27">
        <v>12.9489</v>
      </c>
      <c r="F27">
        <v>18.652000000000001</v>
      </c>
      <c r="G27">
        <v>24.8736</v>
      </c>
      <c r="H27">
        <v>31.915500000000002</v>
      </c>
      <c r="I27">
        <v>41.285499999999999</v>
      </c>
      <c r="J27">
        <v>51.395299999999999</v>
      </c>
      <c r="K27">
        <v>62.442799999999998</v>
      </c>
      <c r="L27">
        <v>246.40940000000001</v>
      </c>
      <c r="M27">
        <v>556.39890000000003</v>
      </c>
      <c r="N27">
        <v>996.8723</v>
      </c>
      <c r="O27">
        <v>1552.944</v>
      </c>
      <c r="P27">
        <v>2240.4207999999999</v>
      </c>
      <c r="Q27">
        <v>3054.1414</v>
      </c>
      <c r="R27">
        <v>3991.259</v>
      </c>
      <c r="S27">
        <v>5054.6477999999997</v>
      </c>
      <c r="T27">
        <v>6271.067</v>
      </c>
      <c r="U27">
        <v>7667.5421999999999</v>
      </c>
      <c r="V27">
        <v>9167.7237000000005</v>
      </c>
      <c r="W27">
        <v>10820.0108</v>
      </c>
      <c r="X27">
        <v>12546.704100000001</v>
      </c>
      <c r="Y27">
        <v>14424.653700000001</v>
      </c>
      <c r="Z27">
        <v>16440.862499999999</v>
      </c>
      <c r="AA27">
        <v>18668.316200000001</v>
      </c>
      <c r="AB27">
        <v>20934.6122</v>
      </c>
      <c r="AC27">
        <v>23411.996899999998</v>
      </c>
      <c r="AD27">
        <v>25927.561399999999</v>
      </c>
      <c r="AE27">
        <v>28647.302500000002</v>
      </c>
      <c r="AF27">
        <v>31459.6407</v>
      </c>
      <c r="AG27">
        <v>34422.635199999997</v>
      </c>
      <c r="AH27">
        <v>37832.896200000003</v>
      </c>
      <c r="AI27">
        <v>40785.004500000003</v>
      </c>
      <c r="AK27">
        <v>3.9794999999999998</v>
      </c>
      <c r="AL27">
        <v>6.0462999999999996</v>
      </c>
      <c r="AM27">
        <v>9.6746999999999996</v>
      </c>
      <c r="AN27">
        <v>14.559799999999999</v>
      </c>
      <c r="AO27">
        <v>21.237400000000001</v>
      </c>
      <c r="AP27">
        <v>29.222000000000001</v>
      </c>
      <c r="AQ27">
        <v>38.150500000000001</v>
      </c>
      <c r="AR27">
        <v>49.447200000000002</v>
      </c>
      <c r="AS27">
        <v>61.421500000000002</v>
      </c>
      <c r="AT27">
        <v>74.567899999999995</v>
      </c>
      <c r="AU27">
        <v>303.86110000000002</v>
      </c>
      <c r="AV27">
        <v>686.50959999999998</v>
      </c>
      <c r="AW27">
        <v>1247.6416999999999</v>
      </c>
      <c r="AX27">
        <v>1974.251</v>
      </c>
      <c r="AY27">
        <v>2859.8818000000001</v>
      </c>
      <c r="AZ27">
        <v>3909.8679999999999</v>
      </c>
      <c r="BA27">
        <v>5119.6117999999997</v>
      </c>
      <c r="BB27">
        <v>6492.2849999999999</v>
      </c>
      <c r="BC27">
        <v>8028.3227999999999</v>
      </c>
      <c r="BD27">
        <v>9837.1386999999995</v>
      </c>
      <c r="BE27">
        <v>11766.7372</v>
      </c>
      <c r="BF27">
        <v>13942.166499999999</v>
      </c>
      <c r="BG27">
        <v>16225.008599999999</v>
      </c>
      <c r="BH27">
        <v>18693.5753</v>
      </c>
      <c r="BI27">
        <v>21354.698199999999</v>
      </c>
      <c r="BJ27">
        <v>24166.685000000001</v>
      </c>
      <c r="BK27">
        <v>27065.839499999998</v>
      </c>
      <c r="BL27">
        <v>30334.840100000001</v>
      </c>
      <c r="BM27">
        <v>33602.012600000002</v>
      </c>
      <c r="BN27">
        <v>37099.860800000002</v>
      </c>
      <c r="BO27">
        <v>40823.505799999999</v>
      </c>
      <c r="BP27">
        <v>44781.510999999999</v>
      </c>
      <c r="BQ27">
        <v>48615.476499999997</v>
      </c>
      <c r="BR27">
        <v>52727.931199999999</v>
      </c>
      <c r="BT27">
        <v>3.2724000000000002</v>
      </c>
      <c r="BU27">
        <v>3.3228</v>
      </c>
      <c r="BV27">
        <v>3.2745000000000002</v>
      </c>
      <c r="BW27">
        <v>3.3614000000000002</v>
      </c>
      <c r="BX27">
        <v>3.4746000000000001</v>
      </c>
      <c r="BY27">
        <v>3.395</v>
      </c>
      <c r="BZ27">
        <v>3.8246000000000002</v>
      </c>
      <c r="CA27">
        <v>3.3763000000000001</v>
      </c>
      <c r="CB27">
        <v>3.2970000000000002</v>
      </c>
      <c r="CC27">
        <v>3.3801999999999999</v>
      </c>
      <c r="CD27">
        <v>3.5169000000000001</v>
      </c>
      <c r="CE27">
        <v>3.6311</v>
      </c>
      <c r="CF27">
        <v>3.8772000000000002</v>
      </c>
      <c r="CG27">
        <v>3.8935</v>
      </c>
      <c r="CH27">
        <v>4.0864000000000003</v>
      </c>
      <c r="CI27">
        <v>4.1962999999999999</v>
      </c>
      <c r="CJ27">
        <v>4.2374000000000001</v>
      </c>
      <c r="CK27">
        <v>4.2625000000000002</v>
      </c>
      <c r="CL27">
        <v>4.5880000000000001</v>
      </c>
      <c r="CM27">
        <v>4.6234999999999999</v>
      </c>
      <c r="CN27">
        <v>4.7328999999999999</v>
      </c>
      <c r="CO27">
        <v>4.9398999999999997</v>
      </c>
      <c r="CP27">
        <v>5.1894</v>
      </c>
      <c r="CQ27">
        <v>5.1364999999999998</v>
      </c>
      <c r="CR27">
        <v>5.3754999999999997</v>
      </c>
      <c r="CS27">
        <v>5.7167000000000003</v>
      </c>
      <c r="CT27">
        <v>5.5871000000000004</v>
      </c>
      <c r="CU27">
        <v>5.7801</v>
      </c>
      <c r="CV27">
        <v>6.0922999999999998</v>
      </c>
      <c r="CW27">
        <v>6.1822999999999997</v>
      </c>
      <c r="CX27">
        <v>6.3343999999999996</v>
      </c>
      <c r="CY27">
        <v>6.62</v>
      </c>
      <c r="CZ27">
        <v>6.6395999999999997</v>
      </c>
      <c r="DA27">
        <v>6.9385000000000003</v>
      </c>
    </row>
    <row r="28" spans="1:105" x14ac:dyDescent="0.35">
      <c r="A28" t="s">
        <v>128</v>
      </c>
      <c r="B28">
        <v>3.8134000000000001</v>
      </c>
      <c r="C28">
        <v>5.5845000000000002</v>
      </c>
      <c r="D28">
        <v>8.7742000000000004</v>
      </c>
      <c r="E28">
        <v>12.9254</v>
      </c>
      <c r="F28">
        <v>18.282699999999998</v>
      </c>
      <c r="G28">
        <v>24.7302</v>
      </c>
      <c r="H28">
        <v>32.2774</v>
      </c>
      <c r="I28">
        <v>41.162500000000001</v>
      </c>
      <c r="J28">
        <v>51.166400000000003</v>
      </c>
      <c r="K28">
        <v>62.140099999999997</v>
      </c>
      <c r="L28">
        <v>246.3682</v>
      </c>
      <c r="M28">
        <v>555.88679999999999</v>
      </c>
      <c r="N28">
        <v>992.21569999999997</v>
      </c>
      <c r="O28">
        <v>1560.7943</v>
      </c>
      <c r="P28">
        <v>2239.6509999999998</v>
      </c>
      <c r="Q28">
        <v>3055.0934000000002</v>
      </c>
      <c r="R28">
        <v>3990.7660999999998</v>
      </c>
      <c r="S28">
        <v>5055.4623000000001</v>
      </c>
      <c r="T28">
        <v>6292.7541000000001</v>
      </c>
      <c r="U28">
        <v>7638.2933999999996</v>
      </c>
      <c r="V28">
        <v>9200.4457000000002</v>
      </c>
      <c r="W28">
        <v>10801.4539</v>
      </c>
      <c r="X28">
        <v>12591.195</v>
      </c>
      <c r="Y28">
        <v>14405.675800000001</v>
      </c>
      <c r="Z28">
        <v>16445.375899999999</v>
      </c>
      <c r="AA28">
        <v>18610.863300000001</v>
      </c>
      <c r="AB28">
        <v>21029.020499999999</v>
      </c>
      <c r="AC28">
        <v>23409.510300000002</v>
      </c>
      <c r="AD28">
        <v>25932.680400000001</v>
      </c>
      <c r="AE28">
        <v>28630.125</v>
      </c>
      <c r="AF28">
        <v>31456.4614</v>
      </c>
      <c r="AG28">
        <v>34442.0527</v>
      </c>
      <c r="AH28">
        <v>37653.955199999997</v>
      </c>
      <c r="AI28">
        <v>40915.8649</v>
      </c>
      <c r="AK28">
        <v>3.9731000000000001</v>
      </c>
      <c r="AL28">
        <v>6.0328999999999997</v>
      </c>
      <c r="AM28">
        <v>9.2888000000000002</v>
      </c>
      <c r="AN28">
        <v>14.5899</v>
      </c>
      <c r="AO28">
        <v>21.173999999999999</v>
      </c>
      <c r="AP28">
        <v>29.016400000000001</v>
      </c>
      <c r="AQ28">
        <v>38.146299999999997</v>
      </c>
      <c r="AR28">
        <v>49.223999999999997</v>
      </c>
      <c r="AS28">
        <v>61.750399999999999</v>
      </c>
      <c r="AT28">
        <v>74.991100000000003</v>
      </c>
      <c r="AU28">
        <v>304.29509999999999</v>
      </c>
      <c r="AV28">
        <v>687.13120000000004</v>
      </c>
      <c r="AW28">
        <v>1247.9264000000001</v>
      </c>
      <c r="AX28">
        <v>1974.8236999999999</v>
      </c>
      <c r="AY28">
        <v>2859.7352000000001</v>
      </c>
      <c r="AZ28">
        <v>3910.8980999999999</v>
      </c>
      <c r="BA28">
        <v>5118.683</v>
      </c>
      <c r="BB28">
        <v>6506.7880999999998</v>
      </c>
      <c r="BC28">
        <v>8061.1418000000003</v>
      </c>
      <c r="BD28">
        <v>9813.2662</v>
      </c>
      <c r="BE28">
        <v>11779.9223</v>
      </c>
      <c r="BF28">
        <v>13939.273800000001</v>
      </c>
      <c r="BG28">
        <v>16231.956200000001</v>
      </c>
      <c r="BH28">
        <v>18726.4067</v>
      </c>
      <c r="BI28">
        <v>21347.7441</v>
      </c>
      <c r="BJ28">
        <v>24167.635900000001</v>
      </c>
      <c r="BK28">
        <v>27125.904500000001</v>
      </c>
      <c r="BL28">
        <v>30247.94</v>
      </c>
      <c r="BM28">
        <v>33611.881500000003</v>
      </c>
      <c r="BN28">
        <v>37096.537400000001</v>
      </c>
      <c r="BO28">
        <v>40882.046900000001</v>
      </c>
      <c r="BP28">
        <v>44734.972500000003</v>
      </c>
      <c r="BQ28">
        <v>48624.655299999999</v>
      </c>
      <c r="BR28">
        <v>52812.829899999997</v>
      </c>
      <c r="BT28">
        <v>3.2986</v>
      </c>
      <c r="BU28">
        <v>3.32</v>
      </c>
      <c r="BV28">
        <v>3.1701000000000001</v>
      </c>
      <c r="BW28">
        <v>3.2698999999999998</v>
      </c>
      <c r="BX28">
        <v>3.3018000000000001</v>
      </c>
      <c r="BY28">
        <v>3.3386999999999998</v>
      </c>
      <c r="BZ28">
        <v>3.5950000000000002</v>
      </c>
      <c r="CA28">
        <v>3.3925000000000001</v>
      </c>
      <c r="CB28">
        <v>3.2111999999999998</v>
      </c>
      <c r="CC28">
        <v>3.3877000000000002</v>
      </c>
      <c r="CD28">
        <v>3.3628</v>
      </c>
      <c r="CE28">
        <v>3.5914000000000001</v>
      </c>
      <c r="CF28">
        <v>3.7225999999999999</v>
      </c>
      <c r="CG28">
        <v>3.9456000000000002</v>
      </c>
      <c r="CH28">
        <v>4.0567000000000002</v>
      </c>
      <c r="CI28">
        <v>4.2382</v>
      </c>
      <c r="CJ28">
        <v>4.4934000000000003</v>
      </c>
      <c r="CK28">
        <v>4.4425999999999997</v>
      </c>
      <c r="CL28">
        <v>4.5277000000000003</v>
      </c>
      <c r="CM28">
        <v>4.6745000000000001</v>
      </c>
      <c r="CN28">
        <v>4.7739000000000003</v>
      </c>
      <c r="CO28">
        <v>4.9105999999999996</v>
      </c>
      <c r="CP28">
        <v>5.1532</v>
      </c>
      <c r="CQ28">
        <v>5.3280000000000003</v>
      </c>
      <c r="CR28">
        <v>5.4869000000000003</v>
      </c>
      <c r="CS28">
        <v>5.5350000000000001</v>
      </c>
      <c r="CT28">
        <v>5.5349000000000004</v>
      </c>
      <c r="CU28">
        <v>5.9482999999999997</v>
      </c>
      <c r="CV28">
        <v>6.0011000000000001</v>
      </c>
      <c r="CW28">
        <v>6.2134999999999998</v>
      </c>
      <c r="CX28">
        <v>6.1914999999999996</v>
      </c>
      <c r="CY28">
        <v>6.6787999999999998</v>
      </c>
      <c r="CZ28">
        <v>6.5374999999999996</v>
      </c>
      <c r="DA28">
        <v>7.0077999999999996</v>
      </c>
    </row>
    <row r="29" spans="1:105" x14ac:dyDescent="0.35">
      <c r="A29" t="s">
        <v>129</v>
      </c>
      <c r="B29">
        <v>3.7591000000000001</v>
      </c>
      <c r="C29">
        <v>5.6218000000000004</v>
      </c>
      <c r="D29">
        <v>8.7181999999999995</v>
      </c>
      <c r="E29">
        <v>12.9017</v>
      </c>
      <c r="F29">
        <v>18.138500000000001</v>
      </c>
      <c r="G29">
        <v>24.582599999999999</v>
      </c>
      <c r="H29">
        <v>31.818999999999999</v>
      </c>
      <c r="I29">
        <v>40.810099999999998</v>
      </c>
      <c r="J29">
        <v>50.976900000000001</v>
      </c>
      <c r="K29">
        <v>62.466500000000003</v>
      </c>
      <c r="L29">
        <v>245.9425</v>
      </c>
      <c r="M29">
        <v>556.19809999999995</v>
      </c>
      <c r="N29">
        <v>991.39880000000005</v>
      </c>
      <c r="O29">
        <v>1551.1685</v>
      </c>
      <c r="P29">
        <v>2245.8481000000002</v>
      </c>
      <c r="Q29">
        <v>3055.4634000000001</v>
      </c>
      <c r="R29">
        <v>3990.9549000000002</v>
      </c>
      <c r="S29">
        <v>5054.3158999999996</v>
      </c>
      <c r="T29">
        <v>6294.3544000000002</v>
      </c>
      <c r="U29">
        <v>7661.5843999999997</v>
      </c>
      <c r="V29">
        <v>9173.5841</v>
      </c>
      <c r="W29">
        <v>10838.8372</v>
      </c>
      <c r="X29">
        <v>12598.864299999999</v>
      </c>
      <c r="Y29">
        <v>14426.001899999999</v>
      </c>
      <c r="Z29">
        <v>16500.338199999998</v>
      </c>
      <c r="AA29">
        <v>18614.6018</v>
      </c>
      <c r="AB29">
        <v>20927.1852</v>
      </c>
      <c r="AC29">
        <v>23395.418099999999</v>
      </c>
      <c r="AD29">
        <v>25940.0285</v>
      </c>
      <c r="AE29">
        <v>28629.743999999999</v>
      </c>
      <c r="AF29">
        <v>31465.929199999999</v>
      </c>
      <c r="AG29">
        <v>34489.443500000001</v>
      </c>
      <c r="AH29">
        <v>37559.765700000004</v>
      </c>
      <c r="AI29">
        <v>40919.049899999998</v>
      </c>
      <c r="AK29">
        <v>3.8567999999999998</v>
      </c>
      <c r="AL29">
        <v>5.9226999999999999</v>
      </c>
      <c r="AM29">
        <v>9.7550000000000008</v>
      </c>
      <c r="AN29">
        <v>14.853</v>
      </c>
      <c r="AO29">
        <v>21.510100000000001</v>
      </c>
      <c r="AP29">
        <v>29.435400000000001</v>
      </c>
      <c r="AQ29">
        <v>38.333199999999998</v>
      </c>
      <c r="AR29">
        <v>49.377200000000002</v>
      </c>
      <c r="AS29">
        <v>61.165799999999997</v>
      </c>
      <c r="AT29">
        <v>74.619900000000001</v>
      </c>
      <c r="AU29">
        <v>303.68360000000001</v>
      </c>
      <c r="AV29">
        <v>686.35239999999999</v>
      </c>
      <c r="AW29">
        <v>1249.4259</v>
      </c>
      <c r="AX29">
        <v>1975.1742999999999</v>
      </c>
      <c r="AY29">
        <v>2859.3560000000002</v>
      </c>
      <c r="AZ29">
        <v>3910.7249999999999</v>
      </c>
      <c r="BA29">
        <v>5118.1126000000004</v>
      </c>
      <c r="BB29">
        <v>6507.7501000000002</v>
      </c>
      <c r="BC29">
        <v>8029.1643000000004</v>
      </c>
      <c r="BD29">
        <v>9815.8063999999995</v>
      </c>
      <c r="BE29">
        <v>11765.876</v>
      </c>
      <c r="BF29">
        <v>13922.7084</v>
      </c>
      <c r="BG29">
        <v>16189.351000000001</v>
      </c>
      <c r="BH29">
        <v>18683.363300000001</v>
      </c>
      <c r="BI29">
        <v>21342.3043</v>
      </c>
      <c r="BJ29">
        <v>24163.203799999999</v>
      </c>
      <c r="BK29">
        <v>27131.982</v>
      </c>
      <c r="BL29">
        <v>30296.5779</v>
      </c>
      <c r="BM29">
        <v>33543.591699999997</v>
      </c>
      <c r="BN29">
        <v>37096.2353</v>
      </c>
      <c r="BO29">
        <v>40813.9493</v>
      </c>
      <c r="BP29">
        <v>44764.181600000004</v>
      </c>
      <c r="BQ29">
        <v>48526.667399999998</v>
      </c>
      <c r="BR29">
        <v>52829.877999999997</v>
      </c>
      <c r="BT29">
        <v>3.1978</v>
      </c>
      <c r="BU29">
        <v>3.3212000000000002</v>
      </c>
      <c r="BV29">
        <v>3.3075999999999999</v>
      </c>
      <c r="BW29">
        <v>3.3277000000000001</v>
      </c>
      <c r="BX29">
        <v>3.3544999999999998</v>
      </c>
      <c r="BY29">
        <v>3.3132000000000001</v>
      </c>
      <c r="BZ29">
        <v>3.3329</v>
      </c>
      <c r="CA29">
        <v>3.3898000000000001</v>
      </c>
      <c r="CB29">
        <v>3.3218000000000001</v>
      </c>
      <c r="CC29">
        <v>3.387</v>
      </c>
      <c r="CD29">
        <v>3.637</v>
      </c>
      <c r="CE29">
        <v>3.8611</v>
      </c>
      <c r="CF29">
        <v>3.8721999999999999</v>
      </c>
      <c r="CG29">
        <v>3.8740999999999999</v>
      </c>
      <c r="CH29">
        <v>4.0998999999999999</v>
      </c>
      <c r="CI29">
        <v>4.2625000000000002</v>
      </c>
      <c r="CJ29">
        <v>4.4588000000000001</v>
      </c>
      <c r="CK29">
        <v>4.3830999999999998</v>
      </c>
      <c r="CL29">
        <v>4.4954000000000001</v>
      </c>
      <c r="CM29">
        <v>4.7001999999999997</v>
      </c>
      <c r="CN29">
        <v>4.7999000000000001</v>
      </c>
      <c r="CO29">
        <v>5.1139000000000001</v>
      </c>
      <c r="CP29">
        <v>5.1555</v>
      </c>
      <c r="CQ29">
        <v>5.0914000000000001</v>
      </c>
      <c r="CR29">
        <v>5.2733999999999996</v>
      </c>
      <c r="CS29">
        <v>5.6555</v>
      </c>
      <c r="CT29">
        <v>5.6623000000000001</v>
      </c>
      <c r="CU29">
        <v>5.9420999999999999</v>
      </c>
      <c r="CV29">
        <v>5.9782999999999999</v>
      </c>
      <c r="CW29">
        <v>6.3929</v>
      </c>
      <c r="CX29">
        <v>6.3227000000000002</v>
      </c>
      <c r="CY29">
        <v>6.3952</v>
      </c>
      <c r="CZ29">
        <v>6.8093000000000004</v>
      </c>
      <c r="DA29">
        <v>6.7610999999999999</v>
      </c>
    </row>
    <row r="30" spans="1:105" x14ac:dyDescent="0.35">
      <c r="A30" t="s">
        <v>130</v>
      </c>
      <c r="B30">
        <v>3.8986000000000001</v>
      </c>
      <c r="C30">
        <v>5.7304000000000004</v>
      </c>
      <c r="D30">
        <v>8.7855000000000008</v>
      </c>
      <c r="E30">
        <v>12.764900000000001</v>
      </c>
      <c r="F30">
        <v>18.3431</v>
      </c>
      <c r="G30">
        <v>24.347100000000001</v>
      </c>
      <c r="H30">
        <v>31.9589</v>
      </c>
      <c r="I30">
        <v>41.082900000000002</v>
      </c>
      <c r="J30">
        <v>51.135300000000001</v>
      </c>
      <c r="K30">
        <v>62.567399999999999</v>
      </c>
      <c r="L30">
        <v>246.5975</v>
      </c>
      <c r="M30">
        <v>556.72389999999996</v>
      </c>
      <c r="N30">
        <v>991.89170000000001</v>
      </c>
      <c r="O30">
        <v>1552.8630000000001</v>
      </c>
      <c r="P30">
        <v>2239.0504999999998</v>
      </c>
      <c r="Q30">
        <v>3056.0214000000001</v>
      </c>
      <c r="R30">
        <v>3989.4976000000001</v>
      </c>
      <c r="S30">
        <v>5061.7105000000001</v>
      </c>
      <c r="T30">
        <v>6263.5577000000003</v>
      </c>
      <c r="U30">
        <v>7708.7862999999998</v>
      </c>
      <c r="V30">
        <v>9225.2137000000002</v>
      </c>
      <c r="W30">
        <v>10822.134400000001</v>
      </c>
      <c r="X30">
        <v>12589.713900000001</v>
      </c>
      <c r="Y30">
        <v>14402.3966</v>
      </c>
      <c r="Z30">
        <v>16442.341100000001</v>
      </c>
      <c r="AA30">
        <v>18616.0733</v>
      </c>
      <c r="AB30">
        <v>21014.493399999999</v>
      </c>
      <c r="AC30">
        <v>23454.357199999999</v>
      </c>
      <c r="AD30">
        <v>25983.631700000002</v>
      </c>
      <c r="AE30">
        <v>28625.1819</v>
      </c>
      <c r="AF30">
        <v>31556.162700000001</v>
      </c>
      <c r="AG30">
        <v>34548.667000000001</v>
      </c>
      <c r="AH30">
        <v>37615.657899999998</v>
      </c>
      <c r="AI30">
        <v>40830.436500000003</v>
      </c>
      <c r="AK30">
        <v>4.0513000000000003</v>
      </c>
      <c r="AL30">
        <v>6.0132000000000003</v>
      </c>
      <c r="AM30">
        <v>9.5927000000000007</v>
      </c>
      <c r="AN30">
        <v>14.596299999999999</v>
      </c>
      <c r="AO30">
        <v>21.297699999999999</v>
      </c>
      <c r="AP30">
        <v>29.1355</v>
      </c>
      <c r="AQ30">
        <v>38.022599999999997</v>
      </c>
      <c r="AR30">
        <v>49.064999999999998</v>
      </c>
      <c r="AS30">
        <v>61.397100000000002</v>
      </c>
      <c r="AT30">
        <v>75.071100000000001</v>
      </c>
      <c r="AU30">
        <v>304.32240000000002</v>
      </c>
      <c r="AV30">
        <v>687.36040000000003</v>
      </c>
      <c r="AW30">
        <v>1247.7665999999999</v>
      </c>
      <c r="AX30">
        <v>1974.3732</v>
      </c>
      <c r="AY30">
        <v>2859.5070000000001</v>
      </c>
      <c r="AZ30">
        <v>3919.415</v>
      </c>
      <c r="BA30">
        <v>5121.0047999999997</v>
      </c>
      <c r="BB30">
        <v>6490.2960999999996</v>
      </c>
      <c r="BC30">
        <v>8029.4651999999996</v>
      </c>
      <c r="BD30">
        <v>9833.9346000000005</v>
      </c>
      <c r="BE30">
        <v>11782.5203</v>
      </c>
      <c r="BF30">
        <v>13906.700500000001</v>
      </c>
      <c r="BG30">
        <v>16195.845300000001</v>
      </c>
      <c r="BH30">
        <v>18688.884099999999</v>
      </c>
      <c r="BI30">
        <v>21359.179899999999</v>
      </c>
      <c r="BJ30">
        <v>24153.649399999998</v>
      </c>
      <c r="BK30">
        <v>27131.681</v>
      </c>
      <c r="BL30">
        <v>30292.319599999999</v>
      </c>
      <c r="BM30">
        <v>33598.604899999998</v>
      </c>
      <c r="BN30">
        <v>37096.770199999999</v>
      </c>
      <c r="BO30">
        <v>40824.152300000002</v>
      </c>
      <c r="BP30">
        <v>44591.4179</v>
      </c>
      <c r="BQ30">
        <v>48785.1086</v>
      </c>
      <c r="BR30">
        <v>52797.224999999999</v>
      </c>
      <c r="BT30">
        <v>3.2601</v>
      </c>
      <c r="BU30">
        <v>3.2000999999999999</v>
      </c>
      <c r="BV30">
        <v>3.2050000000000001</v>
      </c>
      <c r="BW30">
        <v>3.4133</v>
      </c>
      <c r="BX30">
        <v>3.3544999999999998</v>
      </c>
      <c r="BY30">
        <v>3.2961</v>
      </c>
      <c r="BZ30">
        <v>3.3016000000000001</v>
      </c>
      <c r="CA30">
        <v>3.2258</v>
      </c>
      <c r="CB30">
        <v>3.2907999999999999</v>
      </c>
      <c r="CC30">
        <v>3.3773</v>
      </c>
      <c r="CD30">
        <v>3.7642000000000002</v>
      </c>
      <c r="CE30">
        <v>3.8281999999999998</v>
      </c>
      <c r="CF30">
        <v>3.5918000000000001</v>
      </c>
      <c r="CG30">
        <v>3.919</v>
      </c>
      <c r="CH30">
        <v>4.1311</v>
      </c>
      <c r="CI30">
        <v>4.3585000000000003</v>
      </c>
      <c r="CJ30">
        <v>4.6737000000000002</v>
      </c>
      <c r="CK30">
        <v>4.4333</v>
      </c>
      <c r="CL30">
        <v>4.6113</v>
      </c>
      <c r="CM30">
        <v>4.7628000000000004</v>
      </c>
      <c r="CN30">
        <v>4.8270999999999997</v>
      </c>
      <c r="CO30">
        <v>4.9024999999999999</v>
      </c>
      <c r="CP30">
        <v>5.1425999999999998</v>
      </c>
      <c r="CQ30">
        <v>5.3121999999999998</v>
      </c>
      <c r="CR30">
        <v>5.3169000000000004</v>
      </c>
      <c r="CS30">
        <v>5.7468000000000004</v>
      </c>
      <c r="CT30">
        <v>5.6802000000000001</v>
      </c>
      <c r="CU30">
        <v>5.8181000000000003</v>
      </c>
      <c r="CV30">
        <v>6.2409999999999997</v>
      </c>
      <c r="CW30">
        <v>6.4377000000000004</v>
      </c>
      <c r="CX30">
        <v>6.4047000000000001</v>
      </c>
      <c r="CY30">
        <v>6.3714000000000004</v>
      </c>
      <c r="CZ30">
        <v>6.7625999999999999</v>
      </c>
      <c r="DA30">
        <v>6.7232000000000003</v>
      </c>
    </row>
    <row r="31" spans="1:105" x14ac:dyDescent="0.35">
      <c r="A31" t="s">
        <v>131</v>
      </c>
      <c r="B31">
        <v>3.8719999999999999</v>
      </c>
      <c r="C31">
        <v>5.3956</v>
      </c>
      <c r="D31">
        <v>8.5061</v>
      </c>
      <c r="E31">
        <v>13.023099999999999</v>
      </c>
      <c r="F31">
        <v>18.238299999999999</v>
      </c>
      <c r="G31">
        <v>24.9803</v>
      </c>
      <c r="H31">
        <v>31.886399999999998</v>
      </c>
      <c r="I31">
        <v>41.3842</v>
      </c>
      <c r="J31">
        <v>51.191200000000002</v>
      </c>
      <c r="K31">
        <v>62.343800000000002</v>
      </c>
      <c r="L31">
        <v>246.04580000000001</v>
      </c>
      <c r="M31">
        <v>555.9556</v>
      </c>
      <c r="N31">
        <v>991.28700000000003</v>
      </c>
      <c r="O31">
        <v>1552.6433</v>
      </c>
      <c r="P31">
        <v>2240.1118999999999</v>
      </c>
      <c r="Q31">
        <v>3054.8465000000001</v>
      </c>
      <c r="R31">
        <v>3990.0652</v>
      </c>
      <c r="S31">
        <v>5050.6381000000001</v>
      </c>
      <c r="T31">
        <v>6262.6481000000003</v>
      </c>
      <c r="U31">
        <v>7780.1157000000003</v>
      </c>
      <c r="V31">
        <v>9190.6034</v>
      </c>
      <c r="W31">
        <v>10818.5316</v>
      </c>
      <c r="X31">
        <v>12597.626700000001</v>
      </c>
      <c r="Y31">
        <v>14408.290300000001</v>
      </c>
      <c r="Z31">
        <v>16488.676299999999</v>
      </c>
      <c r="AA31">
        <v>18613.91</v>
      </c>
      <c r="AB31">
        <v>20944.524000000001</v>
      </c>
      <c r="AC31">
        <v>23397.298900000002</v>
      </c>
      <c r="AD31">
        <v>25950.604599999999</v>
      </c>
      <c r="AE31">
        <v>28676.740600000001</v>
      </c>
      <c r="AF31">
        <v>31463.873599999999</v>
      </c>
      <c r="AG31">
        <v>34436.396500000003</v>
      </c>
      <c r="AH31">
        <v>37546.255100000002</v>
      </c>
      <c r="AI31">
        <v>40821.997100000001</v>
      </c>
      <c r="AK31">
        <v>3.9706999999999999</v>
      </c>
      <c r="AL31">
        <v>5.9522000000000004</v>
      </c>
      <c r="AM31">
        <v>9.7467000000000006</v>
      </c>
      <c r="AN31">
        <v>14.622199999999999</v>
      </c>
      <c r="AO31">
        <v>21.452000000000002</v>
      </c>
      <c r="AP31">
        <v>29.3462</v>
      </c>
      <c r="AQ31">
        <v>37.925600000000003</v>
      </c>
      <c r="AR31">
        <v>49.284700000000001</v>
      </c>
      <c r="AS31">
        <v>61.194400000000002</v>
      </c>
      <c r="AT31">
        <v>74.539900000000003</v>
      </c>
      <c r="AU31">
        <v>304.59980000000002</v>
      </c>
      <c r="AV31">
        <v>686.9615</v>
      </c>
      <c r="AW31">
        <v>1248.2832000000001</v>
      </c>
      <c r="AX31">
        <v>1978.2708</v>
      </c>
      <c r="AY31">
        <v>2859.5572000000002</v>
      </c>
      <c r="AZ31">
        <v>3910.0590000000002</v>
      </c>
      <c r="BA31">
        <v>5119.8995999999997</v>
      </c>
      <c r="BB31">
        <v>6490.0823</v>
      </c>
      <c r="BC31">
        <v>8038.61</v>
      </c>
      <c r="BD31">
        <v>9824.0617999999995</v>
      </c>
      <c r="BE31">
        <v>11763.651400000001</v>
      </c>
      <c r="BF31">
        <v>13935.4277</v>
      </c>
      <c r="BG31">
        <v>16223.791800000001</v>
      </c>
      <c r="BH31">
        <v>18701.4215</v>
      </c>
      <c r="BI31">
        <v>21327.9084</v>
      </c>
      <c r="BJ31">
        <v>24160.537199999999</v>
      </c>
      <c r="BK31">
        <v>27130.349300000002</v>
      </c>
      <c r="BL31">
        <v>30282.067800000001</v>
      </c>
      <c r="BM31">
        <v>33653.300999999999</v>
      </c>
      <c r="BN31">
        <v>37096.736900000004</v>
      </c>
      <c r="BO31">
        <v>40903.590499999998</v>
      </c>
      <c r="BP31">
        <v>44582.711300000003</v>
      </c>
      <c r="BQ31">
        <v>48808.2575</v>
      </c>
      <c r="BR31">
        <v>52831.103600000002</v>
      </c>
      <c r="BT31">
        <v>3.1823999999999999</v>
      </c>
      <c r="BU31">
        <v>3.4365000000000001</v>
      </c>
      <c r="BV31">
        <v>3.2061999999999999</v>
      </c>
      <c r="BW31">
        <v>3.3308</v>
      </c>
      <c r="BX31">
        <v>3.3673999999999999</v>
      </c>
      <c r="BY31">
        <v>3.3039000000000001</v>
      </c>
      <c r="BZ31">
        <v>3.4643999999999999</v>
      </c>
      <c r="CA31">
        <v>3.4327000000000001</v>
      </c>
      <c r="CB31">
        <v>3.3075999999999999</v>
      </c>
      <c r="CC31">
        <v>3.4036</v>
      </c>
      <c r="CD31">
        <v>3.6011000000000002</v>
      </c>
      <c r="CE31">
        <v>3.6497999999999999</v>
      </c>
      <c r="CF31">
        <v>3.8428</v>
      </c>
      <c r="CG31">
        <v>3.8266</v>
      </c>
      <c r="CH31">
        <v>4.2196999999999996</v>
      </c>
      <c r="CI31">
        <v>4.2443999999999997</v>
      </c>
      <c r="CJ31">
        <v>4.4485999999999999</v>
      </c>
      <c r="CK31">
        <v>4.3730000000000002</v>
      </c>
      <c r="CL31">
        <v>4.6534000000000004</v>
      </c>
      <c r="CM31">
        <v>4.7256</v>
      </c>
      <c r="CN31">
        <v>4.8228999999999997</v>
      </c>
      <c r="CO31">
        <v>4.8209999999999997</v>
      </c>
      <c r="CP31">
        <v>5.1696</v>
      </c>
      <c r="CQ31">
        <v>5.2832999999999997</v>
      </c>
      <c r="CR31">
        <v>5.4856999999999996</v>
      </c>
      <c r="CS31">
        <v>5.5403000000000002</v>
      </c>
      <c r="CT31">
        <v>5.6006999999999998</v>
      </c>
      <c r="CU31">
        <v>5.9241999999999999</v>
      </c>
      <c r="CV31">
        <v>5.9745999999999997</v>
      </c>
      <c r="CW31">
        <v>6.3518999999999997</v>
      </c>
      <c r="CX31">
        <v>6.0892999999999997</v>
      </c>
      <c r="CY31">
        <v>6.4507000000000003</v>
      </c>
      <c r="CZ31">
        <v>6.8570000000000002</v>
      </c>
      <c r="DA31">
        <v>6.8849999999999998</v>
      </c>
    </row>
    <row r="32" spans="1:105" x14ac:dyDescent="0.35">
      <c r="A32" t="s">
        <v>132</v>
      </c>
      <c r="B32">
        <v>3.8666999999999998</v>
      </c>
      <c r="C32">
        <v>5.4995000000000003</v>
      </c>
      <c r="D32">
        <v>8.5690000000000008</v>
      </c>
      <c r="E32">
        <v>12.923500000000001</v>
      </c>
      <c r="F32">
        <v>18.090499999999999</v>
      </c>
      <c r="G32">
        <v>24.584599999999998</v>
      </c>
      <c r="H32">
        <v>31.8276</v>
      </c>
      <c r="I32">
        <v>41.210599999999999</v>
      </c>
      <c r="J32">
        <v>51.0379</v>
      </c>
      <c r="K32">
        <v>62.147100000000002</v>
      </c>
      <c r="L32">
        <v>246.3092</v>
      </c>
      <c r="M32">
        <v>555.96799999999996</v>
      </c>
      <c r="N32">
        <v>992.33</v>
      </c>
      <c r="O32">
        <v>1553.0597</v>
      </c>
      <c r="P32">
        <v>2239.9049</v>
      </c>
      <c r="Q32">
        <v>3055.9920999999999</v>
      </c>
      <c r="R32">
        <v>3992.4854999999998</v>
      </c>
      <c r="S32">
        <v>5053.4173000000001</v>
      </c>
      <c r="T32">
        <v>6261.0853999999999</v>
      </c>
      <c r="U32">
        <v>7728.8932999999997</v>
      </c>
      <c r="V32">
        <v>9173.6241000000009</v>
      </c>
      <c r="W32">
        <v>10859.020399999999</v>
      </c>
      <c r="X32">
        <v>12556.603999999999</v>
      </c>
      <c r="Y32">
        <v>14410.368200000001</v>
      </c>
      <c r="Z32">
        <v>16439.4791</v>
      </c>
      <c r="AA32">
        <v>18622.385300000002</v>
      </c>
      <c r="AB32">
        <v>20940.7736</v>
      </c>
      <c r="AC32">
        <v>23399.6594</v>
      </c>
      <c r="AD32">
        <v>26132.613099999999</v>
      </c>
      <c r="AE32">
        <v>28634.189299999998</v>
      </c>
      <c r="AF32">
        <v>31457.917600000001</v>
      </c>
      <c r="AG32">
        <v>34562.700900000003</v>
      </c>
      <c r="AH32">
        <v>37685.430500000002</v>
      </c>
      <c r="AI32">
        <v>40765.914599999996</v>
      </c>
      <c r="AK32">
        <v>3.9020999999999999</v>
      </c>
      <c r="AL32">
        <v>6.0385</v>
      </c>
      <c r="AM32">
        <v>9.2841000000000005</v>
      </c>
      <c r="AN32">
        <v>14.9611</v>
      </c>
      <c r="AO32">
        <v>21.214600000000001</v>
      </c>
      <c r="AP32">
        <v>29.0489</v>
      </c>
      <c r="AQ32">
        <v>38.624000000000002</v>
      </c>
      <c r="AR32">
        <v>49.022599999999997</v>
      </c>
      <c r="AS32">
        <v>61.740400000000001</v>
      </c>
      <c r="AT32">
        <v>74.740099999999998</v>
      </c>
      <c r="AU32">
        <v>305.50400000000002</v>
      </c>
      <c r="AV32">
        <v>688.73559999999998</v>
      </c>
      <c r="AW32">
        <v>1248.2109</v>
      </c>
      <c r="AX32">
        <v>1973.653</v>
      </c>
      <c r="AY32">
        <v>2859.547</v>
      </c>
      <c r="AZ32">
        <v>3910.6525999999999</v>
      </c>
      <c r="BA32">
        <v>5118.6701999999996</v>
      </c>
      <c r="BB32">
        <v>6491.6985999999997</v>
      </c>
      <c r="BC32">
        <v>8029.1675999999998</v>
      </c>
      <c r="BD32">
        <v>9824.5522000000001</v>
      </c>
      <c r="BE32">
        <v>11764.604600000001</v>
      </c>
      <c r="BF32">
        <v>13938.003500000001</v>
      </c>
      <c r="BG32">
        <v>16226.352500000001</v>
      </c>
      <c r="BH32">
        <v>18658.105</v>
      </c>
      <c r="BI32">
        <v>21351.6613</v>
      </c>
      <c r="BJ32">
        <v>24212.488700000002</v>
      </c>
      <c r="BK32">
        <v>27130.5762</v>
      </c>
      <c r="BL32">
        <v>30218.671600000001</v>
      </c>
      <c r="BM32">
        <v>33663.960099999997</v>
      </c>
      <c r="BN32">
        <v>37081.775300000001</v>
      </c>
      <c r="BO32">
        <v>40800.463499999998</v>
      </c>
      <c r="BP32">
        <v>44561.058400000002</v>
      </c>
      <c r="BQ32">
        <v>48504.551200000002</v>
      </c>
      <c r="BR32">
        <v>52812.087699999996</v>
      </c>
      <c r="BT32">
        <v>3.0945</v>
      </c>
      <c r="BU32">
        <v>3.3929</v>
      </c>
      <c r="BV32">
        <v>3.2719999999999998</v>
      </c>
      <c r="BW32">
        <v>3.1808999999999998</v>
      </c>
      <c r="BX32">
        <v>3.3389000000000002</v>
      </c>
      <c r="BY32">
        <v>3.3218999999999999</v>
      </c>
      <c r="BZ32">
        <v>3.3793000000000002</v>
      </c>
      <c r="CA32">
        <v>3.7321</v>
      </c>
      <c r="CB32">
        <v>3.3025000000000002</v>
      </c>
      <c r="CC32">
        <v>3.2997000000000001</v>
      </c>
      <c r="CD32">
        <v>3.4577</v>
      </c>
      <c r="CE32">
        <v>3.6848999999999998</v>
      </c>
      <c r="CF32">
        <v>3.7229999999999999</v>
      </c>
      <c r="CG32">
        <v>3.8412999999999999</v>
      </c>
      <c r="CH32">
        <v>3.9660000000000002</v>
      </c>
      <c r="CI32">
        <v>4.2294999999999998</v>
      </c>
      <c r="CJ32">
        <v>4.2607999999999997</v>
      </c>
      <c r="CK32">
        <v>4.4404000000000003</v>
      </c>
      <c r="CL32">
        <v>4.5258000000000003</v>
      </c>
      <c r="CM32">
        <v>4.6515000000000004</v>
      </c>
      <c r="CN32">
        <v>4.8746</v>
      </c>
      <c r="CO32">
        <v>4.9245000000000001</v>
      </c>
      <c r="CP32">
        <v>5.1875</v>
      </c>
      <c r="CQ32">
        <v>5.2762000000000002</v>
      </c>
      <c r="CR32">
        <v>5.6856999999999998</v>
      </c>
      <c r="CS32">
        <v>5.5343</v>
      </c>
      <c r="CT32">
        <v>5.7462999999999997</v>
      </c>
      <c r="CU32">
        <v>5.9054000000000002</v>
      </c>
      <c r="CV32">
        <v>6.0015999999999998</v>
      </c>
      <c r="CW32">
        <v>6.4379</v>
      </c>
      <c r="CX32">
        <v>6.1852999999999998</v>
      </c>
      <c r="CY32">
        <v>6.4097</v>
      </c>
      <c r="CZ32">
        <v>6.6017999999999999</v>
      </c>
      <c r="DA32">
        <v>6.8162000000000003</v>
      </c>
    </row>
    <row r="33" spans="1:105" x14ac:dyDescent="0.35">
      <c r="A33" t="s">
        <v>133</v>
      </c>
      <c r="B33">
        <v>3.8210000000000002</v>
      </c>
      <c r="C33">
        <v>5.4084000000000003</v>
      </c>
      <c r="D33">
        <v>8.6157000000000004</v>
      </c>
      <c r="E33">
        <v>12.7462</v>
      </c>
      <c r="F33">
        <v>18.3355</v>
      </c>
      <c r="G33">
        <v>24.7029</v>
      </c>
      <c r="H33">
        <v>31.898299999999999</v>
      </c>
      <c r="I33">
        <v>40.908499999999997</v>
      </c>
      <c r="J33">
        <v>51.351900000000001</v>
      </c>
      <c r="K33">
        <v>62.718200000000003</v>
      </c>
      <c r="L33">
        <v>246.71430000000001</v>
      </c>
      <c r="M33">
        <v>556.31629999999996</v>
      </c>
      <c r="N33">
        <v>991.96190000000001</v>
      </c>
      <c r="O33">
        <v>1552.9202</v>
      </c>
      <c r="P33">
        <v>2239.3278</v>
      </c>
      <c r="Q33">
        <v>3054.8361</v>
      </c>
      <c r="R33">
        <v>3989.3528000000001</v>
      </c>
      <c r="S33">
        <v>5052.1355000000003</v>
      </c>
      <c r="T33">
        <v>6278.6093000000001</v>
      </c>
      <c r="U33">
        <v>7734.5432000000001</v>
      </c>
      <c r="V33">
        <v>9204.2286999999997</v>
      </c>
      <c r="W33">
        <v>10847.6041</v>
      </c>
      <c r="X33">
        <v>12557.7685</v>
      </c>
      <c r="Y33">
        <v>14426.320100000001</v>
      </c>
      <c r="Z33">
        <v>16441.079099999999</v>
      </c>
      <c r="AA33">
        <v>18610.452799999999</v>
      </c>
      <c r="AB33">
        <v>20945.184600000001</v>
      </c>
      <c r="AC33">
        <v>23397.149700000002</v>
      </c>
      <c r="AD33">
        <v>25932.180499999999</v>
      </c>
      <c r="AE33">
        <v>28633.098600000001</v>
      </c>
      <c r="AF33">
        <v>31516.003499999999</v>
      </c>
      <c r="AG33">
        <v>34430.704700000002</v>
      </c>
      <c r="AH33">
        <v>37633.980000000003</v>
      </c>
      <c r="AI33">
        <v>40866.715499999998</v>
      </c>
      <c r="AK33">
        <v>3.9903</v>
      </c>
      <c r="AL33">
        <v>5.9391999999999996</v>
      </c>
      <c r="AM33">
        <v>9.4254999999999995</v>
      </c>
      <c r="AN33">
        <v>14.8893</v>
      </c>
      <c r="AO33">
        <v>21.3446</v>
      </c>
      <c r="AP33">
        <v>29.174199999999999</v>
      </c>
      <c r="AQ33">
        <v>39.009700000000002</v>
      </c>
      <c r="AR33">
        <v>48.8705</v>
      </c>
      <c r="AS33">
        <v>61.024999999999999</v>
      </c>
      <c r="AT33">
        <v>74.965800000000002</v>
      </c>
      <c r="AU33">
        <v>304.45949999999999</v>
      </c>
      <c r="AV33">
        <v>686.81179999999995</v>
      </c>
      <c r="AW33">
        <v>1250.6729</v>
      </c>
      <c r="AX33">
        <v>1974.3425999999999</v>
      </c>
      <c r="AY33">
        <v>2860.3094999999998</v>
      </c>
      <c r="AZ33">
        <v>3910.3350999999998</v>
      </c>
      <c r="BA33">
        <v>5117.9255000000003</v>
      </c>
      <c r="BB33">
        <v>6490.9701999999997</v>
      </c>
      <c r="BC33">
        <v>8049.3136999999997</v>
      </c>
      <c r="BD33">
        <v>9834.2932000000001</v>
      </c>
      <c r="BE33">
        <v>11796.927299999999</v>
      </c>
      <c r="BF33">
        <v>13929.4017</v>
      </c>
      <c r="BG33">
        <v>16207.7665</v>
      </c>
      <c r="BH33">
        <v>18699.2556</v>
      </c>
      <c r="BI33">
        <v>21345.453000000001</v>
      </c>
      <c r="BJ33">
        <v>24182.768100000001</v>
      </c>
      <c r="BK33">
        <v>27138.1113</v>
      </c>
      <c r="BL33">
        <v>30287.945800000001</v>
      </c>
      <c r="BM33">
        <v>33562.5478</v>
      </c>
      <c r="BN33">
        <v>37139.889199999998</v>
      </c>
      <c r="BO33">
        <v>40788.770700000001</v>
      </c>
      <c r="BP33">
        <v>44597.608399999997</v>
      </c>
      <c r="BQ33">
        <v>48718.144999999997</v>
      </c>
      <c r="BR33">
        <v>52823.171999999999</v>
      </c>
      <c r="BT33">
        <v>3.3102</v>
      </c>
      <c r="BU33">
        <v>3.2654000000000001</v>
      </c>
      <c r="BV33">
        <v>3.3616999999999999</v>
      </c>
      <c r="BW33">
        <v>3.4824000000000002</v>
      </c>
      <c r="BX33">
        <v>3.3786</v>
      </c>
      <c r="BY33">
        <v>3.3607999999999998</v>
      </c>
      <c r="BZ33">
        <v>3.3889</v>
      </c>
      <c r="CA33">
        <v>4.9420999999999999</v>
      </c>
      <c r="CB33">
        <v>3.3654000000000002</v>
      </c>
      <c r="CC33">
        <v>3.3246000000000002</v>
      </c>
      <c r="CD33">
        <v>3.5451000000000001</v>
      </c>
      <c r="CE33">
        <v>3.6335999999999999</v>
      </c>
      <c r="CF33">
        <v>3.7078000000000002</v>
      </c>
      <c r="CG33">
        <v>3.8243999999999998</v>
      </c>
      <c r="CH33">
        <v>4.0037000000000003</v>
      </c>
      <c r="CI33">
        <v>4.2489999999999997</v>
      </c>
      <c r="CJ33">
        <v>4.4273999999999996</v>
      </c>
      <c r="CK33">
        <v>4.6386000000000003</v>
      </c>
      <c r="CL33">
        <v>4.5079000000000002</v>
      </c>
      <c r="CM33">
        <v>4.7141000000000002</v>
      </c>
      <c r="CN33">
        <v>4.7961</v>
      </c>
      <c r="CO33">
        <v>5.0361000000000002</v>
      </c>
      <c r="CP33">
        <v>5.0538999999999996</v>
      </c>
      <c r="CQ33">
        <v>5.2965999999999998</v>
      </c>
      <c r="CR33">
        <v>5.6818</v>
      </c>
      <c r="CS33">
        <v>5.5252999999999997</v>
      </c>
      <c r="CT33">
        <v>5.7537000000000003</v>
      </c>
      <c r="CU33">
        <v>5.9032</v>
      </c>
      <c r="CV33">
        <v>6.1779999999999999</v>
      </c>
      <c r="CW33">
        <v>6.4450000000000003</v>
      </c>
      <c r="CX33">
        <v>6.4207000000000001</v>
      </c>
      <c r="CY33">
        <v>6.5396000000000001</v>
      </c>
      <c r="CZ33">
        <v>6.6809000000000003</v>
      </c>
      <c r="DA33">
        <v>6.7827999999999999</v>
      </c>
    </row>
    <row r="34" spans="1:105" x14ac:dyDescent="0.35">
      <c r="A34" t="s">
        <v>134</v>
      </c>
      <c r="B34">
        <f>AVERAGE(B2:B33)</f>
        <v>3.9787531249999999</v>
      </c>
      <c r="C34">
        <f t="shared" ref="C34:BO34" si="0">AVERAGE(C2:C33)</f>
        <v>5.5957875000000001</v>
      </c>
      <c r="D34">
        <f t="shared" si="0"/>
        <v>8.6220937500000012</v>
      </c>
      <c r="E34">
        <f t="shared" si="0"/>
        <v>12.868662500000001</v>
      </c>
      <c r="F34">
        <f t="shared" si="0"/>
        <v>18.280496875000001</v>
      </c>
      <c r="G34">
        <f t="shared" si="0"/>
        <v>24.541034374999999</v>
      </c>
      <c r="H34">
        <f t="shared" si="0"/>
        <v>32.051465624999992</v>
      </c>
      <c r="I34">
        <f t="shared" si="0"/>
        <v>41.074596874999983</v>
      </c>
      <c r="J34">
        <f t="shared" si="0"/>
        <v>51.0840125</v>
      </c>
      <c r="K34">
        <f t="shared" si="0"/>
        <v>62.351562500000007</v>
      </c>
      <c r="L34">
        <f t="shared" si="0"/>
        <v>246.44253750000001</v>
      </c>
      <c r="M34">
        <f t="shared" si="0"/>
        <v>556.13519999999994</v>
      </c>
      <c r="N34">
        <f t="shared" si="0"/>
        <v>992.77216874999999</v>
      </c>
      <c r="O34">
        <f t="shared" si="0"/>
        <v>1553.6132281250002</v>
      </c>
      <c r="P34">
        <f t="shared" si="0"/>
        <v>2240.59356875</v>
      </c>
      <c r="Q34">
        <f t="shared" si="0"/>
        <v>3053.9996843749996</v>
      </c>
      <c r="R34">
        <f t="shared" si="0"/>
        <v>3992.0744281249995</v>
      </c>
      <c r="S34">
        <f t="shared" si="0"/>
        <v>5054.114946875</v>
      </c>
      <c r="T34">
        <f t="shared" si="0"/>
        <v>6279.4039875000008</v>
      </c>
      <c r="U34">
        <f t="shared" si="0"/>
        <v>7660.4365656249993</v>
      </c>
      <c r="V34">
        <f t="shared" si="0"/>
        <v>9193.3715312500008</v>
      </c>
      <c r="W34">
        <f t="shared" si="0"/>
        <v>10826.973290624999</v>
      </c>
      <c r="X34">
        <f t="shared" si="0"/>
        <v>12599.406253125002</v>
      </c>
      <c r="Y34">
        <f t="shared" si="0"/>
        <v>14426.831084375002</v>
      </c>
      <c r="Z34">
        <f t="shared" si="0"/>
        <v>16454.291596875002</v>
      </c>
      <c r="AA34">
        <f t="shared" si="0"/>
        <v>18624.302862499997</v>
      </c>
      <c r="AB34">
        <f t="shared" si="0"/>
        <v>20952.349728124998</v>
      </c>
      <c r="AC34">
        <f t="shared" si="0"/>
        <v>23407.835231249996</v>
      </c>
      <c r="AD34">
        <f t="shared" si="0"/>
        <v>25968.282115624999</v>
      </c>
      <c r="AE34">
        <f t="shared" si="0"/>
        <v>28759.380621874996</v>
      </c>
      <c r="AF34">
        <f t="shared" si="0"/>
        <v>31500.629156250008</v>
      </c>
      <c r="AG34">
        <f t="shared" si="0"/>
        <v>34473.797218749998</v>
      </c>
      <c r="AH34">
        <f t="shared" si="0"/>
        <v>37616.184721874997</v>
      </c>
      <c r="AI34">
        <f t="shared" si="0"/>
        <v>40862.104449999999</v>
      </c>
      <c r="AK34">
        <f t="shared" si="0"/>
        <v>3.9289500000000004</v>
      </c>
      <c r="AL34">
        <f t="shared" si="0"/>
        <v>5.9781843750000005</v>
      </c>
      <c r="AM34">
        <f t="shared" si="0"/>
        <v>9.490718750000001</v>
      </c>
      <c r="AN34">
        <f t="shared" si="0"/>
        <v>14.609974999999999</v>
      </c>
      <c r="AO34">
        <f t="shared" si="0"/>
        <v>21.125596874999996</v>
      </c>
      <c r="AP34">
        <f t="shared" si="0"/>
        <v>29.117665624999997</v>
      </c>
      <c r="AQ34">
        <f t="shared" si="0"/>
        <v>38.323631250000005</v>
      </c>
      <c r="AR34">
        <f t="shared" si="0"/>
        <v>49.133437499999999</v>
      </c>
      <c r="AS34">
        <f t="shared" si="0"/>
        <v>61.312890624999987</v>
      </c>
      <c r="AT34">
        <f t="shared" si="0"/>
        <v>74.928662500000016</v>
      </c>
      <c r="AU34">
        <f t="shared" si="0"/>
        <v>304.27106875000004</v>
      </c>
      <c r="AV34">
        <f t="shared" si="0"/>
        <v>686.76861875000009</v>
      </c>
      <c r="AW34">
        <f t="shared" si="0"/>
        <v>1249.8963249999997</v>
      </c>
      <c r="AX34">
        <f t="shared" si="0"/>
        <v>1974.5012312499998</v>
      </c>
      <c r="AY34">
        <f t="shared" si="0"/>
        <v>2861.6342</v>
      </c>
      <c r="AZ34">
        <f t="shared" si="0"/>
        <v>3912.0078218750004</v>
      </c>
      <c r="BA34">
        <f t="shared" si="0"/>
        <v>5124.0936812499995</v>
      </c>
      <c r="BB34">
        <f t="shared" si="0"/>
        <v>6498.0032750000009</v>
      </c>
      <c r="BC34">
        <f t="shared" si="0"/>
        <v>8036.5223406249988</v>
      </c>
      <c r="BD34">
        <f t="shared" si="0"/>
        <v>9824.914237500001</v>
      </c>
      <c r="BE34">
        <f t="shared" si="0"/>
        <v>11782.418262499996</v>
      </c>
      <c r="BF34">
        <f t="shared" si="0"/>
        <v>13934.964281249999</v>
      </c>
      <c r="BG34">
        <f t="shared" si="0"/>
        <v>16224.333834375</v>
      </c>
      <c r="BH34">
        <f t="shared" si="0"/>
        <v>18688.546200000004</v>
      </c>
      <c r="BI34">
        <f t="shared" si="0"/>
        <v>21345.808546874996</v>
      </c>
      <c r="BJ34">
        <f t="shared" si="0"/>
        <v>24160.901921875004</v>
      </c>
      <c r="BK34">
        <f t="shared" si="0"/>
        <v>27134.383671875003</v>
      </c>
      <c r="BL34">
        <f t="shared" si="0"/>
        <v>30278.811578124998</v>
      </c>
      <c r="BM34">
        <f t="shared" si="0"/>
        <v>33597.446187500012</v>
      </c>
      <c r="BN34">
        <f t="shared" si="0"/>
        <v>37107.692737499994</v>
      </c>
      <c r="BO34">
        <f t="shared" si="0"/>
        <v>40823.005459374996</v>
      </c>
      <c r="BP34">
        <f t="shared" ref="BP34:DA34" si="1">AVERAGE(BP2:BP33)</f>
        <v>44624.993765625004</v>
      </c>
      <c r="BQ34">
        <f t="shared" si="1"/>
        <v>48637.838174999997</v>
      </c>
      <c r="BR34">
        <f t="shared" si="1"/>
        <v>52826.277884375006</v>
      </c>
      <c r="BT34">
        <f t="shared" si="1"/>
        <v>3.2481687499999992</v>
      </c>
      <c r="BU34">
        <f t="shared" si="1"/>
        <v>3.3031124999999992</v>
      </c>
      <c r="BV34">
        <f t="shared" si="1"/>
        <v>3.303078124999999</v>
      </c>
      <c r="BW34">
        <f t="shared" si="1"/>
        <v>3.3848656249999998</v>
      </c>
      <c r="BX34">
        <f t="shared" si="1"/>
        <v>3.3731187500000002</v>
      </c>
      <c r="BY34">
        <f t="shared" si="1"/>
        <v>3.3720343749999993</v>
      </c>
      <c r="BZ34">
        <f t="shared" si="1"/>
        <v>3.4005906249999995</v>
      </c>
      <c r="CA34">
        <f t="shared" si="1"/>
        <v>3.41529375</v>
      </c>
      <c r="CB34">
        <f t="shared" si="1"/>
        <v>3.3633343749999995</v>
      </c>
      <c r="CC34">
        <f t="shared" si="1"/>
        <v>3.4059000000000004</v>
      </c>
      <c r="CD34">
        <f t="shared" si="1"/>
        <v>3.5597437500000013</v>
      </c>
      <c r="CE34">
        <f t="shared" si="1"/>
        <v>3.6545125000000005</v>
      </c>
      <c r="CF34">
        <f t="shared" si="1"/>
        <v>3.7924437500000008</v>
      </c>
      <c r="CG34">
        <f t="shared" si="1"/>
        <v>3.9355562499999994</v>
      </c>
      <c r="CH34">
        <f t="shared" si="1"/>
        <v>4.0762</v>
      </c>
      <c r="CI34">
        <f t="shared" si="1"/>
        <v>4.2383843749999999</v>
      </c>
      <c r="CJ34">
        <f t="shared" si="1"/>
        <v>4.3710593749999997</v>
      </c>
      <c r="CK34">
        <f t="shared" si="1"/>
        <v>4.4087000000000005</v>
      </c>
      <c r="CL34">
        <f t="shared" si="1"/>
        <v>4.6035968749999991</v>
      </c>
      <c r="CM34">
        <f t="shared" si="1"/>
        <v>4.7154312500000009</v>
      </c>
      <c r="CN34">
        <f t="shared" si="1"/>
        <v>4.8196843750000005</v>
      </c>
      <c r="CO34">
        <f t="shared" si="1"/>
        <v>4.9927000000000001</v>
      </c>
      <c r="CP34">
        <f t="shared" si="1"/>
        <v>5.181128124999999</v>
      </c>
      <c r="CQ34">
        <f t="shared" si="1"/>
        <v>5.3050374999999992</v>
      </c>
      <c r="CR34">
        <f t="shared" si="1"/>
        <v>5.5680249999999996</v>
      </c>
      <c r="CS34">
        <f t="shared" si="1"/>
        <v>5.589071875000001</v>
      </c>
      <c r="CT34">
        <f t="shared" si="1"/>
        <v>5.721287499999999</v>
      </c>
      <c r="CU34">
        <f t="shared" si="1"/>
        <v>5.8919874999999999</v>
      </c>
      <c r="CV34">
        <f t="shared" si="1"/>
        <v>6.0909031250000005</v>
      </c>
      <c r="CW34">
        <f t="shared" si="1"/>
        <v>6.2712156250000008</v>
      </c>
      <c r="CX34">
        <f t="shared" si="1"/>
        <v>6.3549906249999992</v>
      </c>
      <c r="CY34">
        <f t="shared" si="1"/>
        <v>6.5133343750000003</v>
      </c>
      <c r="CZ34">
        <f t="shared" si="1"/>
        <v>6.6352343749999978</v>
      </c>
      <c r="DA34">
        <f t="shared" si="1"/>
        <v>6.7921062499999998</v>
      </c>
    </row>
    <row r="35" spans="1:105" x14ac:dyDescent="0.35">
      <c r="A35" t="s">
        <v>135</v>
      </c>
      <c r="B35">
        <f t="shared" ref="B35:BN35" si="2">_xlfn.STDEV.S(B2:B33)</f>
        <v>0.12833156146224789</v>
      </c>
      <c r="C35">
        <f t="shared" si="2"/>
        <v>0.11481673686582521</v>
      </c>
      <c r="D35">
        <f t="shared" si="2"/>
        <v>9.3869394295925099E-2</v>
      </c>
      <c r="E35">
        <f t="shared" si="2"/>
        <v>0.14050917028964297</v>
      </c>
      <c r="F35">
        <f t="shared" si="2"/>
        <v>0.21324381696497161</v>
      </c>
      <c r="G35">
        <f t="shared" si="2"/>
        <v>0.23659352595153005</v>
      </c>
      <c r="H35">
        <f t="shared" si="2"/>
        <v>0.22813735903331045</v>
      </c>
      <c r="I35">
        <f t="shared" si="2"/>
        <v>0.21687388409585548</v>
      </c>
      <c r="J35">
        <f t="shared" si="2"/>
        <v>0.21363995450591697</v>
      </c>
      <c r="K35">
        <f t="shared" si="2"/>
        <v>0.294960793184669</v>
      </c>
      <c r="L35">
        <f t="shared" si="2"/>
        <v>0.27324115751710987</v>
      </c>
      <c r="M35">
        <f t="shared" si="2"/>
        <v>0.34873426892489018</v>
      </c>
      <c r="N35">
        <f t="shared" si="2"/>
        <v>1.7710485753957466</v>
      </c>
      <c r="O35">
        <f t="shared" si="2"/>
        <v>2.1863844702531394</v>
      </c>
      <c r="P35">
        <f t="shared" si="2"/>
        <v>1.4331382348825699</v>
      </c>
      <c r="Q35">
        <f t="shared" si="2"/>
        <v>0.97142871207889758</v>
      </c>
      <c r="R35">
        <f t="shared" si="2"/>
        <v>4.2093047703663471</v>
      </c>
      <c r="S35">
        <f t="shared" si="2"/>
        <v>2.4347810857392411</v>
      </c>
      <c r="T35">
        <f t="shared" si="2"/>
        <v>22.167099693708384</v>
      </c>
      <c r="U35">
        <f t="shared" si="2"/>
        <v>33.163175678819776</v>
      </c>
      <c r="V35">
        <f t="shared" si="2"/>
        <v>20.673394334083884</v>
      </c>
      <c r="W35">
        <f t="shared" si="2"/>
        <v>20.066682189275504</v>
      </c>
      <c r="X35">
        <f t="shared" si="2"/>
        <v>27.915868120664026</v>
      </c>
      <c r="Y35">
        <f t="shared" si="2"/>
        <v>32.574360407981885</v>
      </c>
      <c r="Z35">
        <f t="shared" si="2"/>
        <v>25.162197096546926</v>
      </c>
      <c r="AA35">
        <f t="shared" si="2"/>
        <v>24.023156737879791</v>
      </c>
      <c r="AB35">
        <f t="shared" si="2"/>
        <v>43.896601856821242</v>
      </c>
      <c r="AC35">
        <f t="shared" si="2"/>
        <v>31.546512229603813</v>
      </c>
      <c r="AD35">
        <f t="shared" si="2"/>
        <v>50.202816671275784</v>
      </c>
      <c r="AE35">
        <f t="shared" si="2"/>
        <v>363.18588292013504</v>
      </c>
      <c r="AF35">
        <f t="shared" si="2"/>
        <v>50.092353817330327</v>
      </c>
      <c r="AG35">
        <f t="shared" si="2"/>
        <v>54.761752746875892</v>
      </c>
      <c r="AH35">
        <f t="shared" si="2"/>
        <v>85.389807371847695</v>
      </c>
      <c r="AI35">
        <f t="shared" si="2"/>
        <v>87.900464607198145</v>
      </c>
      <c r="AK35">
        <f t="shared" si="2"/>
        <v>8.8228972638828937E-2</v>
      </c>
      <c r="AL35">
        <f t="shared" si="2"/>
        <v>8.3650124305771151E-2</v>
      </c>
      <c r="AM35">
        <f t="shared" si="2"/>
        <v>0.19589019708631702</v>
      </c>
      <c r="AN35">
        <f t="shared" si="2"/>
        <v>0.16589493177037315</v>
      </c>
      <c r="AO35">
        <f t="shared" si="2"/>
        <v>0.20285779618686173</v>
      </c>
      <c r="AP35">
        <f t="shared" si="2"/>
        <v>0.24253299025263958</v>
      </c>
      <c r="AQ35">
        <f t="shared" si="2"/>
        <v>0.24948466038241554</v>
      </c>
      <c r="AR35">
        <f t="shared" si="2"/>
        <v>0.2752845668429944</v>
      </c>
      <c r="AS35">
        <f t="shared" si="2"/>
        <v>0.2127220833575677</v>
      </c>
      <c r="AT35">
        <f t="shared" si="2"/>
        <v>0.28187617362605216</v>
      </c>
      <c r="AU35">
        <f t="shared" si="2"/>
        <v>0.40711228572162289</v>
      </c>
      <c r="AV35">
        <f t="shared" si="2"/>
        <v>0.66851414559671252</v>
      </c>
      <c r="AW35">
        <f t="shared" si="2"/>
        <v>3.5981028714516086</v>
      </c>
      <c r="AX35">
        <f t="shared" si="2"/>
        <v>1.2510618443333485</v>
      </c>
      <c r="AY35">
        <f t="shared" si="2"/>
        <v>2.4859270098022801</v>
      </c>
      <c r="AZ35">
        <f t="shared" si="2"/>
        <v>3.1565426717436096</v>
      </c>
      <c r="BA35">
        <f t="shared" si="2"/>
        <v>6.1378146927764723</v>
      </c>
      <c r="BB35">
        <f t="shared" si="2"/>
        <v>7.5885655249920365</v>
      </c>
      <c r="BC35">
        <f t="shared" si="2"/>
        <v>10.746143946216897</v>
      </c>
      <c r="BD35">
        <f t="shared" si="2"/>
        <v>12.247678123042039</v>
      </c>
      <c r="BE35">
        <f t="shared" si="2"/>
        <v>15.835408688223332</v>
      </c>
      <c r="BF35">
        <f t="shared" si="2"/>
        <v>14.577382408096907</v>
      </c>
      <c r="BG35">
        <f t="shared" si="2"/>
        <v>26.515155489651267</v>
      </c>
      <c r="BH35">
        <f t="shared" si="2"/>
        <v>24.208620845115526</v>
      </c>
      <c r="BI35">
        <f t="shared" si="2"/>
        <v>24.183597616072845</v>
      </c>
      <c r="BJ35">
        <f t="shared" si="2"/>
        <v>30.643489484546318</v>
      </c>
      <c r="BK35">
        <f t="shared" si="2"/>
        <v>27.87622994489767</v>
      </c>
      <c r="BL35">
        <f t="shared" si="2"/>
        <v>29.499044463701296</v>
      </c>
      <c r="BM35">
        <f t="shared" si="2"/>
        <v>28.058145409553873</v>
      </c>
      <c r="BN35">
        <f t="shared" si="2"/>
        <v>32.227544379911741</v>
      </c>
      <c r="BO35">
        <f t="shared" ref="BO35:CZ35" si="3">_xlfn.STDEV.S(BO2:BO33)</f>
        <v>42.363496794489009</v>
      </c>
      <c r="BP35">
        <f t="shared" si="3"/>
        <v>68.188059848971506</v>
      </c>
      <c r="BQ35">
        <f t="shared" si="3"/>
        <v>76.56656978278005</v>
      </c>
      <c r="BR35">
        <f t="shared" si="3"/>
        <v>61.598653946337841</v>
      </c>
      <c r="BT35">
        <f t="shared" si="3"/>
        <v>0.11483440935791257</v>
      </c>
      <c r="BU35">
        <f t="shared" si="3"/>
        <v>0.12631231327099893</v>
      </c>
      <c r="BV35">
        <f t="shared" si="3"/>
        <v>0.13425011740098183</v>
      </c>
      <c r="BW35">
        <f t="shared" si="3"/>
        <v>0.17843899401950669</v>
      </c>
      <c r="BX35">
        <f t="shared" si="3"/>
        <v>0.11154549321443522</v>
      </c>
      <c r="BY35">
        <f t="shared" si="3"/>
        <v>8.1478845896521102E-2</v>
      </c>
      <c r="BZ35">
        <f t="shared" si="3"/>
        <v>0.1301094461358987</v>
      </c>
      <c r="CA35">
        <f t="shared" si="3"/>
        <v>0.31038937974172315</v>
      </c>
      <c r="CB35">
        <f t="shared" si="3"/>
        <v>0.12123697564733665</v>
      </c>
      <c r="CC35">
        <f t="shared" si="3"/>
        <v>0.11312290775110279</v>
      </c>
      <c r="CD35">
        <f t="shared" si="3"/>
        <v>9.8871588069674277E-2</v>
      </c>
      <c r="CE35">
        <f t="shared" si="3"/>
        <v>8.1208106817627621E-2</v>
      </c>
      <c r="CF35">
        <f t="shared" si="3"/>
        <v>9.9113470122266525E-2</v>
      </c>
      <c r="CG35">
        <f t="shared" si="3"/>
        <v>8.3062704403981585E-2</v>
      </c>
      <c r="CH35">
        <f t="shared" si="3"/>
        <v>9.2523765037822489E-2</v>
      </c>
      <c r="CI35">
        <f t="shared" si="3"/>
        <v>0.11708255457878232</v>
      </c>
      <c r="CJ35">
        <f t="shared" si="3"/>
        <v>0.10390415204648946</v>
      </c>
      <c r="CK35">
        <f t="shared" si="3"/>
        <v>9.591188832767622E-2</v>
      </c>
      <c r="CL35">
        <f t="shared" si="3"/>
        <v>0.13164399079525052</v>
      </c>
      <c r="CM35">
        <f t="shared" si="3"/>
        <v>0.13039643631955086</v>
      </c>
      <c r="CN35">
        <f t="shared" si="3"/>
        <v>0.12071802417570909</v>
      </c>
      <c r="CO35">
        <f t="shared" si="3"/>
        <v>0.12171835019500367</v>
      </c>
      <c r="CP35">
        <f t="shared" si="3"/>
        <v>9.5868459054749944E-2</v>
      </c>
      <c r="CQ35">
        <f t="shared" si="3"/>
        <v>0.13129356604141332</v>
      </c>
      <c r="CR35">
        <f t="shared" si="3"/>
        <v>0.53691674791679611</v>
      </c>
      <c r="CS35">
        <f t="shared" si="3"/>
        <v>0.13626627688362888</v>
      </c>
      <c r="CT35">
        <f t="shared" si="3"/>
        <v>9.0259728275610712E-2</v>
      </c>
      <c r="CU35">
        <f t="shared" si="3"/>
        <v>0.13704861569719021</v>
      </c>
      <c r="CV35">
        <f t="shared" si="3"/>
        <v>0.13161444788907162</v>
      </c>
      <c r="CW35">
        <f t="shared" si="3"/>
        <v>0.1109007173233004</v>
      </c>
      <c r="CX35">
        <f t="shared" si="3"/>
        <v>0.12247925264561778</v>
      </c>
      <c r="CY35">
        <f t="shared" si="3"/>
        <v>0.13570858629115984</v>
      </c>
      <c r="CZ35">
        <f t="shared" si="3"/>
        <v>0.10608384878854245</v>
      </c>
      <c r="DA35">
        <f>_xlfn.STDEV.S(DA2:DA33)</f>
        <v>0.13172223692912635</v>
      </c>
    </row>
    <row r="66" spans="2:105" x14ac:dyDescent="0.35">
      <c r="BH66">
        <v>0</v>
      </c>
    </row>
    <row r="68" spans="2:105" x14ac:dyDescent="0.3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</sheetData>
  <sheetProtection algorithmName="SHA-512" hashValue="V1H3nI77/+G7a2Z/qb1mBDTbnXOBlML39PJm/mR7JQZTVYSrKzuQuNc/vWD5lyV9zaIoNc/uVlaVwj3j6WoxUg==" saltValue="H6Pb3lDqRlDNl9a15HQYjg==" spinCount="100000" sheet="1" objects="1" scenarios="1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35"/>
  <sheetViews>
    <sheetView topLeftCell="BO16" workbookViewId="0">
      <selection activeCell="BU1" sqref="BU1:DC35"/>
    </sheetView>
  </sheetViews>
  <sheetFormatPr defaultRowHeight="14.5" x14ac:dyDescent="0.35"/>
  <cols>
    <col min="1" max="1" width="10.26953125" customWidth="1"/>
    <col min="2" max="2" width="15.54296875" customWidth="1"/>
    <col min="3" max="3" width="16.1796875" customWidth="1"/>
    <col min="4" max="10" width="12.54296875" customWidth="1"/>
    <col min="11" max="19" width="14.54296875" customWidth="1"/>
    <col min="20" max="35" width="16.54296875" customWidth="1"/>
    <col min="37" max="37" width="10.81640625" customWidth="1"/>
    <col min="38" max="46" width="12.54296875" customWidth="1"/>
    <col min="47" max="55" width="14.54296875" customWidth="1"/>
    <col min="56" max="71" width="16.54296875" customWidth="1"/>
    <col min="73" max="73" width="10.81640625" customWidth="1"/>
  </cols>
  <sheetData>
    <row r="1" spans="1:107" ht="15" thickBot="1" x14ac:dyDescent="0.4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U1" s="2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158</v>
      </c>
      <c r="CL1" s="3" t="s">
        <v>159</v>
      </c>
      <c r="CM1" s="3" t="s">
        <v>160</v>
      </c>
      <c r="CN1" s="3" t="s">
        <v>161</v>
      </c>
      <c r="CO1" s="3" t="s">
        <v>162</v>
      </c>
      <c r="CP1" s="3" t="s">
        <v>163</v>
      </c>
      <c r="CQ1" s="3" t="s">
        <v>164</v>
      </c>
      <c r="CR1" s="3" t="s">
        <v>165</v>
      </c>
      <c r="CS1" s="3" t="s">
        <v>166</v>
      </c>
      <c r="CT1" s="3" t="s">
        <v>167</v>
      </c>
      <c r="CU1" s="3" t="s">
        <v>168</v>
      </c>
      <c r="CV1" s="3" t="s">
        <v>169</v>
      </c>
      <c r="CW1" s="3" t="s">
        <v>170</v>
      </c>
      <c r="CX1" s="3" t="s">
        <v>171</v>
      </c>
      <c r="CY1" s="3" t="s">
        <v>172</v>
      </c>
      <c r="CZ1" s="3" t="s">
        <v>173</v>
      </c>
      <c r="DA1" s="3" t="s">
        <v>174</v>
      </c>
      <c r="DB1" s="3" t="s">
        <v>175</v>
      </c>
      <c r="DC1" s="4" t="s">
        <v>176</v>
      </c>
    </row>
    <row r="2" spans="1:107" ht="15" thickTop="1" x14ac:dyDescent="0.35">
      <c r="A2" t="s">
        <v>102</v>
      </c>
      <c r="B2">
        <v>5.5933000000000002</v>
      </c>
      <c r="C2">
        <v>9.6830999999999996</v>
      </c>
      <c r="D2">
        <v>11.9354</v>
      </c>
      <c r="E2">
        <v>18.792100000000001</v>
      </c>
      <c r="F2">
        <v>22.632400000000001</v>
      </c>
      <c r="G2">
        <v>33.656199999999998</v>
      </c>
      <c r="H2">
        <v>38.958300000000001</v>
      </c>
      <c r="I2">
        <v>52.621000000000002</v>
      </c>
      <c r="J2">
        <v>59.431100000000001</v>
      </c>
      <c r="K2">
        <v>77.839600000000004</v>
      </c>
      <c r="L2">
        <v>279.79070000000002</v>
      </c>
      <c r="M2">
        <v>614.45680000000004</v>
      </c>
      <c r="N2">
        <v>1083.5702000000001</v>
      </c>
      <c r="O2">
        <v>1689.0817999999999</v>
      </c>
      <c r="P2">
        <v>2416.0848999999998</v>
      </c>
      <c r="Q2">
        <v>3285.2925</v>
      </c>
      <c r="R2">
        <v>4274.1310999999996</v>
      </c>
      <c r="S2">
        <v>5393.1719000000003</v>
      </c>
      <c r="T2">
        <v>6807.5115999999998</v>
      </c>
      <c r="U2">
        <v>8152.6589000000004</v>
      </c>
      <c r="V2">
        <v>9747.1543999999994</v>
      </c>
      <c r="W2">
        <v>11463.0646</v>
      </c>
      <c r="X2">
        <v>13308.899799999999</v>
      </c>
      <c r="Y2">
        <v>15306.878699999999</v>
      </c>
      <c r="Z2">
        <v>17421.023399999998</v>
      </c>
      <c r="AA2">
        <v>19730.551800000001</v>
      </c>
      <c r="AB2">
        <v>22137.4637</v>
      </c>
      <c r="AC2">
        <v>24706.8377</v>
      </c>
      <c r="AD2">
        <v>27525.482400000001</v>
      </c>
      <c r="AE2">
        <v>30332.370200000001</v>
      </c>
      <c r="AF2">
        <v>33240.853300000002</v>
      </c>
      <c r="AG2">
        <v>36401.346299999997</v>
      </c>
      <c r="AH2">
        <v>39695.303399999997</v>
      </c>
      <c r="AI2">
        <v>43144.817900000002</v>
      </c>
      <c r="AK2" s="5" t="s">
        <v>102</v>
      </c>
      <c r="AL2">
        <v>5.8315999999999999</v>
      </c>
      <c r="AM2">
        <v>9.7763000000000009</v>
      </c>
      <c r="AN2">
        <v>12.675599999999999</v>
      </c>
      <c r="AO2">
        <v>20.761199999999999</v>
      </c>
      <c r="AP2">
        <v>25.4924</v>
      </c>
      <c r="AQ2">
        <v>38.048299999999998</v>
      </c>
      <c r="AR2">
        <v>44.938299999999998</v>
      </c>
      <c r="AS2">
        <v>60.7577</v>
      </c>
      <c r="AT2">
        <v>69.887100000000004</v>
      </c>
      <c r="AU2">
        <v>90.480699999999999</v>
      </c>
      <c r="AV2">
        <v>339.29739999999998</v>
      </c>
      <c r="AW2">
        <v>747.31960000000004</v>
      </c>
      <c r="AX2">
        <v>1336.6613</v>
      </c>
      <c r="AY2">
        <v>2111.4216999999999</v>
      </c>
      <c r="AZ2">
        <v>3050.2651000000001</v>
      </c>
      <c r="BA2">
        <v>4167.1589000000004</v>
      </c>
      <c r="BB2">
        <v>5437.8424000000005</v>
      </c>
      <c r="BC2">
        <v>6856.9164000000001</v>
      </c>
      <c r="BD2">
        <v>8478.8930999999993</v>
      </c>
      <c r="BE2">
        <v>10340.3776</v>
      </c>
      <c r="BF2">
        <v>12391.9992</v>
      </c>
      <c r="BG2">
        <v>14612.299000000001</v>
      </c>
      <c r="BH2">
        <v>17044.171399999999</v>
      </c>
      <c r="BI2">
        <v>19599.631300000001</v>
      </c>
      <c r="BJ2">
        <v>22305.486499999999</v>
      </c>
      <c r="BK2">
        <v>25282.650099999999</v>
      </c>
      <c r="BL2">
        <v>28382.639299999999</v>
      </c>
      <c r="BM2">
        <v>31748.9041</v>
      </c>
      <c r="BN2">
        <v>35198.457000000002</v>
      </c>
      <c r="BO2">
        <v>38685.149299999997</v>
      </c>
      <c r="BP2">
        <v>42490.835899999998</v>
      </c>
      <c r="BQ2">
        <v>46562.1302</v>
      </c>
      <c r="BR2">
        <v>50614.440799999997</v>
      </c>
      <c r="BS2">
        <v>55074.715700000001</v>
      </c>
      <c r="BU2" s="5" t="s">
        <v>102</v>
      </c>
      <c r="BV2">
        <v>4.7404000000000002</v>
      </c>
      <c r="BW2">
        <v>5.0171999999999999</v>
      </c>
      <c r="BX2">
        <v>5.8627000000000002</v>
      </c>
      <c r="BY2">
        <v>7.1811999999999996</v>
      </c>
      <c r="BZ2">
        <v>8.5192999999999994</v>
      </c>
      <c r="CA2">
        <v>10.765599999999999</v>
      </c>
      <c r="CB2">
        <v>12.7819</v>
      </c>
      <c r="CC2">
        <v>15.0467</v>
      </c>
      <c r="CD2">
        <v>17.209099999999999</v>
      </c>
      <c r="CE2">
        <v>20.6938</v>
      </c>
      <c r="CF2">
        <v>71.548000000000002</v>
      </c>
      <c r="CG2">
        <v>154.31790000000001</v>
      </c>
      <c r="CH2">
        <v>269.2448</v>
      </c>
      <c r="CI2">
        <v>418.2878</v>
      </c>
      <c r="CJ2">
        <v>600.15239999999994</v>
      </c>
      <c r="CK2">
        <v>813.84820000000002</v>
      </c>
      <c r="CL2">
        <v>1059.0309</v>
      </c>
      <c r="CM2">
        <v>1339.8429000000001</v>
      </c>
      <c r="CN2">
        <v>1652.2561000000001</v>
      </c>
      <c r="CO2">
        <v>2030.7615000000001</v>
      </c>
      <c r="CP2">
        <v>2438.0115000000001</v>
      </c>
      <c r="CQ2">
        <v>2886.9483</v>
      </c>
      <c r="CR2">
        <v>3384.0423999999998</v>
      </c>
      <c r="CS2">
        <v>3917.5817999999999</v>
      </c>
      <c r="CT2">
        <v>4452.2601000000004</v>
      </c>
      <c r="CU2">
        <v>5068.3892999999998</v>
      </c>
      <c r="CV2">
        <v>5698.6559999999999</v>
      </c>
      <c r="CW2">
        <v>6362.5989</v>
      </c>
      <c r="CX2">
        <v>7055.8053</v>
      </c>
      <c r="CY2">
        <v>7798.6352999999999</v>
      </c>
      <c r="CZ2">
        <v>8576.7224999999999</v>
      </c>
      <c r="DA2">
        <v>9360.8477000000003</v>
      </c>
      <c r="DB2">
        <v>10162.786</v>
      </c>
      <c r="DC2">
        <v>11077.943600000001</v>
      </c>
    </row>
    <row r="3" spans="1:107" x14ac:dyDescent="0.35">
      <c r="A3" t="s">
        <v>103</v>
      </c>
      <c r="B3">
        <v>5.2965999999999998</v>
      </c>
      <c r="C3">
        <v>8.8576999999999995</v>
      </c>
      <c r="D3">
        <v>11.410399999999999</v>
      </c>
      <c r="E3">
        <v>18.503499999999999</v>
      </c>
      <c r="F3">
        <v>22.1374</v>
      </c>
      <c r="G3">
        <v>33.182099999999998</v>
      </c>
      <c r="H3">
        <v>37.540199999999999</v>
      </c>
      <c r="I3">
        <v>52.645200000000003</v>
      </c>
      <c r="J3">
        <v>59.010800000000003</v>
      </c>
      <c r="K3">
        <v>76.900000000000006</v>
      </c>
      <c r="L3">
        <v>279.53039999999999</v>
      </c>
      <c r="M3">
        <v>613.36350000000004</v>
      </c>
      <c r="N3">
        <v>1083.9675999999999</v>
      </c>
      <c r="O3">
        <v>1687.0712000000001</v>
      </c>
      <c r="P3">
        <v>2409.4839000000002</v>
      </c>
      <c r="Q3">
        <v>3277.4319999999998</v>
      </c>
      <c r="R3">
        <v>4285.3672999999999</v>
      </c>
      <c r="S3">
        <v>5414.7127</v>
      </c>
      <c r="T3">
        <v>6761.3428000000004</v>
      </c>
      <c r="U3">
        <v>8136.3275999999996</v>
      </c>
      <c r="V3">
        <v>9703.8421999999991</v>
      </c>
      <c r="W3">
        <v>11475.8226</v>
      </c>
      <c r="X3">
        <v>13287.548500000001</v>
      </c>
      <c r="Y3">
        <v>15332.8753</v>
      </c>
      <c r="Z3">
        <v>17398.579699999998</v>
      </c>
      <c r="AA3">
        <v>19761.152099999999</v>
      </c>
      <c r="AB3">
        <v>22178.1083</v>
      </c>
      <c r="AC3">
        <v>24714.426899999999</v>
      </c>
      <c r="AD3">
        <v>27496.911700000001</v>
      </c>
      <c r="AE3">
        <v>30254.969099999998</v>
      </c>
      <c r="AF3">
        <v>33237.180800000002</v>
      </c>
      <c r="AG3">
        <v>36285.807699999998</v>
      </c>
      <c r="AH3">
        <v>39643.934600000001</v>
      </c>
      <c r="AI3">
        <v>43155.263899999998</v>
      </c>
      <c r="AK3" s="6" t="s">
        <v>103</v>
      </c>
      <c r="AL3">
        <v>5.2426000000000004</v>
      </c>
      <c r="AM3">
        <v>9.3339999999999996</v>
      </c>
      <c r="AN3">
        <v>12.4062</v>
      </c>
      <c r="AO3">
        <v>20.0943</v>
      </c>
      <c r="AP3">
        <v>25.364999999999998</v>
      </c>
      <c r="AQ3">
        <v>37.489199999999997</v>
      </c>
      <c r="AR3">
        <v>44.542099999999998</v>
      </c>
      <c r="AS3">
        <v>60.799100000000003</v>
      </c>
      <c r="AT3">
        <v>69.417500000000004</v>
      </c>
      <c r="AU3">
        <v>89.701300000000003</v>
      </c>
      <c r="AV3">
        <v>337.70780000000002</v>
      </c>
      <c r="AW3">
        <v>745.42560000000003</v>
      </c>
      <c r="AX3">
        <v>1344.4943000000001</v>
      </c>
      <c r="AY3">
        <v>2103.9807000000001</v>
      </c>
      <c r="AZ3">
        <v>3041.1945999999998</v>
      </c>
      <c r="BA3">
        <v>4174.8253000000004</v>
      </c>
      <c r="BB3">
        <v>5424.7568000000001</v>
      </c>
      <c r="BC3">
        <v>6864.0906999999997</v>
      </c>
      <c r="BD3">
        <v>8470.8606999999993</v>
      </c>
      <c r="BE3">
        <v>10376.877899999999</v>
      </c>
      <c r="BF3">
        <v>12407.6078</v>
      </c>
      <c r="BG3">
        <v>14565.1633</v>
      </c>
      <c r="BH3">
        <v>17029.484899999999</v>
      </c>
      <c r="BI3">
        <v>19554.190399999999</v>
      </c>
      <c r="BJ3">
        <v>22365.989000000001</v>
      </c>
      <c r="BK3">
        <v>25205.229800000001</v>
      </c>
      <c r="BL3">
        <v>28434.113099999999</v>
      </c>
      <c r="BM3">
        <v>31592.792099999999</v>
      </c>
      <c r="BN3">
        <v>35050.343800000002</v>
      </c>
      <c r="BO3">
        <v>38888.994100000004</v>
      </c>
      <c r="BP3">
        <v>42515.1198</v>
      </c>
      <c r="BQ3">
        <v>46565.407800000001</v>
      </c>
      <c r="BR3">
        <v>50717.4162</v>
      </c>
      <c r="BS3">
        <v>54996.941599999998</v>
      </c>
      <c r="BU3" s="6" t="s">
        <v>103</v>
      </c>
      <c r="BV3">
        <v>4.3144</v>
      </c>
      <c r="BW3">
        <v>4.7271000000000001</v>
      </c>
      <c r="BX3">
        <v>5.6428000000000003</v>
      </c>
      <c r="BY3">
        <v>6.6372999999999998</v>
      </c>
      <c r="BZ3">
        <v>8.2405000000000008</v>
      </c>
      <c r="CA3">
        <v>10.108700000000001</v>
      </c>
      <c r="CB3">
        <v>12.2966</v>
      </c>
      <c r="CC3">
        <v>14.2486</v>
      </c>
      <c r="CD3">
        <v>16.960599999999999</v>
      </c>
      <c r="CE3">
        <v>20.2011</v>
      </c>
      <c r="CF3">
        <v>71.460099999999997</v>
      </c>
      <c r="CG3">
        <v>153.1078</v>
      </c>
      <c r="CH3">
        <v>268.8734</v>
      </c>
      <c r="CI3">
        <v>417.65949999999998</v>
      </c>
      <c r="CJ3">
        <v>599.1309</v>
      </c>
      <c r="CK3">
        <v>817.12980000000005</v>
      </c>
      <c r="CL3">
        <v>1058.9218000000001</v>
      </c>
      <c r="CM3">
        <v>1346.8622</v>
      </c>
      <c r="CN3">
        <v>1651.8453</v>
      </c>
      <c r="CO3">
        <v>2028.9593</v>
      </c>
      <c r="CP3">
        <v>2436.9854</v>
      </c>
      <c r="CQ3">
        <v>2899.0621999999998</v>
      </c>
      <c r="CR3">
        <v>3379.2375000000002</v>
      </c>
      <c r="CS3">
        <v>3905</v>
      </c>
      <c r="CT3">
        <v>4459.5691999999999</v>
      </c>
      <c r="CU3">
        <v>5066.8519999999999</v>
      </c>
      <c r="CV3">
        <v>5692.2232000000004</v>
      </c>
      <c r="CW3">
        <v>6387.2296999999999</v>
      </c>
      <c r="CX3">
        <v>7058.6369000000004</v>
      </c>
      <c r="CY3">
        <v>7795.4781999999996</v>
      </c>
      <c r="CZ3">
        <v>8559.5583999999999</v>
      </c>
      <c r="DA3">
        <v>9354.0208000000002</v>
      </c>
      <c r="DB3">
        <v>10158.4121</v>
      </c>
      <c r="DC3">
        <v>11053.0815</v>
      </c>
    </row>
    <row r="4" spans="1:107" x14ac:dyDescent="0.35">
      <c r="A4" t="s">
        <v>104</v>
      </c>
      <c r="B4">
        <v>5.3627000000000002</v>
      </c>
      <c r="C4">
        <v>8.8626000000000005</v>
      </c>
      <c r="D4">
        <v>11.306100000000001</v>
      </c>
      <c r="E4">
        <v>18.3538</v>
      </c>
      <c r="F4">
        <v>21.8826</v>
      </c>
      <c r="G4">
        <v>33.088299999999997</v>
      </c>
      <c r="H4">
        <v>38.029699999999998</v>
      </c>
      <c r="I4">
        <v>52.842199999999998</v>
      </c>
      <c r="J4">
        <v>59.157899999999998</v>
      </c>
      <c r="K4">
        <v>76.664900000000003</v>
      </c>
      <c r="L4">
        <v>280.1814</v>
      </c>
      <c r="M4">
        <v>614.21040000000005</v>
      </c>
      <c r="N4">
        <v>1079.8186000000001</v>
      </c>
      <c r="O4">
        <v>1681.6641999999999</v>
      </c>
      <c r="P4">
        <v>2417.7116000000001</v>
      </c>
      <c r="Q4">
        <v>3280.5834</v>
      </c>
      <c r="R4">
        <v>4278.5684000000001</v>
      </c>
      <c r="S4">
        <v>5409.3705</v>
      </c>
      <c r="T4">
        <v>6800.9076999999997</v>
      </c>
      <c r="U4">
        <v>8098.8037000000004</v>
      </c>
      <c r="V4">
        <v>9712.6509999999998</v>
      </c>
      <c r="W4">
        <v>11445.661099999999</v>
      </c>
      <c r="X4">
        <v>13324.5679</v>
      </c>
      <c r="Y4">
        <v>15356.768599999999</v>
      </c>
      <c r="Z4">
        <v>17392.088100000001</v>
      </c>
      <c r="AA4">
        <v>19673.6669</v>
      </c>
      <c r="AB4">
        <v>22192.783200000002</v>
      </c>
      <c r="AC4">
        <v>24673.606400000001</v>
      </c>
      <c r="AD4">
        <v>27459.096799999999</v>
      </c>
      <c r="AE4">
        <v>30253.780299999999</v>
      </c>
      <c r="AF4">
        <v>33209.771800000002</v>
      </c>
      <c r="AG4">
        <v>36334.927499999998</v>
      </c>
      <c r="AH4">
        <v>39614.0124</v>
      </c>
      <c r="AI4">
        <v>43029.748899999999</v>
      </c>
      <c r="AK4" s="5" t="s">
        <v>104</v>
      </c>
      <c r="AL4">
        <v>5.4721000000000002</v>
      </c>
      <c r="AM4">
        <v>9.3181999999999992</v>
      </c>
      <c r="AN4">
        <v>12.2919</v>
      </c>
      <c r="AO4">
        <v>20.094000000000001</v>
      </c>
      <c r="AP4">
        <v>24.9619</v>
      </c>
      <c r="AQ4">
        <v>37.635100000000001</v>
      </c>
      <c r="AR4">
        <v>44.325200000000002</v>
      </c>
      <c r="AS4">
        <v>60.8232</v>
      </c>
      <c r="AT4">
        <v>69.630200000000002</v>
      </c>
      <c r="AU4">
        <v>89.490499999999997</v>
      </c>
      <c r="AV4">
        <v>338.92759999999998</v>
      </c>
      <c r="AW4">
        <v>746.96669999999995</v>
      </c>
      <c r="AX4">
        <v>1336.7669000000001</v>
      </c>
      <c r="AY4">
        <v>2109.3009999999999</v>
      </c>
      <c r="AZ4">
        <v>3043.0953</v>
      </c>
      <c r="BA4">
        <v>4156.2713999999996</v>
      </c>
      <c r="BB4">
        <v>5430.6774999999998</v>
      </c>
      <c r="BC4">
        <v>6860.9976999999999</v>
      </c>
      <c r="BD4">
        <v>8463.6908000000003</v>
      </c>
      <c r="BE4">
        <v>10346.189200000001</v>
      </c>
      <c r="BF4">
        <v>12390.1276</v>
      </c>
      <c r="BG4">
        <v>14605.9539</v>
      </c>
      <c r="BH4">
        <v>16969.2641</v>
      </c>
      <c r="BI4">
        <v>19528.2945</v>
      </c>
      <c r="BJ4">
        <v>22248.789400000001</v>
      </c>
      <c r="BK4">
        <v>25257.4503</v>
      </c>
      <c r="BL4">
        <v>28376.186300000001</v>
      </c>
      <c r="BM4">
        <v>31557.9238</v>
      </c>
      <c r="BN4">
        <v>35108.112099999998</v>
      </c>
      <c r="BO4">
        <v>38705.076099999998</v>
      </c>
      <c r="BP4">
        <v>42519.802300000003</v>
      </c>
      <c r="BQ4">
        <v>46467.089500000002</v>
      </c>
      <c r="BR4">
        <v>50645.064299999998</v>
      </c>
      <c r="BS4">
        <v>55170.736700000001</v>
      </c>
      <c r="BU4" s="5" t="s">
        <v>104</v>
      </c>
      <c r="BV4">
        <v>4.1970000000000001</v>
      </c>
      <c r="BW4">
        <v>4.7659000000000002</v>
      </c>
      <c r="BX4">
        <v>5.6340000000000003</v>
      </c>
      <c r="BY4">
        <v>6.6508000000000003</v>
      </c>
      <c r="BZ4">
        <v>8.3086000000000002</v>
      </c>
      <c r="CA4">
        <v>9.9555000000000007</v>
      </c>
      <c r="CB4">
        <v>12.2821</v>
      </c>
      <c r="CC4">
        <v>14.5053</v>
      </c>
      <c r="CD4">
        <v>16.926500000000001</v>
      </c>
      <c r="CE4">
        <v>20.1968</v>
      </c>
      <c r="CF4">
        <v>70.727500000000006</v>
      </c>
      <c r="CG4">
        <v>153.50200000000001</v>
      </c>
      <c r="CH4">
        <v>268.55680000000001</v>
      </c>
      <c r="CI4">
        <v>417.57830000000001</v>
      </c>
      <c r="CJ4">
        <v>599.47109999999998</v>
      </c>
      <c r="CK4">
        <v>812.82489999999996</v>
      </c>
      <c r="CL4">
        <v>1058.6511</v>
      </c>
      <c r="CM4">
        <v>1347.3016</v>
      </c>
      <c r="CN4">
        <v>1650.8253</v>
      </c>
      <c r="CO4">
        <v>2028.5794000000001</v>
      </c>
      <c r="CP4">
        <v>2438.5027</v>
      </c>
      <c r="CQ4">
        <v>2887.1866</v>
      </c>
      <c r="CR4">
        <v>3372.7033999999999</v>
      </c>
      <c r="CS4">
        <v>3905.6406999999999</v>
      </c>
      <c r="CT4">
        <v>4463.2947999999997</v>
      </c>
      <c r="CU4">
        <v>5076.6936999999998</v>
      </c>
      <c r="CV4">
        <v>5706.7611999999999</v>
      </c>
      <c r="CW4">
        <v>6366.9498000000003</v>
      </c>
      <c r="CX4">
        <v>7046.2376000000004</v>
      </c>
      <c r="CY4">
        <v>7800.6319000000003</v>
      </c>
      <c r="CZ4">
        <v>8599.6330999999991</v>
      </c>
      <c r="DA4">
        <v>9373.2698</v>
      </c>
      <c r="DB4">
        <v>10197.0254</v>
      </c>
      <c r="DC4">
        <v>11063.6</v>
      </c>
    </row>
    <row r="5" spans="1:107" x14ac:dyDescent="0.35">
      <c r="A5" t="s">
        <v>105</v>
      </c>
      <c r="B5">
        <v>5.2907999999999999</v>
      </c>
      <c r="C5">
        <v>8.8531999999999993</v>
      </c>
      <c r="D5">
        <v>11.3789</v>
      </c>
      <c r="E5">
        <v>18.7622</v>
      </c>
      <c r="F5">
        <v>22.2102</v>
      </c>
      <c r="G5">
        <v>33.309199999999997</v>
      </c>
      <c r="H5">
        <v>37.748600000000003</v>
      </c>
      <c r="I5">
        <v>52.481299999999997</v>
      </c>
      <c r="J5">
        <v>58.364400000000003</v>
      </c>
      <c r="K5">
        <v>76.855400000000003</v>
      </c>
      <c r="L5">
        <v>279.81020000000001</v>
      </c>
      <c r="M5">
        <v>614.51229999999998</v>
      </c>
      <c r="N5">
        <v>1079.3711000000001</v>
      </c>
      <c r="O5">
        <v>1686.2201</v>
      </c>
      <c r="P5">
        <v>2413.3746000000001</v>
      </c>
      <c r="Q5">
        <v>3277.3924999999999</v>
      </c>
      <c r="R5">
        <v>4275.8379000000004</v>
      </c>
      <c r="S5">
        <v>5398.7278999999999</v>
      </c>
      <c r="T5">
        <v>6766.6544000000004</v>
      </c>
      <c r="U5">
        <v>8116.6103000000003</v>
      </c>
      <c r="V5">
        <v>9684.5344999999998</v>
      </c>
      <c r="W5">
        <v>11459.1782</v>
      </c>
      <c r="X5">
        <v>13312.797399999999</v>
      </c>
      <c r="Y5">
        <v>15343.8382</v>
      </c>
      <c r="Z5">
        <v>17410.378400000001</v>
      </c>
      <c r="AA5">
        <v>19686.465899999999</v>
      </c>
      <c r="AB5">
        <v>22181.768</v>
      </c>
      <c r="AC5">
        <v>24719.225699999999</v>
      </c>
      <c r="AD5">
        <v>27463.569</v>
      </c>
      <c r="AE5">
        <v>30322.548999999999</v>
      </c>
      <c r="AF5">
        <v>33186.938399999999</v>
      </c>
      <c r="AG5">
        <v>36385.3652</v>
      </c>
      <c r="AH5">
        <v>39682.716</v>
      </c>
      <c r="AI5">
        <v>43191.1639</v>
      </c>
      <c r="AK5" s="6" t="s">
        <v>105</v>
      </c>
      <c r="AL5">
        <v>5.4025999999999996</v>
      </c>
      <c r="AM5">
        <v>9.3445</v>
      </c>
      <c r="AN5">
        <v>12.309100000000001</v>
      </c>
      <c r="AO5">
        <v>20.184699999999999</v>
      </c>
      <c r="AP5">
        <v>24.842099999999999</v>
      </c>
      <c r="AQ5">
        <v>37.754399999999997</v>
      </c>
      <c r="AR5">
        <v>44.586300000000001</v>
      </c>
      <c r="AS5">
        <v>60.668700000000001</v>
      </c>
      <c r="AT5">
        <v>69.399500000000003</v>
      </c>
      <c r="AU5">
        <v>89.457999999999998</v>
      </c>
      <c r="AV5">
        <v>337.72980000000001</v>
      </c>
      <c r="AW5">
        <v>746.07169999999996</v>
      </c>
      <c r="AX5">
        <v>1340.3821</v>
      </c>
      <c r="AY5">
        <v>2099.1691000000001</v>
      </c>
      <c r="AZ5">
        <v>3041.4899</v>
      </c>
      <c r="BA5">
        <v>4152.3922000000002</v>
      </c>
      <c r="BB5">
        <v>5443.2388000000001</v>
      </c>
      <c r="BC5">
        <v>6883.3846000000003</v>
      </c>
      <c r="BD5">
        <v>8469.9899000000005</v>
      </c>
      <c r="BE5">
        <v>10333.942499999999</v>
      </c>
      <c r="BF5">
        <v>12385.331200000001</v>
      </c>
      <c r="BG5">
        <v>14597.379199999999</v>
      </c>
      <c r="BH5">
        <v>16979.160800000001</v>
      </c>
      <c r="BI5">
        <v>19583.813600000001</v>
      </c>
      <c r="BJ5">
        <v>22363.424299999999</v>
      </c>
      <c r="BK5">
        <v>25271.658899999999</v>
      </c>
      <c r="BL5">
        <v>28418.690699999999</v>
      </c>
      <c r="BM5">
        <v>31675.4843</v>
      </c>
      <c r="BN5">
        <v>35074.950299999997</v>
      </c>
      <c r="BO5">
        <v>38666.4709</v>
      </c>
      <c r="BP5">
        <v>42459.064899999998</v>
      </c>
      <c r="BQ5">
        <v>46605.492299999998</v>
      </c>
      <c r="BR5">
        <v>50679.449699999997</v>
      </c>
      <c r="BS5">
        <v>55045.690199999997</v>
      </c>
      <c r="BU5" s="6" t="s">
        <v>105</v>
      </c>
      <c r="BV5">
        <v>4.3186999999999998</v>
      </c>
      <c r="BW5">
        <v>4.7499000000000002</v>
      </c>
      <c r="BX5">
        <v>5.5980999999999996</v>
      </c>
      <c r="BY5">
        <v>6.7161999999999997</v>
      </c>
      <c r="BZ5">
        <v>8.1374999999999993</v>
      </c>
      <c r="CA5">
        <v>10.210599999999999</v>
      </c>
      <c r="CB5">
        <v>12.2143</v>
      </c>
      <c r="CC5">
        <v>14.1866</v>
      </c>
      <c r="CD5">
        <v>16.877500000000001</v>
      </c>
      <c r="CE5">
        <v>20.051400000000001</v>
      </c>
      <c r="CF5">
        <v>71.231700000000004</v>
      </c>
      <c r="CG5">
        <v>153.66720000000001</v>
      </c>
      <c r="CH5">
        <v>269.59129999999999</v>
      </c>
      <c r="CI5">
        <v>418.13920000000002</v>
      </c>
      <c r="CJ5">
        <v>603.50699999999995</v>
      </c>
      <c r="CK5">
        <v>811.32950000000005</v>
      </c>
      <c r="CL5">
        <v>1060.6143</v>
      </c>
      <c r="CM5">
        <v>1342.3333</v>
      </c>
      <c r="CN5">
        <v>1656.6041</v>
      </c>
      <c r="CO5">
        <v>2027.6179999999999</v>
      </c>
      <c r="CP5">
        <v>2444.9931999999999</v>
      </c>
      <c r="CQ5">
        <v>2894.7674999999999</v>
      </c>
      <c r="CR5">
        <v>3380.0021000000002</v>
      </c>
      <c r="CS5">
        <v>3904.3155000000002</v>
      </c>
      <c r="CT5">
        <v>4458.3315000000002</v>
      </c>
      <c r="CU5">
        <v>5075.0056000000004</v>
      </c>
      <c r="CV5">
        <v>5703.7438000000002</v>
      </c>
      <c r="CW5">
        <v>6351.4773999999998</v>
      </c>
      <c r="CX5">
        <v>7074.9816000000001</v>
      </c>
      <c r="CY5">
        <v>7797.2608</v>
      </c>
      <c r="CZ5">
        <v>8557.2656000000006</v>
      </c>
      <c r="DA5">
        <v>9366.5944</v>
      </c>
      <c r="DB5">
        <v>10179.964599999999</v>
      </c>
      <c r="DC5">
        <v>11050.351699999999</v>
      </c>
    </row>
    <row r="6" spans="1:107" x14ac:dyDescent="0.35">
      <c r="A6" t="s">
        <v>106</v>
      </c>
      <c r="B6">
        <v>5.3605</v>
      </c>
      <c r="C6">
        <v>8.8247</v>
      </c>
      <c r="D6">
        <v>11.3621</v>
      </c>
      <c r="E6">
        <v>18.478400000000001</v>
      </c>
      <c r="F6">
        <v>22.049099999999999</v>
      </c>
      <c r="G6">
        <v>33.127600000000001</v>
      </c>
      <c r="H6">
        <v>37.893900000000002</v>
      </c>
      <c r="I6">
        <v>52.798099999999998</v>
      </c>
      <c r="J6">
        <v>58.846800000000002</v>
      </c>
      <c r="K6">
        <v>77.699600000000004</v>
      </c>
      <c r="L6">
        <v>279.53160000000003</v>
      </c>
      <c r="M6">
        <v>614.81209999999999</v>
      </c>
      <c r="N6">
        <v>1080.8978999999999</v>
      </c>
      <c r="O6">
        <v>1690.5338999999999</v>
      </c>
      <c r="P6">
        <v>2416.6844999999998</v>
      </c>
      <c r="Q6">
        <v>3284.4886999999999</v>
      </c>
      <c r="R6">
        <v>4286.8672999999999</v>
      </c>
      <c r="S6">
        <v>5409.6067000000003</v>
      </c>
      <c r="T6">
        <v>6843.0465000000004</v>
      </c>
      <c r="U6">
        <v>8121.8459000000003</v>
      </c>
      <c r="V6">
        <v>9705.0241999999998</v>
      </c>
      <c r="W6">
        <v>11431.7983</v>
      </c>
      <c r="X6">
        <v>13344.3889</v>
      </c>
      <c r="Y6">
        <v>15347.3112</v>
      </c>
      <c r="Z6">
        <v>17411.722099999999</v>
      </c>
      <c r="AA6">
        <v>19717.640800000001</v>
      </c>
      <c r="AB6">
        <v>22150.534899999999</v>
      </c>
      <c r="AC6">
        <v>24721.433300000001</v>
      </c>
      <c r="AD6">
        <v>27413.174900000002</v>
      </c>
      <c r="AE6">
        <v>30262.548299999999</v>
      </c>
      <c r="AF6">
        <v>33228.338799999998</v>
      </c>
      <c r="AG6">
        <v>36293.967700000001</v>
      </c>
      <c r="AH6">
        <v>39642.091899999999</v>
      </c>
      <c r="AI6">
        <v>43051.002200000003</v>
      </c>
      <c r="AK6" s="5" t="s">
        <v>106</v>
      </c>
      <c r="AL6">
        <v>5.2721999999999998</v>
      </c>
      <c r="AM6">
        <v>9.2289999999999992</v>
      </c>
      <c r="AN6">
        <v>12.466200000000001</v>
      </c>
      <c r="AO6">
        <v>20.306899999999999</v>
      </c>
      <c r="AP6">
        <v>25.0184</v>
      </c>
      <c r="AQ6">
        <v>37.977899999999998</v>
      </c>
      <c r="AR6">
        <v>44.619500000000002</v>
      </c>
      <c r="AS6">
        <v>60.944600000000001</v>
      </c>
      <c r="AT6">
        <v>69.569999999999993</v>
      </c>
      <c r="AU6">
        <v>89.598699999999994</v>
      </c>
      <c r="AV6">
        <v>338.36369999999999</v>
      </c>
      <c r="AW6">
        <v>747.7971</v>
      </c>
      <c r="AX6">
        <v>1339.6554000000001</v>
      </c>
      <c r="AY6">
        <v>2103.8033</v>
      </c>
      <c r="AZ6">
        <v>3050.2460999999998</v>
      </c>
      <c r="BA6">
        <v>4151.4654</v>
      </c>
      <c r="BB6">
        <v>5417.4663</v>
      </c>
      <c r="BC6">
        <v>6867.9836999999998</v>
      </c>
      <c r="BD6">
        <v>8476.3412000000008</v>
      </c>
      <c r="BE6">
        <v>10357.558199999999</v>
      </c>
      <c r="BF6">
        <v>12384.3416</v>
      </c>
      <c r="BG6">
        <v>14609.5857</v>
      </c>
      <c r="BH6">
        <v>16993.422399999999</v>
      </c>
      <c r="BI6">
        <v>19569.990600000001</v>
      </c>
      <c r="BJ6">
        <v>22311.9208</v>
      </c>
      <c r="BK6">
        <v>25269.6093</v>
      </c>
      <c r="BL6">
        <v>28375.395199999999</v>
      </c>
      <c r="BM6">
        <v>31647.162799999998</v>
      </c>
      <c r="BN6">
        <v>35122.799099999997</v>
      </c>
      <c r="BO6">
        <v>38670.306799999998</v>
      </c>
      <c r="BP6">
        <v>42476.489500000003</v>
      </c>
      <c r="BQ6">
        <v>46512.396999999997</v>
      </c>
      <c r="BR6">
        <v>50784.264799999997</v>
      </c>
      <c r="BS6">
        <v>55078.734799999998</v>
      </c>
      <c r="BU6" s="5" t="s">
        <v>106</v>
      </c>
      <c r="BV6">
        <v>4.2709999999999999</v>
      </c>
      <c r="BW6">
        <v>4.7667999999999999</v>
      </c>
      <c r="BX6">
        <v>5.6158000000000001</v>
      </c>
      <c r="BY6">
        <v>6.7111000000000001</v>
      </c>
      <c r="BZ6">
        <v>8.1898999999999997</v>
      </c>
      <c r="CA6">
        <v>10.0093</v>
      </c>
      <c r="CB6">
        <v>12.184799999999999</v>
      </c>
      <c r="CC6">
        <v>14.396599999999999</v>
      </c>
      <c r="CD6">
        <v>16.9863</v>
      </c>
      <c r="CE6">
        <v>20.440799999999999</v>
      </c>
      <c r="CF6">
        <v>71.261600000000001</v>
      </c>
      <c r="CG6">
        <v>153.4905</v>
      </c>
      <c r="CH6">
        <v>268.84379999999999</v>
      </c>
      <c r="CI6">
        <v>418.27350000000001</v>
      </c>
      <c r="CJ6">
        <v>600.96879999999999</v>
      </c>
      <c r="CK6">
        <v>813.90020000000004</v>
      </c>
      <c r="CL6">
        <v>1059.5784000000001</v>
      </c>
      <c r="CM6">
        <v>1345.1627000000001</v>
      </c>
      <c r="CN6">
        <v>1660.1352999999999</v>
      </c>
      <c r="CO6">
        <v>2028.0193999999999</v>
      </c>
      <c r="CP6">
        <v>2435.1938</v>
      </c>
      <c r="CQ6">
        <v>2889.5702999999999</v>
      </c>
      <c r="CR6">
        <v>3380.0158000000001</v>
      </c>
      <c r="CS6">
        <v>3904.3744000000002</v>
      </c>
      <c r="CT6">
        <v>4476.1597000000002</v>
      </c>
      <c r="CU6">
        <v>5078.1423000000004</v>
      </c>
      <c r="CV6">
        <v>5713.8194000000003</v>
      </c>
      <c r="CW6">
        <v>6364.6337999999996</v>
      </c>
      <c r="CX6">
        <v>7079.0644000000002</v>
      </c>
      <c r="CY6">
        <v>7803.2914000000001</v>
      </c>
      <c r="CZ6">
        <v>8573.0036999999993</v>
      </c>
      <c r="DA6">
        <v>9356.5246999999999</v>
      </c>
      <c r="DB6">
        <v>10154.932000000001</v>
      </c>
      <c r="DC6">
        <v>11044.76</v>
      </c>
    </row>
    <row r="7" spans="1:107" x14ac:dyDescent="0.35">
      <c r="A7" t="s">
        <v>107</v>
      </c>
      <c r="B7">
        <v>5.3491</v>
      </c>
      <c r="C7">
        <v>8.8378999999999994</v>
      </c>
      <c r="D7">
        <v>11.396599999999999</v>
      </c>
      <c r="E7">
        <v>18.339500000000001</v>
      </c>
      <c r="F7">
        <v>22.035499999999999</v>
      </c>
      <c r="G7">
        <v>32.801600000000001</v>
      </c>
      <c r="H7">
        <v>37.604999999999997</v>
      </c>
      <c r="I7">
        <v>52.6815</v>
      </c>
      <c r="J7">
        <v>59.456200000000003</v>
      </c>
      <c r="K7">
        <v>76.763300000000001</v>
      </c>
      <c r="L7">
        <v>280.11</v>
      </c>
      <c r="M7">
        <v>614.73810000000003</v>
      </c>
      <c r="N7">
        <v>1081.6796999999999</v>
      </c>
      <c r="O7">
        <v>1683.9250999999999</v>
      </c>
      <c r="P7">
        <v>2417.6048999999998</v>
      </c>
      <c r="Q7">
        <v>3284.2037999999998</v>
      </c>
      <c r="R7">
        <v>4281.3666000000003</v>
      </c>
      <c r="S7">
        <v>5393.7046</v>
      </c>
      <c r="T7">
        <v>6791.0231000000003</v>
      </c>
      <c r="U7">
        <v>8130.9179000000004</v>
      </c>
      <c r="V7">
        <v>9669.7795999999998</v>
      </c>
      <c r="W7">
        <v>11436.495000000001</v>
      </c>
      <c r="X7">
        <v>13313.724</v>
      </c>
      <c r="Y7">
        <v>15368.061600000001</v>
      </c>
      <c r="Z7">
        <v>17429.765800000001</v>
      </c>
      <c r="AA7">
        <v>19678.967700000001</v>
      </c>
      <c r="AB7">
        <v>22137.181499999999</v>
      </c>
      <c r="AC7">
        <v>24729.5936</v>
      </c>
      <c r="AD7">
        <v>27407.688200000001</v>
      </c>
      <c r="AE7">
        <v>30257.9329</v>
      </c>
      <c r="AF7">
        <v>33152.245799999997</v>
      </c>
      <c r="AG7">
        <v>36446.456400000003</v>
      </c>
      <c r="AH7">
        <v>39596.755499999999</v>
      </c>
      <c r="AI7">
        <v>43194.6852</v>
      </c>
      <c r="AK7" s="6" t="s">
        <v>107</v>
      </c>
      <c r="AL7">
        <v>5.4790999999999999</v>
      </c>
      <c r="AM7">
        <v>9.5840999999999994</v>
      </c>
      <c r="AN7">
        <v>12.2445</v>
      </c>
      <c r="AO7">
        <v>20.104900000000001</v>
      </c>
      <c r="AP7">
        <v>25.119499999999999</v>
      </c>
      <c r="AQ7">
        <v>37.991300000000003</v>
      </c>
      <c r="AR7">
        <v>43.883899999999997</v>
      </c>
      <c r="AS7">
        <v>60.84</v>
      </c>
      <c r="AT7">
        <v>69.299400000000006</v>
      </c>
      <c r="AU7">
        <v>89.384399999999999</v>
      </c>
      <c r="AV7">
        <v>338.10989999999998</v>
      </c>
      <c r="AW7">
        <v>743.72559999999999</v>
      </c>
      <c r="AX7">
        <v>1346.2218</v>
      </c>
      <c r="AY7">
        <v>2106.2464</v>
      </c>
      <c r="AZ7">
        <v>3038.9841000000001</v>
      </c>
      <c r="BA7">
        <v>4168.1130999999996</v>
      </c>
      <c r="BB7">
        <v>5433.2403999999997</v>
      </c>
      <c r="BC7">
        <v>6877.0046000000002</v>
      </c>
      <c r="BD7">
        <v>8477.5612000000001</v>
      </c>
      <c r="BE7">
        <v>10325.3313</v>
      </c>
      <c r="BF7">
        <v>12483.9534</v>
      </c>
      <c r="BG7">
        <v>14613.2703</v>
      </c>
      <c r="BH7">
        <v>16987.004400000002</v>
      </c>
      <c r="BI7">
        <v>19576.329699999998</v>
      </c>
      <c r="BJ7">
        <v>22300.154699999999</v>
      </c>
      <c r="BK7">
        <v>25264.220300000001</v>
      </c>
      <c r="BL7">
        <v>28322.0452</v>
      </c>
      <c r="BM7">
        <v>31657.3773</v>
      </c>
      <c r="BN7">
        <v>35164.982300000003</v>
      </c>
      <c r="BO7">
        <v>38746.8125</v>
      </c>
      <c r="BP7">
        <v>42540.365400000002</v>
      </c>
      <c r="BQ7">
        <v>46588.174899999998</v>
      </c>
      <c r="BR7">
        <v>50821.254999999997</v>
      </c>
      <c r="BS7">
        <v>55071.6224</v>
      </c>
      <c r="BU7" s="6" t="s">
        <v>107</v>
      </c>
      <c r="BV7">
        <v>4.3493000000000004</v>
      </c>
      <c r="BW7">
        <v>4.8053999999999997</v>
      </c>
      <c r="BX7">
        <v>5.6208999999999998</v>
      </c>
      <c r="BY7">
        <v>6.7580999999999998</v>
      </c>
      <c r="BZ7">
        <v>8.1996000000000002</v>
      </c>
      <c r="CA7">
        <v>10.145799999999999</v>
      </c>
      <c r="CB7">
        <v>12.2057</v>
      </c>
      <c r="CC7">
        <v>14.3552</v>
      </c>
      <c r="CD7">
        <v>17.1067</v>
      </c>
      <c r="CE7">
        <v>19.863800000000001</v>
      </c>
      <c r="CF7">
        <v>70.972300000000004</v>
      </c>
      <c r="CG7">
        <v>153.57480000000001</v>
      </c>
      <c r="CH7">
        <v>268.94220000000001</v>
      </c>
      <c r="CI7">
        <v>417.42700000000002</v>
      </c>
      <c r="CJ7">
        <v>597.89589999999998</v>
      </c>
      <c r="CK7">
        <v>813.44439999999997</v>
      </c>
      <c r="CL7">
        <v>1059.9021</v>
      </c>
      <c r="CM7">
        <v>1342.9236000000001</v>
      </c>
      <c r="CN7">
        <v>1660.9122</v>
      </c>
      <c r="CO7">
        <v>2026.8490999999999</v>
      </c>
      <c r="CP7">
        <v>2436.6875</v>
      </c>
      <c r="CQ7">
        <v>2896.3425999999999</v>
      </c>
      <c r="CR7">
        <v>3387.6089000000002</v>
      </c>
      <c r="CS7">
        <v>3897.9218000000001</v>
      </c>
      <c r="CT7">
        <v>4463.4933000000001</v>
      </c>
      <c r="CU7">
        <v>5068.8864000000003</v>
      </c>
      <c r="CV7">
        <v>5702.4222</v>
      </c>
      <c r="CW7">
        <v>6365.3717999999999</v>
      </c>
      <c r="CX7">
        <v>7084.4865</v>
      </c>
      <c r="CY7">
        <v>7799.3193000000001</v>
      </c>
      <c r="CZ7">
        <v>8598.5964000000004</v>
      </c>
      <c r="DA7">
        <v>9349.0990000000002</v>
      </c>
      <c r="DB7">
        <v>10184.6806</v>
      </c>
      <c r="DC7">
        <v>11043.809800000001</v>
      </c>
    </row>
    <row r="8" spans="1:107" x14ac:dyDescent="0.35">
      <c r="A8" t="s">
        <v>108</v>
      </c>
      <c r="B8">
        <v>5.2869000000000002</v>
      </c>
      <c r="C8">
        <v>8.8964999999999996</v>
      </c>
      <c r="D8">
        <v>11.355</v>
      </c>
      <c r="E8">
        <v>18.396599999999999</v>
      </c>
      <c r="F8">
        <v>21.9862</v>
      </c>
      <c r="G8">
        <v>33.421300000000002</v>
      </c>
      <c r="H8">
        <v>37.810699999999997</v>
      </c>
      <c r="I8">
        <v>52.72</v>
      </c>
      <c r="J8">
        <v>58.982999999999997</v>
      </c>
      <c r="K8">
        <v>76.752899999999997</v>
      </c>
      <c r="L8">
        <v>279.63389999999998</v>
      </c>
      <c r="M8">
        <v>613.19399999999996</v>
      </c>
      <c r="N8">
        <v>1079.8145</v>
      </c>
      <c r="O8">
        <v>1683.8911000000001</v>
      </c>
      <c r="P8">
        <v>2418.386</v>
      </c>
      <c r="Q8">
        <v>3282.1754000000001</v>
      </c>
      <c r="R8">
        <v>4281.8536999999997</v>
      </c>
      <c r="S8">
        <v>5414.9745000000003</v>
      </c>
      <c r="T8">
        <v>6778.7085999999999</v>
      </c>
      <c r="U8">
        <v>8096.2543999999998</v>
      </c>
      <c r="V8">
        <v>9784.0416000000005</v>
      </c>
      <c r="W8">
        <v>11444.0841</v>
      </c>
      <c r="X8">
        <v>13302.091</v>
      </c>
      <c r="Y8">
        <v>15329.2417</v>
      </c>
      <c r="Z8">
        <v>17424.6587</v>
      </c>
      <c r="AA8">
        <v>19641.216400000001</v>
      </c>
      <c r="AB8">
        <v>22106.7546</v>
      </c>
      <c r="AC8">
        <v>24777.240900000001</v>
      </c>
      <c r="AD8">
        <v>27429.403600000001</v>
      </c>
      <c r="AE8">
        <v>30303.419600000001</v>
      </c>
      <c r="AF8">
        <v>33227.161999999997</v>
      </c>
      <c r="AG8">
        <v>36501.849399999999</v>
      </c>
      <c r="AH8">
        <v>39776.863899999997</v>
      </c>
      <c r="AI8">
        <v>43062.62</v>
      </c>
      <c r="AK8" s="5" t="s">
        <v>108</v>
      </c>
      <c r="AL8">
        <v>5.4013</v>
      </c>
      <c r="AM8">
        <v>9.2568000000000001</v>
      </c>
      <c r="AN8">
        <v>12.3545</v>
      </c>
      <c r="AO8">
        <v>20.2334</v>
      </c>
      <c r="AP8">
        <v>25.160399999999999</v>
      </c>
      <c r="AQ8">
        <v>37.612000000000002</v>
      </c>
      <c r="AR8">
        <v>44.406599999999997</v>
      </c>
      <c r="AS8">
        <v>60.679000000000002</v>
      </c>
      <c r="AT8">
        <v>69.255499999999998</v>
      </c>
      <c r="AU8">
        <v>89.625600000000006</v>
      </c>
      <c r="AV8">
        <v>338.12400000000002</v>
      </c>
      <c r="AW8">
        <v>746.40819999999997</v>
      </c>
      <c r="AX8">
        <v>1337.1069</v>
      </c>
      <c r="AY8">
        <v>2112.9580000000001</v>
      </c>
      <c r="AZ8">
        <v>3044.5412999999999</v>
      </c>
      <c r="BA8">
        <v>4171.3825999999999</v>
      </c>
      <c r="BB8">
        <v>5409.7428</v>
      </c>
      <c r="BC8">
        <v>6871.6711999999998</v>
      </c>
      <c r="BD8">
        <v>8478.0164999999997</v>
      </c>
      <c r="BE8">
        <v>10353.011399999999</v>
      </c>
      <c r="BF8">
        <v>12450.2826</v>
      </c>
      <c r="BG8">
        <v>14587.632</v>
      </c>
      <c r="BH8">
        <v>16985.955099999999</v>
      </c>
      <c r="BI8">
        <v>19562.585500000001</v>
      </c>
      <c r="BJ8">
        <v>22346.941699999999</v>
      </c>
      <c r="BK8">
        <v>25236.983400000001</v>
      </c>
      <c r="BL8">
        <v>28422.375400000001</v>
      </c>
      <c r="BM8">
        <v>31690.769499999999</v>
      </c>
      <c r="BN8">
        <v>35089.824000000001</v>
      </c>
      <c r="BO8">
        <v>38795.685100000002</v>
      </c>
      <c r="BP8">
        <v>42571.156999999999</v>
      </c>
      <c r="BQ8">
        <v>46575.708100000003</v>
      </c>
      <c r="BR8">
        <v>50628.184399999998</v>
      </c>
      <c r="BS8">
        <v>55243.900199999996</v>
      </c>
      <c r="BU8" s="5" t="s">
        <v>108</v>
      </c>
      <c r="BV8">
        <v>4.2271000000000001</v>
      </c>
      <c r="BW8">
        <v>4.7144000000000004</v>
      </c>
      <c r="BX8">
        <v>5.5308000000000002</v>
      </c>
      <c r="BY8">
        <v>6.8821000000000003</v>
      </c>
      <c r="BZ8">
        <v>8.1792999999999996</v>
      </c>
      <c r="CA8">
        <v>10.2301</v>
      </c>
      <c r="CB8">
        <v>12.124000000000001</v>
      </c>
      <c r="CC8">
        <v>14.381</v>
      </c>
      <c r="CD8">
        <v>17.0396</v>
      </c>
      <c r="CE8">
        <v>20.0825</v>
      </c>
      <c r="CF8">
        <v>71.276600000000002</v>
      </c>
      <c r="CG8">
        <v>153.5462</v>
      </c>
      <c r="CH8">
        <v>269.25310000000002</v>
      </c>
      <c r="CI8">
        <v>417.80090000000001</v>
      </c>
      <c r="CJ8">
        <v>599.57600000000002</v>
      </c>
      <c r="CK8">
        <v>811.87810000000002</v>
      </c>
      <c r="CL8">
        <v>1059.8068000000001</v>
      </c>
      <c r="CM8">
        <v>1340.4168</v>
      </c>
      <c r="CN8">
        <v>1653.3825999999999</v>
      </c>
      <c r="CO8">
        <v>2022.4395999999999</v>
      </c>
      <c r="CP8">
        <v>2436.6516999999999</v>
      </c>
      <c r="CQ8">
        <v>2895.4225000000001</v>
      </c>
      <c r="CR8">
        <v>3372.0156000000002</v>
      </c>
      <c r="CS8">
        <v>3901.7528000000002</v>
      </c>
      <c r="CT8">
        <v>4460.9290000000001</v>
      </c>
      <c r="CU8">
        <v>5076.8788999999997</v>
      </c>
      <c r="CV8">
        <v>5697.2740999999996</v>
      </c>
      <c r="CW8">
        <v>6376.3787000000002</v>
      </c>
      <c r="CX8">
        <v>7074.7266</v>
      </c>
      <c r="CY8">
        <v>7777.2731000000003</v>
      </c>
      <c r="CZ8">
        <v>8565.9850999999999</v>
      </c>
      <c r="DA8">
        <v>9344.3688999999995</v>
      </c>
      <c r="DB8">
        <v>10178.284299999999</v>
      </c>
      <c r="DC8">
        <v>11052.035400000001</v>
      </c>
    </row>
    <row r="9" spans="1:107" x14ac:dyDescent="0.35">
      <c r="A9" t="s">
        <v>109</v>
      </c>
      <c r="B9">
        <v>5.5038</v>
      </c>
      <c r="C9">
        <v>8.8515999999999995</v>
      </c>
      <c r="D9">
        <v>11.361000000000001</v>
      </c>
      <c r="E9">
        <v>18.224599999999999</v>
      </c>
      <c r="F9">
        <v>22.1555</v>
      </c>
      <c r="G9">
        <v>33.054699999999997</v>
      </c>
      <c r="H9">
        <v>38.150399999999998</v>
      </c>
      <c r="I9">
        <v>52.800699999999999</v>
      </c>
      <c r="J9">
        <v>58.9617</v>
      </c>
      <c r="K9">
        <v>76.389099999999999</v>
      </c>
      <c r="L9">
        <v>280.38470000000001</v>
      </c>
      <c r="M9">
        <v>613.69839999999999</v>
      </c>
      <c r="N9">
        <v>1079.9475</v>
      </c>
      <c r="O9">
        <v>1684.1719000000001</v>
      </c>
      <c r="P9">
        <v>2414.9926</v>
      </c>
      <c r="Q9">
        <v>3275.3703999999998</v>
      </c>
      <c r="R9">
        <v>4279.3146999999999</v>
      </c>
      <c r="S9">
        <v>5403.7231000000002</v>
      </c>
      <c r="T9">
        <v>6789.8706000000002</v>
      </c>
      <c r="U9">
        <v>8156.9618</v>
      </c>
      <c r="V9">
        <v>9837.8345000000008</v>
      </c>
      <c r="W9">
        <v>11425.901599999999</v>
      </c>
      <c r="X9">
        <v>13280.568600000001</v>
      </c>
      <c r="Y9">
        <v>15350.0676</v>
      </c>
      <c r="Z9">
        <v>17413.574400000001</v>
      </c>
      <c r="AA9">
        <v>19756.108700000001</v>
      </c>
      <c r="AB9">
        <v>22171.188699999999</v>
      </c>
      <c r="AC9">
        <v>24835.873200000002</v>
      </c>
      <c r="AD9">
        <v>27415.1201</v>
      </c>
      <c r="AE9">
        <v>30310.902999999998</v>
      </c>
      <c r="AF9">
        <v>33290.331599999998</v>
      </c>
      <c r="AG9">
        <v>36414.777000000002</v>
      </c>
      <c r="AH9">
        <v>39665.830800000003</v>
      </c>
      <c r="AI9">
        <v>43106.078600000001</v>
      </c>
      <c r="AK9" s="6" t="s">
        <v>109</v>
      </c>
      <c r="AL9">
        <v>5.2820999999999998</v>
      </c>
      <c r="AM9">
        <v>9.2988999999999997</v>
      </c>
      <c r="AN9">
        <v>12.165699999999999</v>
      </c>
      <c r="AO9">
        <v>20.109300000000001</v>
      </c>
      <c r="AP9">
        <v>25.056000000000001</v>
      </c>
      <c r="AQ9">
        <v>37.338700000000003</v>
      </c>
      <c r="AR9">
        <v>44.456699999999998</v>
      </c>
      <c r="AS9">
        <v>60.826700000000002</v>
      </c>
      <c r="AT9">
        <v>69.286699999999996</v>
      </c>
      <c r="AU9">
        <v>89.317700000000002</v>
      </c>
      <c r="AV9">
        <v>338.64159999999998</v>
      </c>
      <c r="AW9">
        <v>743.78530000000001</v>
      </c>
      <c r="AX9">
        <v>1346.2138</v>
      </c>
      <c r="AY9">
        <v>2114.9578999999999</v>
      </c>
      <c r="AZ9">
        <v>3049.0616</v>
      </c>
      <c r="BA9">
        <v>4169.0654999999997</v>
      </c>
      <c r="BB9">
        <v>5420.1066000000001</v>
      </c>
      <c r="BC9">
        <v>6872.5941999999995</v>
      </c>
      <c r="BD9">
        <v>8466.1879000000008</v>
      </c>
      <c r="BE9">
        <v>10370.599200000001</v>
      </c>
      <c r="BF9">
        <v>12386.813599999999</v>
      </c>
      <c r="BG9">
        <v>14599.6389</v>
      </c>
      <c r="BH9">
        <v>16986.935300000001</v>
      </c>
      <c r="BI9">
        <v>19526.243699999999</v>
      </c>
      <c r="BJ9">
        <v>22363.588899999999</v>
      </c>
      <c r="BK9">
        <v>25293.0854</v>
      </c>
      <c r="BL9">
        <v>28389.375499999998</v>
      </c>
      <c r="BM9">
        <v>31621.379000000001</v>
      </c>
      <c r="BN9">
        <v>35063.263700000003</v>
      </c>
      <c r="BO9">
        <v>38726.7238</v>
      </c>
      <c r="BP9">
        <v>42592.4548</v>
      </c>
      <c r="BQ9">
        <v>46612.532399999996</v>
      </c>
      <c r="BR9">
        <v>50737.261599999998</v>
      </c>
      <c r="BS9">
        <v>55124.186999999998</v>
      </c>
      <c r="BU9" s="6" t="s">
        <v>109</v>
      </c>
      <c r="BV9">
        <v>4.2443999999999997</v>
      </c>
      <c r="BW9">
        <v>4.7295999999999996</v>
      </c>
      <c r="BX9">
        <v>5.5709</v>
      </c>
      <c r="BY9">
        <v>6.6696999999999997</v>
      </c>
      <c r="BZ9">
        <v>8.1251999999999995</v>
      </c>
      <c r="CA9">
        <v>9.9278999999999993</v>
      </c>
      <c r="CB9">
        <v>12.1998</v>
      </c>
      <c r="CC9">
        <v>14.5076</v>
      </c>
      <c r="CD9">
        <v>16.969200000000001</v>
      </c>
      <c r="CE9">
        <v>20.560500000000001</v>
      </c>
      <c r="CF9">
        <v>70.635499999999993</v>
      </c>
      <c r="CG9">
        <v>153.31569999999999</v>
      </c>
      <c r="CH9">
        <v>268.9522</v>
      </c>
      <c r="CI9">
        <v>417.18869999999998</v>
      </c>
      <c r="CJ9">
        <v>598.952</v>
      </c>
      <c r="CK9">
        <v>811.71929999999998</v>
      </c>
      <c r="CL9">
        <v>1060.5515</v>
      </c>
      <c r="CM9">
        <v>1341.0996</v>
      </c>
      <c r="CN9">
        <v>1651.5653</v>
      </c>
      <c r="CO9">
        <v>2031.6563000000001</v>
      </c>
      <c r="CP9">
        <v>2438.2512000000002</v>
      </c>
      <c r="CQ9">
        <v>2892.6282000000001</v>
      </c>
      <c r="CR9">
        <v>3381.1741000000002</v>
      </c>
      <c r="CS9">
        <v>3908.1408999999999</v>
      </c>
      <c r="CT9">
        <v>4458.8337000000001</v>
      </c>
      <c r="CU9">
        <v>5070.8555999999999</v>
      </c>
      <c r="CV9">
        <v>5703.3658999999998</v>
      </c>
      <c r="CW9">
        <v>6374.6054000000004</v>
      </c>
      <c r="CX9">
        <v>7062.6225000000004</v>
      </c>
      <c r="CY9">
        <v>7781.9497000000001</v>
      </c>
      <c r="CZ9">
        <v>8574.5152999999991</v>
      </c>
      <c r="DA9">
        <v>9369.9138000000003</v>
      </c>
      <c r="DB9">
        <v>10193.224700000001</v>
      </c>
      <c r="DC9">
        <v>11057.5363</v>
      </c>
    </row>
    <row r="10" spans="1:107" x14ac:dyDescent="0.35">
      <c r="A10" t="s">
        <v>110</v>
      </c>
      <c r="B10">
        <v>5.3875999999999999</v>
      </c>
      <c r="C10">
        <v>8.8925000000000001</v>
      </c>
      <c r="D10">
        <v>11.3565</v>
      </c>
      <c r="E10">
        <v>18.5167</v>
      </c>
      <c r="F10">
        <v>21.918700000000001</v>
      </c>
      <c r="G10">
        <v>33.209800000000001</v>
      </c>
      <c r="H10">
        <v>38.008600000000001</v>
      </c>
      <c r="I10">
        <v>52.5441</v>
      </c>
      <c r="J10">
        <v>58.817999999999998</v>
      </c>
      <c r="K10">
        <v>77.001199999999997</v>
      </c>
      <c r="L10">
        <v>279.80889999999999</v>
      </c>
      <c r="M10">
        <v>614.6123</v>
      </c>
      <c r="N10">
        <v>1081.7101</v>
      </c>
      <c r="O10">
        <v>1685.204</v>
      </c>
      <c r="P10">
        <v>2416.5320999999999</v>
      </c>
      <c r="Q10">
        <v>3276.4050999999999</v>
      </c>
      <c r="R10">
        <v>4283.2403999999997</v>
      </c>
      <c r="S10">
        <v>5402.6810999999998</v>
      </c>
      <c r="T10">
        <v>6707.3064999999997</v>
      </c>
      <c r="U10">
        <v>8125.0510999999997</v>
      </c>
      <c r="V10">
        <v>9760.9367000000002</v>
      </c>
      <c r="W10">
        <v>11457.905000000001</v>
      </c>
      <c r="X10">
        <v>13275.2536</v>
      </c>
      <c r="Y10">
        <v>15287.247799999999</v>
      </c>
      <c r="Z10">
        <v>17433.987700000001</v>
      </c>
      <c r="AA10">
        <v>19734.555199999999</v>
      </c>
      <c r="AB10">
        <v>22182.499599999999</v>
      </c>
      <c r="AC10">
        <v>24781.32</v>
      </c>
      <c r="AD10">
        <v>27469.046699999999</v>
      </c>
      <c r="AE10">
        <v>30251.542099999999</v>
      </c>
      <c r="AF10">
        <v>33265.906799999997</v>
      </c>
      <c r="AG10">
        <v>36493.572800000002</v>
      </c>
      <c r="AH10">
        <v>39578.022199999999</v>
      </c>
      <c r="AI10">
        <v>43166.549099999997</v>
      </c>
      <c r="AK10" s="5" t="s">
        <v>110</v>
      </c>
      <c r="AL10">
        <v>5.3112000000000004</v>
      </c>
      <c r="AM10">
        <v>9.2161000000000008</v>
      </c>
      <c r="AN10">
        <v>12.182399999999999</v>
      </c>
      <c r="AO10">
        <v>20.165900000000001</v>
      </c>
      <c r="AP10">
        <v>25.0121</v>
      </c>
      <c r="AQ10">
        <v>37.841999999999999</v>
      </c>
      <c r="AR10">
        <v>44.5381</v>
      </c>
      <c r="AS10">
        <v>61.011499999999998</v>
      </c>
      <c r="AT10">
        <v>69.683099999999996</v>
      </c>
      <c r="AU10">
        <v>89.454899999999995</v>
      </c>
      <c r="AV10">
        <v>337.58969999999999</v>
      </c>
      <c r="AW10">
        <v>743.17750000000001</v>
      </c>
      <c r="AX10">
        <v>1338.6369999999999</v>
      </c>
      <c r="AY10">
        <v>2105.3132999999998</v>
      </c>
      <c r="AZ10">
        <v>3046.5792000000001</v>
      </c>
      <c r="BA10">
        <v>4154.5234</v>
      </c>
      <c r="BB10">
        <v>5415.4000999999998</v>
      </c>
      <c r="BC10">
        <v>6854.4225999999999</v>
      </c>
      <c r="BD10">
        <v>8487.3724000000002</v>
      </c>
      <c r="BE10">
        <v>10361.363799999999</v>
      </c>
      <c r="BF10">
        <v>12417.1198</v>
      </c>
      <c r="BG10">
        <v>14633.624400000001</v>
      </c>
      <c r="BH10">
        <v>16986.3992</v>
      </c>
      <c r="BI10">
        <v>19529.9738</v>
      </c>
      <c r="BJ10">
        <v>22311.894499999999</v>
      </c>
      <c r="BK10">
        <v>25282.9584</v>
      </c>
      <c r="BL10">
        <v>28436.0638</v>
      </c>
      <c r="BM10">
        <v>31547.227900000002</v>
      </c>
      <c r="BN10">
        <v>35008.565499999997</v>
      </c>
      <c r="BO10">
        <v>38712.161899999999</v>
      </c>
      <c r="BP10">
        <v>42590.836900000002</v>
      </c>
      <c r="BQ10">
        <v>46562.386899999998</v>
      </c>
      <c r="BR10">
        <v>50861.516100000001</v>
      </c>
      <c r="BS10">
        <v>54958.0962</v>
      </c>
      <c r="BU10" s="5" t="s">
        <v>110</v>
      </c>
      <c r="BV10">
        <v>4.2789999999999999</v>
      </c>
      <c r="BW10">
        <v>4.7140000000000004</v>
      </c>
      <c r="BX10">
        <v>5.5171999999999999</v>
      </c>
      <c r="BY10">
        <v>6.7202000000000002</v>
      </c>
      <c r="BZ10">
        <v>8.2047000000000008</v>
      </c>
      <c r="CA10">
        <v>10.0288</v>
      </c>
      <c r="CB10">
        <v>12.1114</v>
      </c>
      <c r="CC10">
        <v>14.411799999999999</v>
      </c>
      <c r="CD10">
        <v>17.073699999999999</v>
      </c>
      <c r="CE10">
        <v>19.846800000000002</v>
      </c>
      <c r="CF10">
        <v>71.175299999999993</v>
      </c>
      <c r="CG10">
        <v>153.328</v>
      </c>
      <c r="CH10">
        <v>269.50439999999998</v>
      </c>
      <c r="CI10">
        <v>417.09309999999999</v>
      </c>
      <c r="CJ10">
        <v>600.30449999999996</v>
      </c>
      <c r="CK10">
        <v>811.94529999999997</v>
      </c>
      <c r="CL10">
        <v>1065.2487000000001</v>
      </c>
      <c r="CM10">
        <v>1340.0128</v>
      </c>
      <c r="CN10">
        <v>1657.866</v>
      </c>
      <c r="CO10">
        <v>2034.1439</v>
      </c>
      <c r="CP10">
        <v>2438.0983000000001</v>
      </c>
      <c r="CQ10">
        <v>2884.6931</v>
      </c>
      <c r="CR10">
        <v>3381.5846000000001</v>
      </c>
      <c r="CS10">
        <v>3906.9022</v>
      </c>
      <c r="CT10">
        <v>4461.4405999999999</v>
      </c>
      <c r="CU10">
        <v>5069.4794000000002</v>
      </c>
      <c r="CV10">
        <v>5701.5576000000001</v>
      </c>
      <c r="CW10">
        <v>6361.2782999999999</v>
      </c>
      <c r="CX10">
        <v>7067.0907999999999</v>
      </c>
      <c r="CY10">
        <v>7776.6913999999997</v>
      </c>
      <c r="CZ10">
        <v>8571.0787999999993</v>
      </c>
      <c r="DA10">
        <v>9364.3045000000002</v>
      </c>
      <c r="DB10">
        <v>10173.0442</v>
      </c>
      <c r="DC10">
        <v>11031.6756</v>
      </c>
    </row>
    <row r="11" spans="1:107" x14ac:dyDescent="0.35">
      <c r="A11" t="s">
        <v>111</v>
      </c>
      <c r="B11">
        <v>5.3784999999999998</v>
      </c>
      <c r="C11">
        <v>8.8369</v>
      </c>
      <c r="D11">
        <v>11.3428</v>
      </c>
      <c r="E11">
        <v>18.3886</v>
      </c>
      <c r="F11">
        <v>22.265999999999998</v>
      </c>
      <c r="G11">
        <v>33.351799999999997</v>
      </c>
      <c r="H11">
        <v>38.098500000000001</v>
      </c>
      <c r="I11">
        <v>52.314599999999999</v>
      </c>
      <c r="J11">
        <v>59.020800000000001</v>
      </c>
      <c r="K11">
        <v>76.659099999999995</v>
      </c>
      <c r="L11">
        <v>279.78910000000002</v>
      </c>
      <c r="M11">
        <v>614.75059999999996</v>
      </c>
      <c r="N11">
        <v>1080.1348</v>
      </c>
      <c r="O11">
        <v>1680.7058999999999</v>
      </c>
      <c r="P11">
        <v>2417.9016000000001</v>
      </c>
      <c r="Q11">
        <v>3275.9949000000001</v>
      </c>
      <c r="R11">
        <v>4282.7065000000002</v>
      </c>
      <c r="S11">
        <v>5403.3953000000001</v>
      </c>
      <c r="T11">
        <v>6771.6322</v>
      </c>
      <c r="U11">
        <v>8139.6440000000002</v>
      </c>
      <c r="V11">
        <v>9802.7050999999992</v>
      </c>
      <c r="W11">
        <v>11458.900900000001</v>
      </c>
      <c r="X11">
        <v>13356.742700000001</v>
      </c>
      <c r="Y11">
        <v>15294.632100000001</v>
      </c>
      <c r="Z11">
        <v>17422.037499999999</v>
      </c>
      <c r="AA11">
        <v>19677.7631</v>
      </c>
      <c r="AB11">
        <v>22182.955399999999</v>
      </c>
      <c r="AC11">
        <v>24712.0242</v>
      </c>
      <c r="AD11">
        <v>27319.124</v>
      </c>
      <c r="AE11">
        <v>30281.2588</v>
      </c>
      <c r="AF11">
        <v>33222.642500000002</v>
      </c>
      <c r="AG11">
        <v>36436.171799999996</v>
      </c>
      <c r="AH11">
        <v>39705.320800000001</v>
      </c>
      <c r="AI11">
        <v>43033.902900000001</v>
      </c>
      <c r="AK11" s="6" t="s">
        <v>111</v>
      </c>
      <c r="AL11">
        <v>5.4021999999999997</v>
      </c>
      <c r="AM11">
        <v>9.2917000000000005</v>
      </c>
      <c r="AN11">
        <v>12.1676</v>
      </c>
      <c r="AO11">
        <v>20.248100000000001</v>
      </c>
      <c r="AP11">
        <v>25.148</v>
      </c>
      <c r="AQ11">
        <v>38.201300000000003</v>
      </c>
      <c r="AR11">
        <v>44.436599999999999</v>
      </c>
      <c r="AS11">
        <v>60.976599999999998</v>
      </c>
      <c r="AT11">
        <v>69.298500000000004</v>
      </c>
      <c r="AU11">
        <v>90.087500000000006</v>
      </c>
      <c r="AV11">
        <v>338.52809999999999</v>
      </c>
      <c r="AW11">
        <v>744.60059999999999</v>
      </c>
      <c r="AX11">
        <v>1347.0578</v>
      </c>
      <c r="AY11">
        <v>2103.2934</v>
      </c>
      <c r="AZ11">
        <v>3044.8443000000002</v>
      </c>
      <c r="BA11">
        <v>4156.5285999999996</v>
      </c>
      <c r="BB11">
        <v>5416.7614000000003</v>
      </c>
      <c r="BC11">
        <v>6852.6139000000003</v>
      </c>
      <c r="BD11">
        <v>8493.3809999999994</v>
      </c>
      <c r="BE11">
        <v>10362.9794</v>
      </c>
      <c r="BF11">
        <v>12365.3698</v>
      </c>
      <c r="BG11">
        <v>14585.133900000001</v>
      </c>
      <c r="BH11">
        <v>16969.984700000001</v>
      </c>
      <c r="BI11">
        <v>19587.023399999998</v>
      </c>
      <c r="BJ11">
        <v>22331.504300000001</v>
      </c>
      <c r="BK11">
        <v>25278.800800000001</v>
      </c>
      <c r="BL11">
        <v>28406.4712</v>
      </c>
      <c r="BM11">
        <v>31747.974399999999</v>
      </c>
      <c r="BN11">
        <v>35134.3652</v>
      </c>
      <c r="BO11">
        <v>38719.4548</v>
      </c>
      <c r="BP11">
        <v>42398.016100000001</v>
      </c>
      <c r="BQ11">
        <v>46354.763400000003</v>
      </c>
      <c r="BR11">
        <v>50658.616000000002</v>
      </c>
      <c r="BS11">
        <v>55031.0121</v>
      </c>
      <c r="BU11" s="6" t="s">
        <v>111</v>
      </c>
      <c r="BV11">
        <v>4.5246000000000004</v>
      </c>
      <c r="BW11">
        <v>4.6906999999999996</v>
      </c>
      <c r="BX11">
        <v>5.4757999999999996</v>
      </c>
      <c r="BY11">
        <v>6.7267000000000001</v>
      </c>
      <c r="BZ11">
        <v>8.1471999999999998</v>
      </c>
      <c r="CA11">
        <v>10.0291</v>
      </c>
      <c r="CB11">
        <v>12.2393</v>
      </c>
      <c r="CC11">
        <v>14.55</v>
      </c>
      <c r="CD11">
        <v>16.933</v>
      </c>
      <c r="CE11">
        <v>20.064599999999999</v>
      </c>
      <c r="CF11">
        <v>71.096500000000006</v>
      </c>
      <c r="CG11">
        <v>153.87960000000001</v>
      </c>
      <c r="CH11">
        <v>268.69589999999999</v>
      </c>
      <c r="CI11">
        <v>416.85039999999998</v>
      </c>
      <c r="CJ11">
        <v>599.20519999999999</v>
      </c>
      <c r="CK11">
        <v>814.49860000000001</v>
      </c>
      <c r="CL11">
        <v>1060.1069</v>
      </c>
      <c r="CM11">
        <v>1340.8217999999999</v>
      </c>
      <c r="CN11">
        <v>1651.2936</v>
      </c>
      <c r="CO11">
        <v>2035.0315000000001</v>
      </c>
      <c r="CP11">
        <v>2441.0160999999998</v>
      </c>
      <c r="CQ11">
        <v>2887.0626000000002</v>
      </c>
      <c r="CR11">
        <v>3377.3301999999999</v>
      </c>
      <c r="CS11">
        <v>3899.19</v>
      </c>
      <c r="CT11">
        <v>4461.0239000000001</v>
      </c>
      <c r="CU11">
        <v>5068.7842000000001</v>
      </c>
      <c r="CV11">
        <v>5703.6417000000001</v>
      </c>
      <c r="CW11">
        <v>6379.3285999999998</v>
      </c>
      <c r="CX11">
        <v>7067.5848999999998</v>
      </c>
      <c r="CY11">
        <v>7802.4341000000004</v>
      </c>
      <c r="CZ11">
        <v>8564.6304999999993</v>
      </c>
      <c r="DA11">
        <v>9373.5864999999994</v>
      </c>
      <c r="DB11">
        <v>10165.007799999999</v>
      </c>
      <c r="DC11">
        <v>11053.3055</v>
      </c>
    </row>
    <row r="12" spans="1:107" x14ac:dyDescent="0.35">
      <c r="A12" t="s">
        <v>112</v>
      </c>
      <c r="B12">
        <v>5.2870999999999997</v>
      </c>
      <c r="C12">
        <v>9.1853999999999996</v>
      </c>
      <c r="D12">
        <v>11.3217</v>
      </c>
      <c r="E12">
        <v>18.576499999999999</v>
      </c>
      <c r="F12">
        <v>22.110299999999999</v>
      </c>
      <c r="G12">
        <v>32.988900000000001</v>
      </c>
      <c r="H12">
        <v>37.466799999999999</v>
      </c>
      <c r="I12">
        <v>52.539700000000003</v>
      </c>
      <c r="J12">
        <v>58.735799999999998</v>
      </c>
      <c r="K12">
        <v>77.032600000000002</v>
      </c>
      <c r="L12">
        <v>279.572</v>
      </c>
      <c r="M12">
        <v>613.54970000000003</v>
      </c>
      <c r="N12">
        <v>1083.1439</v>
      </c>
      <c r="O12">
        <v>1682.8805</v>
      </c>
      <c r="P12">
        <v>2413.0535</v>
      </c>
      <c r="Q12">
        <v>3274.9404</v>
      </c>
      <c r="R12">
        <v>4282.4016000000001</v>
      </c>
      <c r="S12">
        <v>5406.3211000000001</v>
      </c>
      <c r="T12">
        <v>6711.2380999999996</v>
      </c>
      <c r="U12">
        <v>8129.8222999999998</v>
      </c>
      <c r="V12">
        <v>9751.5815999999995</v>
      </c>
      <c r="W12">
        <v>11395.912700000001</v>
      </c>
      <c r="X12">
        <v>13266.635899999999</v>
      </c>
      <c r="Y12">
        <v>15231.7716</v>
      </c>
      <c r="Z12">
        <v>17384.2297</v>
      </c>
      <c r="AA12">
        <v>19732.030500000001</v>
      </c>
      <c r="AB12">
        <v>22201.183700000001</v>
      </c>
      <c r="AC12">
        <v>24715.926500000001</v>
      </c>
      <c r="AD12">
        <v>27480.193299999999</v>
      </c>
      <c r="AE12">
        <v>30296.5281</v>
      </c>
      <c r="AF12">
        <v>33269.472000000002</v>
      </c>
      <c r="AG12">
        <v>36464.131200000003</v>
      </c>
      <c r="AH12">
        <v>39677.012600000002</v>
      </c>
      <c r="AI12">
        <v>43013.531600000002</v>
      </c>
      <c r="AK12" s="5" t="s">
        <v>112</v>
      </c>
      <c r="AL12">
        <v>5.4123000000000001</v>
      </c>
      <c r="AM12">
        <v>9.3193999999999999</v>
      </c>
      <c r="AN12">
        <v>12.1113</v>
      </c>
      <c r="AO12">
        <v>20.026399999999999</v>
      </c>
      <c r="AP12">
        <v>24.936599999999999</v>
      </c>
      <c r="AQ12">
        <v>38.116399999999999</v>
      </c>
      <c r="AR12">
        <v>44.707500000000003</v>
      </c>
      <c r="AS12">
        <v>60.616700000000002</v>
      </c>
      <c r="AT12">
        <v>69.247900000000001</v>
      </c>
      <c r="AU12">
        <v>89.311499999999995</v>
      </c>
      <c r="AV12">
        <v>337.52210000000002</v>
      </c>
      <c r="AW12">
        <v>744.69579999999996</v>
      </c>
      <c r="AX12">
        <v>1336.8860999999999</v>
      </c>
      <c r="AY12">
        <v>2105.6900999999998</v>
      </c>
      <c r="AZ12">
        <v>3050.4895999999999</v>
      </c>
      <c r="BA12">
        <v>4164.1050999999998</v>
      </c>
      <c r="BB12">
        <v>5427.0155999999997</v>
      </c>
      <c r="BC12">
        <v>6868.6292999999996</v>
      </c>
      <c r="BD12">
        <v>8488.6916999999994</v>
      </c>
      <c r="BE12">
        <v>10356.0113</v>
      </c>
      <c r="BF12">
        <v>12377.863600000001</v>
      </c>
      <c r="BG12">
        <v>14609.541499999999</v>
      </c>
      <c r="BH12">
        <v>17002.355200000002</v>
      </c>
      <c r="BI12">
        <v>19590.945800000001</v>
      </c>
      <c r="BJ12">
        <v>22322.8282</v>
      </c>
      <c r="BK12">
        <v>25238.623899999999</v>
      </c>
      <c r="BL12">
        <v>28397.001799999998</v>
      </c>
      <c r="BM12">
        <v>31691.446599999999</v>
      </c>
      <c r="BN12">
        <v>35100.426800000001</v>
      </c>
      <c r="BO12">
        <v>38771.804799999998</v>
      </c>
      <c r="BP12">
        <v>42504.6247</v>
      </c>
      <c r="BQ12">
        <v>46519.405899999998</v>
      </c>
      <c r="BR12">
        <v>50723.572699999997</v>
      </c>
      <c r="BS12">
        <v>55155.050199999998</v>
      </c>
      <c r="BU12" s="5" t="s">
        <v>112</v>
      </c>
      <c r="BV12">
        <v>4.1779000000000002</v>
      </c>
      <c r="BW12">
        <v>4.7709000000000001</v>
      </c>
      <c r="BX12">
        <v>5.6058000000000003</v>
      </c>
      <c r="BY12">
        <v>6.8479000000000001</v>
      </c>
      <c r="BZ12">
        <v>8.1110000000000007</v>
      </c>
      <c r="CA12">
        <v>10.040100000000001</v>
      </c>
      <c r="CB12">
        <v>12.156599999999999</v>
      </c>
      <c r="CC12">
        <v>14.2493</v>
      </c>
      <c r="CD12">
        <v>17.050799999999999</v>
      </c>
      <c r="CE12">
        <v>19.997800000000002</v>
      </c>
      <c r="CF12">
        <v>70.760499999999993</v>
      </c>
      <c r="CG12">
        <v>153.60169999999999</v>
      </c>
      <c r="CH12">
        <v>269.14699999999999</v>
      </c>
      <c r="CI12">
        <v>419.2672</v>
      </c>
      <c r="CJ12">
        <v>597.89359999999999</v>
      </c>
      <c r="CK12">
        <v>812.53809999999999</v>
      </c>
      <c r="CL12">
        <v>1060.0861</v>
      </c>
      <c r="CM12">
        <v>1341.7417</v>
      </c>
      <c r="CN12">
        <v>1649.6990000000001</v>
      </c>
      <c r="CO12">
        <v>2030.4514999999999</v>
      </c>
      <c r="CP12">
        <v>2436.1622000000002</v>
      </c>
      <c r="CQ12">
        <v>2882.2514000000001</v>
      </c>
      <c r="CR12">
        <v>3377.8647999999998</v>
      </c>
      <c r="CS12">
        <v>3898.6241</v>
      </c>
      <c r="CT12">
        <v>4477.7226000000001</v>
      </c>
      <c r="CU12">
        <v>5066.5006000000003</v>
      </c>
      <c r="CV12">
        <v>5709.0866999999998</v>
      </c>
      <c r="CW12">
        <v>6372.0123000000003</v>
      </c>
      <c r="CX12">
        <v>7052.8635999999997</v>
      </c>
      <c r="CY12">
        <v>7773.1738999999998</v>
      </c>
      <c r="CZ12">
        <v>8570.4182999999994</v>
      </c>
      <c r="DA12">
        <v>9356.1255999999994</v>
      </c>
      <c r="DB12">
        <v>10188.492700000001</v>
      </c>
      <c r="DC12">
        <v>11026.0834</v>
      </c>
    </row>
    <row r="13" spans="1:107" x14ac:dyDescent="0.35">
      <c r="A13" t="s">
        <v>113</v>
      </c>
      <c r="B13">
        <v>5.3418999999999999</v>
      </c>
      <c r="C13">
        <v>8.9430999999999994</v>
      </c>
      <c r="D13">
        <v>11.420500000000001</v>
      </c>
      <c r="E13">
        <v>18.423300000000001</v>
      </c>
      <c r="F13">
        <v>22.0943</v>
      </c>
      <c r="G13">
        <v>33.341299999999997</v>
      </c>
      <c r="H13">
        <v>38.2879</v>
      </c>
      <c r="I13">
        <v>52.7393</v>
      </c>
      <c r="J13">
        <v>58.750999999999998</v>
      </c>
      <c r="K13">
        <v>77.0184</v>
      </c>
      <c r="L13">
        <v>279.18259999999998</v>
      </c>
      <c r="M13">
        <v>614.09979999999996</v>
      </c>
      <c r="N13">
        <v>1079.7761</v>
      </c>
      <c r="O13">
        <v>1683.0685000000001</v>
      </c>
      <c r="P13">
        <v>2417.9306999999999</v>
      </c>
      <c r="Q13">
        <v>3284.3726000000001</v>
      </c>
      <c r="R13">
        <v>4280.4084000000003</v>
      </c>
      <c r="S13">
        <v>5404.4083000000001</v>
      </c>
      <c r="T13">
        <v>6752.4009999999998</v>
      </c>
      <c r="U13">
        <v>8139.6001999999999</v>
      </c>
      <c r="V13">
        <v>9785.2451999999994</v>
      </c>
      <c r="W13">
        <v>11416.6008</v>
      </c>
      <c r="X13">
        <v>13305.7549</v>
      </c>
      <c r="Y13">
        <v>15281.5767</v>
      </c>
      <c r="Z13">
        <v>17432.5494</v>
      </c>
      <c r="AA13">
        <v>19684.708200000001</v>
      </c>
      <c r="AB13">
        <v>22104.538</v>
      </c>
      <c r="AC13">
        <v>24751.4179</v>
      </c>
      <c r="AD13">
        <v>27427.766899999999</v>
      </c>
      <c r="AE13">
        <v>30232.8819</v>
      </c>
      <c r="AF13">
        <v>33303.5484</v>
      </c>
      <c r="AG13">
        <v>36358.560400000002</v>
      </c>
      <c r="AH13">
        <v>39670.755299999997</v>
      </c>
      <c r="AI13">
        <v>43121.873</v>
      </c>
      <c r="AK13" s="6" t="s">
        <v>113</v>
      </c>
      <c r="AL13">
        <v>5.6997999999999998</v>
      </c>
      <c r="AM13">
        <v>9.2525999999999993</v>
      </c>
      <c r="AN13">
        <v>12.3034</v>
      </c>
      <c r="AO13">
        <v>20.081299999999999</v>
      </c>
      <c r="AP13">
        <v>24.970600000000001</v>
      </c>
      <c r="AQ13">
        <v>37.732100000000003</v>
      </c>
      <c r="AR13">
        <v>44.3673</v>
      </c>
      <c r="AS13">
        <v>60.768000000000001</v>
      </c>
      <c r="AT13">
        <v>69.523799999999994</v>
      </c>
      <c r="AU13">
        <v>90.657899999999998</v>
      </c>
      <c r="AV13">
        <v>338.64780000000002</v>
      </c>
      <c r="AW13">
        <v>746.08109999999999</v>
      </c>
      <c r="AX13">
        <v>1342.8919000000001</v>
      </c>
      <c r="AY13">
        <v>2108.6075999999998</v>
      </c>
      <c r="AZ13">
        <v>3049.1624000000002</v>
      </c>
      <c r="BA13">
        <v>4174.2533000000003</v>
      </c>
      <c r="BB13">
        <v>5423.3522000000003</v>
      </c>
      <c r="BC13">
        <v>6858.6370999999999</v>
      </c>
      <c r="BD13">
        <v>8463.6689999999999</v>
      </c>
      <c r="BE13">
        <v>10342.370199999999</v>
      </c>
      <c r="BF13">
        <v>12381.4707</v>
      </c>
      <c r="BG13">
        <v>14593.804400000001</v>
      </c>
      <c r="BH13">
        <v>16978.842799999999</v>
      </c>
      <c r="BI13">
        <v>19596.205099999999</v>
      </c>
      <c r="BJ13">
        <v>22326.911899999999</v>
      </c>
      <c r="BK13">
        <v>25268.805700000001</v>
      </c>
      <c r="BL13">
        <v>28376.1459</v>
      </c>
      <c r="BM13">
        <v>31679.609</v>
      </c>
      <c r="BN13">
        <v>35046.8073</v>
      </c>
      <c r="BO13">
        <v>38780.913699999997</v>
      </c>
      <c r="BP13">
        <v>42534.7863</v>
      </c>
      <c r="BQ13">
        <v>46572.250200000002</v>
      </c>
      <c r="BR13">
        <v>50704.555899999999</v>
      </c>
      <c r="BS13">
        <v>55007.450900000003</v>
      </c>
      <c r="BU13" s="6" t="s">
        <v>113</v>
      </c>
      <c r="BV13">
        <v>4.258</v>
      </c>
      <c r="BW13">
        <v>4.6308999999999996</v>
      </c>
      <c r="BX13">
        <v>5.6081000000000003</v>
      </c>
      <c r="BY13">
        <v>6.6700999999999997</v>
      </c>
      <c r="BZ13">
        <v>8.2584999999999997</v>
      </c>
      <c r="CA13">
        <v>10.149800000000001</v>
      </c>
      <c r="CB13">
        <v>12.136100000000001</v>
      </c>
      <c r="CC13">
        <v>14.488200000000001</v>
      </c>
      <c r="CD13">
        <v>17.090800000000002</v>
      </c>
      <c r="CE13">
        <v>20.372399999999999</v>
      </c>
      <c r="CF13">
        <v>71.149299999999997</v>
      </c>
      <c r="CG13">
        <v>153.45760000000001</v>
      </c>
      <c r="CH13">
        <v>269.05430000000001</v>
      </c>
      <c r="CI13">
        <v>417.10750000000002</v>
      </c>
      <c r="CJ13">
        <v>599.14350000000002</v>
      </c>
      <c r="CK13">
        <v>812.39829999999995</v>
      </c>
      <c r="CL13">
        <v>1062.6844000000001</v>
      </c>
      <c r="CM13">
        <v>1340.9353000000001</v>
      </c>
      <c r="CN13">
        <v>1662.1560999999999</v>
      </c>
      <c r="CO13">
        <v>2035.8297</v>
      </c>
      <c r="CP13">
        <v>2439.0866000000001</v>
      </c>
      <c r="CQ13">
        <v>2891.4589000000001</v>
      </c>
      <c r="CR13">
        <v>3378.3245000000002</v>
      </c>
      <c r="CS13">
        <v>3903.7339000000002</v>
      </c>
      <c r="CT13">
        <v>4464.3056999999999</v>
      </c>
      <c r="CU13">
        <v>5075.4130999999998</v>
      </c>
      <c r="CV13">
        <v>5701.2870000000003</v>
      </c>
      <c r="CW13">
        <v>6359.6319000000003</v>
      </c>
      <c r="CX13">
        <v>7065.8428000000004</v>
      </c>
      <c r="CY13">
        <v>7786.7991000000002</v>
      </c>
      <c r="CZ13">
        <v>8582.0684000000001</v>
      </c>
      <c r="DA13">
        <v>9344.8317999999999</v>
      </c>
      <c r="DB13">
        <v>10157.854799999999</v>
      </c>
      <c r="DC13">
        <v>11027.6638</v>
      </c>
    </row>
    <row r="14" spans="1:107" x14ac:dyDescent="0.35">
      <c r="A14" t="s">
        <v>114</v>
      </c>
      <c r="B14">
        <v>5.4340000000000002</v>
      </c>
      <c r="C14">
        <v>8.9016999999999999</v>
      </c>
      <c r="D14">
        <v>11.377000000000001</v>
      </c>
      <c r="E14">
        <v>18.473700000000001</v>
      </c>
      <c r="F14">
        <v>22.0809</v>
      </c>
      <c r="G14">
        <v>33.279400000000003</v>
      </c>
      <c r="H14">
        <v>38.091099999999997</v>
      </c>
      <c r="I14">
        <v>53.789200000000001</v>
      </c>
      <c r="J14">
        <v>59.115200000000002</v>
      </c>
      <c r="K14">
        <v>76.823400000000007</v>
      </c>
      <c r="L14">
        <v>279.88499999999999</v>
      </c>
      <c r="M14">
        <v>614.77790000000005</v>
      </c>
      <c r="N14">
        <v>1081.7983999999999</v>
      </c>
      <c r="O14">
        <v>1683.9503999999999</v>
      </c>
      <c r="P14">
        <v>2417.1014</v>
      </c>
      <c r="Q14">
        <v>3280.7582000000002</v>
      </c>
      <c r="R14">
        <v>4274.3289999999997</v>
      </c>
      <c r="S14">
        <v>5400.1202000000003</v>
      </c>
      <c r="T14">
        <v>6743.9952000000003</v>
      </c>
      <c r="U14">
        <v>8122.8915999999999</v>
      </c>
      <c r="V14">
        <v>9774.0830999999998</v>
      </c>
      <c r="W14">
        <v>11429.195</v>
      </c>
      <c r="X14">
        <v>13322.0056</v>
      </c>
      <c r="Y14">
        <v>15300.025799999999</v>
      </c>
      <c r="Z14">
        <v>17391.1106</v>
      </c>
      <c r="AA14">
        <v>19692.9473</v>
      </c>
      <c r="AB14">
        <v>22175.5687</v>
      </c>
      <c r="AC14">
        <v>24683.2068</v>
      </c>
      <c r="AD14">
        <v>27447.634099999999</v>
      </c>
      <c r="AE14">
        <v>30242.3923</v>
      </c>
      <c r="AF14">
        <v>33236.732900000003</v>
      </c>
      <c r="AG14">
        <v>36427.186099999999</v>
      </c>
      <c r="AH14">
        <v>39706.941099999996</v>
      </c>
      <c r="AI14">
        <v>43056.648200000003</v>
      </c>
      <c r="AK14" s="5" t="s">
        <v>114</v>
      </c>
      <c r="AL14">
        <v>5.2832999999999997</v>
      </c>
      <c r="AM14">
        <v>9.1897000000000002</v>
      </c>
      <c r="AN14">
        <v>12.332599999999999</v>
      </c>
      <c r="AO14">
        <v>20.0367</v>
      </c>
      <c r="AP14">
        <v>24.864699999999999</v>
      </c>
      <c r="AQ14">
        <v>38.084200000000003</v>
      </c>
      <c r="AR14">
        <v>44.4206</v>
      </c>
      <c r="AS14">
        <v>60.969700000000003</v>
      </c>
      <c r="AT14">
        <v>69.421800000000005</v>
      </c>
      <c r="AU14">
        <v>89.210899999999995</v>
      </c>
      <c r="AV14">
        <v>338.52730000000003</v>
      </c>
      <c r="AW14">
        <v>745.75040000000001</v>
      </c>
      <c r="AX14">
        <v>1340.6097</v>
      </c>
      <c r="AY14">
        <v>2110.6882000000001</v>
      </c>
      <c r="AZ14">
        <v>3043.2604999999999</v>
      </c>
      <c r="BA14">
        <v>4160.2318999999998</v>
      </c>
      <c r="BB14">
        <v>5411.8643000000002</v>
      </c>
      <c r="BC14">
        <v>6881.1383999999998</v>
      </c>
      <c r="BD14">
        <v>8482.0591000000004</v>
      </c>
      <c r="BE14">
        <v>10327.893599999999</v>
      </c>
      <c r="BF14">
        <v>12406.4226</v>
      </c>
      <c r="BG14">
        <v>14626.177799999999</v>
      </c>
      <c r="BH14">
        <v>16940.037799999998</v>
      </c>
      <c r="BI14">
        <v>19510.477900000002</v>
      </c>
      <c r="BJ14">
        <v>22340.491900000001</v>
      </c>
      <c r="BK14">
        <v>25236.2621</v>
      </c>
      <c r="BL14">
        <v>28311.707900000001</v>
      </c>
      <c r="BM14">
        <v>31701.431700000001</v>
      </c>
      <c r="BN14">
        <v>35035.450700000001</v>
      </c>
      <c r="BO14">
        <v>38774.442199999998</v>
      </c>
      <c r="BP14">
        <v>42615.313199999997</v>
      </c>
      <c r="BQ14">
        <v>46688.655899999998</v>
      </c>
      <c r="BR14">
        <v>50739.190399999999</v>
      </c>
      <c r="BS14">
        <v>55168.663</v>
      </c>
      <c r="BU14" s="5" t="s">
        <v>114</v>
      </c>
      <c r="BV14">
        <v>4.2572999999999999</v>
      </c>
      <c r="BW14">
        <v>4.7858000000000001</v>
      </c>
      <c r="BX14">
        <v>5.6154000000000002</v>
      </c>
      <c r="BY14">
        <v>6.6410999999999998</v>
      </c>
      <c r="BZ14">
        <v>8.0449000000000002</v>
      </c>
      <c r="CA14">
        <v>10.214499999999999</v>
      </c>
      <c r="CB14">
        <v>12.238</v>
      </c>
      <c r="CC14">
        <v>14.585599999999999</v>
      </c>
      <c r="CD14">
        <v>17.034600000000001</v>
      </c>
      <c r="CE14">
        <v>20.060600000000001</v>
      </c>
      <c r="CF14">
        <v>71.395799999999994</v>
      </c>
      <c r="CG14">
        <v>152.95259999999999</v>
      </c>
      <c r="CH14">
        <v>269.13799999999998</v>
      </c>
      <c r="CI14">
        <v>416.75920000000002</v>
      </c>
      <c r="CJ14">
        <v>599.30809999999997</v>
      </c>
      <c r="CK14">
        <v>814.62879999999996</v>
      </c>
      <c r="CL14">
        <v>1059.7854</v>
      </c>
      <c r="CM14">
        <v>1342.9963</v>
      </c>
      <c r="CN14">
        <v>1657.943</v>
      </c>
      <c r="CO14">
        <v>2035.2090000000001</v>
      </c>
      <c r="CP14">
        <v>2441.0392999999999</v>
      </c>
      <c r="CQ14">
        <v>2895.1387</v>
      </c>
      <c r="CR14">
        <v>3387.3191000000002</v>
      </c>
      <c r="CS14">
        <v>3912.1965</v>
      </c>
      <c r="CT14">
        <v>4473.1061</v>
      </c>
      <c r="CU14">
        <v>5074.3116</v>
      </c>
      <c r="CV14">
        <v>5714.5536000000002</v>
      </c>
      <c r="CW14">
        <v>6373.2575999999999</v>
      </c>
      <c r="CX14">
        <v>7062.3825999999999</v>
      </c>
      <c r="CY14">
        <v>7792.3062</v>
      </c>
      <c r="CZ14">
        <v>8555.8904999999995</v>
      </c>
      <c r="DA14">
        <v>9345.7366000000002</v>
      </c>
      <c r="DB14">
        <v>10175.8123</v>
      </c>
      <c r="DC14">
        <v>11033.7166</v>
      </c>
    </row>
    <row r="15" spans="1:107" x14ac:dyDescent="0.35">
      <c r="A15" t="s">
        <v>115</v>
      </c>
      <c r="B15">
        <v>5.3842999999999996</v>
      </c>
      <c r="C15">
        <v>8.8315000000000001</v>
      </c>
      <c r="D15">
        <v>11.331</v>
      </c>
      <c r="E15">
        <v>18.5152</v>
      </c>
      <c r="F15">
        <v>21.9711</v>
      </c>
      <c r="G15">
        <v>33.072499999999998</v>
      </c>
      <c r="H15">
        <v>38.183100000000003</v>
      </c>
      <c r="I15">
        <v>52.706299999999999</v>
      </c>
      <c r="J15">
        <v>58.865000000000002</v>
      </c>
      <c r="K15">
        <v>77.3005</v>
      </c>
      <c r="L15">
        <v>280.02510000000001</v>
      </c>
      <c r="M15">
        <v>613.37509999999997</v>
      </c>
      <c r="N15">
        <v>1080.7711999999999</v>
      </c>
      <c r="O15">
        <v>1681.3382999999999</v>
      </c>
      <c r="P15">
        <v>2415.6377000000002</v>
      </c>
      <c r="Q15">
        <v>3280.2828</v>
      </c>
      <c r="R15">
        <v>4278.6805000000004</v>
      </c>
      <c r="S15">
        <v>5415.2848999999997</v>
      </c>
      <c r="T15">
        <v>6804.2272000000003</v>
      </c>
      <c r="U15">
        <v>8108.7015000000001</v>
      </c>
      <c r="V15">
        <v>9769.7005000000008</v>
      </c>
      <c r="W15">
        <v>11428.380499999999</v>
      </c>
      <c r="X15">
        <v>13291.0128</v>
      </c>
      <c r="Y15">
        <v>15259.078600000001</v>
      </c>
      <c r="Z15">
        <v>17348.201799999999</v>
      </c>
      <c r="AA15">
        <v>19704.4516</v>
      </c>
      <c r="AB15">
        <v>22143.649000000001</v>
      </c>
      <c r="AC15">
        <v>24701.263999999999</v>
      </c>
      <c r="AD15">
        <v>27504.5183</v>
      </c>
      <c r="AE15">
        <v>30313.054899999999</v>
      </c>
      <c r="AF15">
        <v>33322.536200000002</v>
      </c>
      <c r="AG15">
        <v>36353.857400000001</v>
      </c>
      <c r="AH15">
        <v>39697.279600000002</v>
      </c>
      <c r="AI15">
        <v>43075.800999999999</v>
      </c>
      <c r="AK15" s="6" t="s">
        <v>115</v>
      </c>
      <c r="AL15">
        <v>5.4557000000000002</v>
      </c>
      <c r="AM15">
        <v>9.2659000000000002</v>
      </c>
      <c r="AN15">
        <v>12.4747</v>
      </c>
      <c r="AO15">
        <v>20.1556</v>
      </c>
      <c r="AP15">
        <v>24.9221</v>
      </c>
      <c r="AQ15">
        <v>37.915399999999998</v>
      </c>
      <c r="AR15">
        <v>44.328800000000001</v>
      </c>
      <c r="AS15">
        <v>60.774299999999997</v>
      </c>
      <c r="AT15">
        <v>69.132099999999994</v>
      </c>
      <c r="AU15">
        <v>89.559100000000001</v>
      </c>
      <c r="AV15">
        <v>338.69880000000001</v>
      </c>
      <c r="AW15">
        <v>745.01430000000005</v>
      </c>
      <c r="AX15">
        <v>1335.4449</v>
      </c>
      <c r="AY15">
        <v>2108.6734000000001</v>
      </c>
      <c r="AZ15">
        <v>3047.1523000000002</v>
      </c>
      <c r="BA15">
        <v>4152.0652</v>
      </c>
      <c r="BB15">
        <v>5427.2101000000002</v>
      </c>
      <c r="BC15">
        <v>6895.5030999999999</v>
      </c>
      <c r="BD15">
        <v>8498.8130999999994</v>
      </c>
      <c r="BE15">
        <v>10361.6698</v>
      </c>
      <c r="BF15">
        <v>12392.484899999999</v>
      </c>
      <c r="BG15">
        <v>14627.5326</v>
      </c>
      <c r="BH15">
        <v>17023.543699999998</v>
      </c>
      <c r="BI15">
        <v>19564.4143</v>
      </c>
      <c r="BJ15">
        <v>22314.2922</v>
      </c>
      <c r="BK15">
        <v>25194.8351</v>
      </c>
      <c r="BL15">
        <v>28441.993200000001</v>
      </c>
      <c r="BM15">
        <v>31557.229899999998</v>
      </c>
      <c r="BN15">
        <v>35041.344700000001</v>
      </c>
      <c r="BO15">
        <v>38961.917099999999</v>
      </c>
      <c r="BP15">
        <v>42516.402399999999</v>
      </c>
      <c r="BQ15">
        <v>46710.881399999998</v>
      </c>
      <c r="BR15">
        <v>50857.383800000003</v>
      </c>
      <c r="BS15">
        <v>55190.495300000002</v>
      </c>
      <c r="BU15" s="6" t="s">
        <v>115</v>
      </c>
      <c r="BV15">
        <v>4.2607999999999997</v>
      </c>
      <c r="BW15">
        <v>4.8093000000000004</v>
      </c>
      <c r="BX15">
        <v>5.5636999999999999</v>
      </c>
      <c r="BY15">
        <v>6.7987000000000002</v>
      </c>
      <c r="BZ15">
        <v>8.1648999999999994</v>
      </c>
      <c r="CA15">
        <v>9.9631000000000007</v>
      </c>
      <c r="CB15">
        <v>12.345499999999999</v>
      </c>
      <c r="CC15">
        <v>14.4726</v>
      </c>
      <c r="CD15">
        <v>17.030100000000001</v>
      </c>
      <c r="CE15">
        <v>20.127800000000001</v>
      </c>
      <c r="CF15">
        <v>71.626000000000005</v>
      </c>
      <c r="CG15">
        <v>153.47900000000001</v>
      </c>
      <c r="CH15">
        <v>268.69760000000002</v>
      </c>
      <c r="CI15">
        <v>417.79129999999998</v>
      </c>
      <c r="CJ15">
        <v>599.71199999999999</v>
      </c>
      <c r="CK15">
        <v>812.03689999999995</v>
      </c>
      <c r="CL15">
        <v>1070.1574000000001</v>
      </c>
      <c r="CM15">
        <v>1343.8995</v>
      </c>
      <c r="CN15">
        <v>1651.4952000000001</v>
      </c>
      <c r="CO15">
        <v>2028.768</v>
      </c>
      <c r="CP15">
        <v>2436.6455000000001</v>
      </c>
      <c r="CQ15">
        <v>2887.6338000000001</v>
      </c>
      <c r="CR15">
        <v>3380.7049000000002</v>
      </c>
      <c r="CS15">
        <v>3898.5101</v>
      </c>
      <c r="CT15">
        <v>4462.9000999999998</v>
      </c>
      <c r="CU15">
        <v>5077.4850999999999</v>
      </c>
      <c r="CV15">
        <v>5706.0787</v>
      </c>
      <c r="CW15">
        <v>6362.777</v>
      </c>
      <c r="CX15">
        <v>7059.5709999999999</v>
      </c>
      <c r="CY15">
        <v>7801.4087</v>
      </c>
      <c r="CZ15">
        <v>8584.2914000000001</v>
      </c>
      <c r="DA15">
        <v>9353.0296999999991</v>
      </c>
      <c r="DB15">
        <v>10171.073899999999</v>
      </c>
      <c r="DC15">
        <v>11038.1324</v>
      </c>
    </row>
    <row r="16" spans="1:107" x14ac:dyDescent="0.35">
      <c r="A16" t="s">
        <v>116</v>
      </c>
      <c r="B16">
        <v>5.2552000000000003</v>
      </c>
      <c r="C16">
        <v>8.9762000000000004</v>
      </c>
      <c r="D16">
        <v>11.2028</v>
      </c>
      <c r="E16">
        <v>18.566800000000001</v>
      </c>
      <c r="F16">
        <v>22.158799999999999</v>
      </c>
      <c r="G16">
        <v>33.140599999999999</v>
      </c>
      <c r="H16">
        <v>38.2453</v>
      </c>
      <c r="I16">
        <v>52.247199999999999</v>
      </c>
      <c r="J16">
        <v>58.798099999999998</v>
      </c>
      <c r="K16">
        <v>76.741100000000003</v>
      </c>
      <c r="L16">
        <v>279.59570000000002</v>
      </c>
      <c r="M16">
        <v>613.85429999999997</v>
      </c>
      <c r="N16">
        <v>1080.6560999999999</v>
      </c>
      <c r="O16">
        <v>1685.3815999999999</v>
      </c>
      <c r="P16">
        <v>2411.2640000000001</v>
      </c>
      <c r="Q16">
        <v>3267.2224999999999</v>
      </c>
      <c r="R16">
        <v>4284.5424999999996</v>
      </c>
      <c r="S16">
        <v>5413.3588</v>
      </c>
      <c r="T16">
        <v>6713.3386</v>
      </c>
      <c r="U16">
        <v>8132.4229999999998</v>
      </c>
      <c r="V16">
        <v>9733.9827000000005</v>
      </c>
      <c r="W16">
        <v>11414.9521</v>
      </c>
      <c r="X16">
        <v>13330.971100000001</v>
      </c>
      <c r="Y16">
        <v>15213.7781</v>
      </c>
      <c r="Z16">
        <v>17400.321899999999</v>
      </c>
      <c r="AA16">
        <v>19694.948700000001</v>
      </c>
      <c r="AB16">
        <v>22160.894899999999</v>
      </c>
      <c r="AC16">
        <v>24685.613000000001</v>
      </c>
      <c r="AD16">
        <v>27454.766899999999</v>
      </c>
      <c r="AE16">
        <v>30258.157899999998</v>
      </c>
      <c r="AF16">
        <v>33218.303500000002</v>
      </c>
      <c r="AG16">
        <v>36429.390599999999</v>
      </c>
      <c r="AH16">
        <v>39625.188499999997</v>
      </c>
      <c r="AI16">
        <v>43118.536399999997</v>
      </c>
      <c r="AK16" s="5" t="s">
        <v>116</v>
      </c>
      <c r="AL16">
        <v>5.3571</v>
      </c>
      <c r="AM16">
        <v>9.2764000000000006</v>
      </c>
      <c r="AN16">
        <v>12.274800000000001</v>
      </c>
      <c r="AO16">
        <v>20.183399999999999</v>
      </c>
      <c r="AP16">
        <v>24.9575</v>
      </c>
      <c r="AQ16">
        <v>37.930500000000002</v>
      </c>
      <c r="AR16">
        <v>44.710599999999999</v>
      </c>
      <c r="AS16">
        <v>61.0702</v>
      </c>
      <c r="AT16">
        <v>70.072199999999995</v>
      </c>
      <c r="AU16">
        <v>89.255200000000002</v>
      </c>
      <c r="AV16">
        <v>338.7998</v>
      </c>
      <c r="AW16">
        <v>746.84670000000006</v>
      </c>
      <c r="AX16">
        <v>1337.0436</v>
      </c>
      <c r="AY16">
        <v>2106.2761999999998</v>
      </c>
      <c r="AZ16">
        <v>3047.1990999999998</v>
      </c>
      <c r="BA16">
        <v>4149.7007000000003</v>
      </c>
      <c r="BB16">
        <v>5433.9629999999997</v>
      </c>
      <c r="BC16">
        <v>6857.0087000000003</v>
      </c>
      <c r="BD16">
        <v>8479.6440000000002</v>
      </c>
      <c r="BE16">
        <v>10343.116599999999</v>
      </c>
      <c r="BF16">
        <v>12359.4894</v>
      </c>
      <c r="BG16">
        <v>14616.557000000001</v>
      </c>
      <c r="BH16">
        <v>17019.1014</v>
      </c>
      <c r="BI16">
        <v>19605.276300000001</v>
      </c>
      <c r="BJ16">
        <v>22269.310700000002</v>
      </c>
      <c r="BK16">
        <v>25259.605</v>
      </c>
      <c r="BL16">
        <v>28320.062600000001</v>
      </c>
      <c r="BM16">
        <v>31685.9084</v>
      </c>
      <c r="BN16">
        <v>35107.4787</v>
      </c>
      <c r="BO16">
        <v>38864.970800000003</v>
      </c>
      <c r="BP16">
        <v>42629.482900000003</v>
      </c>
      <c r="BQ16">
        <v>46571.953399999999</v>
      </c>
      <c r="BR16">
        <v>50686.527099999999</v>
      </c>
      <c r="BS16">
        <v>55040.755499999999</v>
      </c>
      <c r="BU16" s="5" t="s">
        <v>116</v>
      </c>
      <c r="BV16">
        <v>4.1410999999999998</v>
      </c>
      <c r="BW16">
        <v>4.7061999999999999</v>
      </c>
      <c r="BX16">
        <v>5.6424000000000003</v>
      </c>
      <c r="BY16">
        <v>6.9924999999999997</v>
      </c>
      <c r="BZ16">
        <v>8.2271999999999998</v>
      </c>
      <c r="CA16">
        <v>10.0518</v>
      </c>
      <c r="CB16">
        <v>12.0661</v>
      </c>
      <c r="CC16">
        <v>14.446999999999999</v>
      </c>
      <c r="CD16">
        <v>16.938500000000001</v>
      </c>
      <c r="CE16">
        <v>20.040199999999999</v>
      </c>
      <c r="CF16">
        <v>71.082700000000003</v>
      </c>
      <c r="CG16">
        <v>153.29560000000001</v>
      </c>
      <c r="CH16">
        <v>268.7396</v>
      </c>
      <c r="CI16">
        <v>418.60449999999997</v>
      </c>
      <c r="CJ16">
        <v>600.53819999999996</v>
      </c>
      <c r="CK16">
        <v>811.23680000000002</v>
      </c>
      <c r="CL16">
        <v>1062.3742</v>
      </c>
      <c r="CM16">
        <v>1341.0763999999999</v>
      </c>
      <c r="CN16">
        <v>1661.4448</v>
      </c>
      <c r="CO16">
        <v>2034.3833999999999</v>
      </c>
      <c r="CP16">
        <v>2437.3962999999999</v>
      </c>
      <c r="CQ16">
        <v>2896.4171000000001</v>
      </c>
      <c r="CR16">
        <v>3375.817</v>
      </c>
      <c r="CS16">
        <v>3912.8941</v>
      </c>
      <c r="CT16">
        <v>4461.6382000000003</v>
      </c>
      <c r="CU16">
        <v>5064.6183000000001</v>
      </c>
      <c r="CV16">
        <v>5713.0851000000002</v>
      </c>
      <c r="CW16">
        <v>6365.5524999999998</v>
      </c>
      <c r="CX16">
        <v>7064.1563999999998</v>
      </c>
      <c r="CY16">
        <v>7776.6329999999998</v>
      </c>
      <c r="CZ16">
        <v>8554.8757000000005</v>
      </c>
      <c r="DA16">
        <v>9340.4647000000004</v>
      </c>
      <c r="DB16">
        <v>10210.4306</v>
      </c>
      <c r="DC16">
        <v>11045.8441</v>
      </c>
    </row>
    <row r="17" spans="1:107" x14ac:dyDescent="0.35">
      <c r="A17" t="s">
        <v>117</v>
      </c>
      <c r="B17">
        <v>5.3253000000000004</v>
      </c>
      <c r="C17">
        <v>8.9954999999999998</v>
      </c>
      <c r="D17">
        <v>11.326000000000001</v>
      </c>
      <c r="E17">
        <v>18.5641</v>
      </c>
      <c r="F17">
        <v>22.209599999999998</v>
      </c>
      <c r="G17">
        <v>33.4101</v>
      </c>
      <c r="H17">
        <v>38.375</v>
      </c>
      <c r="I17">
        <v>52.565399999999997</v>
      </c>
      <c r="J17">
        <v>58.913600000000002</v>
      </c>
      <c r="K17">
        <v>77.165000000000006</v>
      </c>
      <c r="L17">
        <v>279.74959999999999</v>
      </c>
      <c r="M17">
        <v>613.01250000000005</v>
      </c>
      <c r="N17">
        <v>1081.6750999999999</v>
      </c>
      <c r="O17">
        <v>1684.8207</v>
      </c>
      <c r="P17">
        <v>2418.0234</v>
      </c>
      <c r="Q17">
        <v>3288.1529</v>
      </c>
      <c r="R17">
        <v>4273.5181000000002</v>
      </c>
      <c r="S17">
        <v>5415.3473999999997</v>
      </c>
      <c r="T17">
        <v>6719.3685999999998</v>
      </c>
      <c r="U17">
        <v>8117.9133000000002</v>
      </c>
      <c r="V17">
        <v>9780.0141999999996</v>
      </c>
      <c r="W17">
        <v>11408.717699999999</v>
      </c>
      <c r="X17">
        <v>13285.113600000001</v>
      </c>
      <c r="Y17">
        <v>15263.008900000001</v>
      </c>
      <c r="Z17">
        <v>17435.936799999999</v>
      </c>
      <c r="AA17">
        <v>19758.4699</v>
      </c>
      <c r="AB17">
        <v>22153.138299999999</v>
      </c>
      <c r="AC17">
        <v>24749.421699999999</v>
      </c>
      <c r="AD17">
        <v>27431.804100000001</v>
      </c>
      <c r="AE17">
        <v>30180.04</v>
      </c>
      <c r="AF17">
        <v>33248.215499999998</v>
      </c>
      <c r="AG17">
        <v>36423.123200000002</v>
      </c>
      <c r="AH17">
        <v>39606.348400000003</v>
      </c>
      <c r="AI17">
        <v>43056.915399999998</v>
      </c>
      <c r="AK17" s="6" t="s">
        <v>117</v>
      </c>
      <c r="AL17">
        <v>5.2937000000000003</v>
      </c>
      <c r="AM17">
        <v>9.2752999999999997</v>
      </c>
      <c r="AN17">
        <v>12.353</v>
      </c>
      <c r="AO17">
        <v>20.108899999999998</v>
      </c>
      <c r="AP17">
        <v>24.9803</v>
      </c>
      <c r="AQ17">
        <v>37.569099999999999</v>
      </c>
      <c r="AR17">
        <v>44.469200000000001</v>
      </c>
      <c r="AS17">
        <v>60.690100000000001</v>
      </c>
      <c r="AT17">
        <v>69.292400000000001</v>
      </c>
      <c r="AU17">
        <v>89.353700000000003</v>
      </c>
      <c r="AV17">
        <v>338.26850000000002</v>
      </c>
      <c r="AW17">
        <v>743.93910000000005</v>
      </c>
      <c r="AX17">
        <v>1337.6203</v>
      </c>
      <c r="AY17">
        <v>2108.1</v>
      </c>
      <c r="AZ17">
        <v>3044.2060000000001</v>
      </c>
      <c r="BA17">
        <v>4165.6764999999996</v>
      </c>
      <c r="BB17">
        <v>5414.2271000000001</v>
      </c>
      <c r="BC17">
        <v>6866.3213999999998</v>
      </c>
      <c r="BD17">
        <v>8472.5166000000008</v>
      </c>
      <c r="BE17">
        <v>10340.4342</v>
      </c>
      <c r="BF17">
        <v>12370.5895</v>
      </c>
      <c r="BG17">
        <v>14598.500400000001</v>
      </c>
      <c r="BH17">
        <v>17014.486099999998</v>
      </c>
      <c r="BI17">
        <v>19503.0016</v>
      </c>
      <c r="BJ17">
        <v>22305.6842</v>
      </c>
      <c r="BK17">
        <v>25247.920699999999</v>
      </c>
      <c r="BL17">
        <v>28379.418000000001</v>
      </c>
      <c r="BM17">
        <v>31650.743399999999</v>
      </c>
      <c r="BN17">
        <v>35164.374400000001</v>
      </c>
      <c r="BO17">
        <v>38726.7327</v>
      </c>
      <c r="BP17">
        <v>42571.338499999998</v>
      </c>
      <c r="BQ17">
        <v>46501.8413</v>
      </c>
      <c r="BR17">
        <v>50761.664199999999</v>
      </c>
      <c r="BS17">
        <v>54976.9853</v>
      </c>
      <c r="BU17" s="6" t="s">
        <v>117</v>
      </c>
      <c r="BV17">
        <v>4.1635</v>
      </c>
      <c r="BW17">
        <v>4.7515000000000001</v>
      </c>
      <c r="BX17">
        <v>5.7500999999999998</v>
      </c>
      <c r="BY17">
        <v>6.8167</v>
      </c>
      <c r="BZ17">
        <v>8.1816999999999993</v>
      </c>
      <c r="CA17">
        <v>10.048400000000001</v>
      </c>
      <c r="CB17">
        <v>12.394600000000001</v>
      </c>
      <c r="CC17">
        <v>14.427199999999999</v>
      </c>
      <c r="CD17">
        <v>17.412500000000001</v>
      </c>
      <c r="CE17">
        <v>20.067799999999998</v>
      </c>
      <c r="CF17">
        <v>71.099699999999999</v>
      </c>
      <c r="CG17">
        <v>153.2774</v>
      </c>
      <c r="CH17">
        <v>269.04930000000002</v>
      </c>
      <c r="CI17">
        <v>417.9633</v>
      </c>
      <c r="CJ17">
        <v>599.26909999999998</v>
      </c>
      <c r="CK17">
        <v>814.14279999999997</v>
      </c>
      <c r="CL17">
        <v>1057.9912999999999</v>
      </c>
      <c r="CM17">
        <v>1340.6052</v>
      </c>
      <c r="CN17">
        <v>1658.8613</v>
      </c>
      <c r="CO17">
        <v>2025.2058999999999</v>
      </c>
      <c r="CP17">
        <v>2445.7617</v>
      </c>
      <c r="CQ17">
        <v>2895.9268999999999</v>
      </c>
      <c r="CR17">
        <v>3377.7728999999999</v>
      </c>
      <c r="CS17">
        <v>3906.7539000000002</v>
      </c>
      <c r="CT17">
        <v>4465.9742999999999</v>
      </c>
      <c r="CU17">
        <v>5072.0991000000004</v>
      </c>
      <c r="CV17">
        <v>5717.0889999999999</v>
      </c>
      <c r="CW17">
        <v>6376.8536000000004</v>
      </c>
      <c r="CX17">
        <v>7051.4210999999996</v>
      </c>
      <c r="CY17">
        <v>7784.2208000000001</v>
      </c>
      <c r="CZ17">
        <v>8541.2297999999992</v>
      </c>
      <c r="DA17">
        <v>9350.1564999999991</v>
      </c>
      <c r="DB17">
        <v>10166.9756</v>
      </c>
      <c r="DC17">
        <v>11044.690399999999</v>
      </c>
    </row>
    <row r="18" spans="1:107" x14ac:dyDescent="0.35">
      <c r="A18" t="s">
        <v>118</v>
      </c>
      <c r="B18">
        <v>5.343</v>
      </c>
      <c r="C18">
        <v>8.8086000000000002</v>
      </c>
      <c r="D18">
        <v>11.2163</v>
      </c>
      <c r="E18">
        <v>18.232700000000001</v>
      </c>
      <c r="F18">
        <v>22.105499999999999</v>
      </c>
      <c r="G18">
        <v>33.454599999999999</v>
      </c>
      <c r="H18">
        <v>38.412999999999997</v>
      </c>
      <c r="I18">
        <v>52.592199999999998</v>
      </c>
      <c r="J18">
        <v>58.4129</v>
      </c>
      <c r="K18">
        <v>76.868899999999996</v>
      </c>
      <c r="L18">
        <v>279.75490000000002</v>
      </c>
      <c r="M18">
        <v>613.36270000000002</v>
      </c>
      <c r="N18">
        <v>1081.3398999999999</v>
      </c>
      <c r="O18">
        <v>1681.2783999999999</v>
      </c>
      <c r="P18">
        <v>2418.9881999999998</v>
      </c>
      <c r="Q18">
        <v>3274.4630000000002</v>
      </c>
      <c r="R18">
        <v>4276.5702000000001</v>
      </c>
      <c r="S18">
        <v>5391.5330999999996</v>
      </c>
      <c r="T18">
        <v>6713.9934999999996</v>
      </c>
      <c r="U18">
        <v>8143.2013999999999</v>
      </c>
      <c r="V18">
        <v>9775.8336999999992</v>
      </c>
      <c r="W18">
        <v>11443.403</v>
      </c>
      <c r="X18">
        <v>13302.8858</v>
      </c>
      <c r="Y18">
        <v>15215.211799999999</v>
      </c>
      <c r="Z18">
        <v>17419.780599999998</v>
      </c>
      <c r="AA18">
        <v>19666.754000000001</v>
      </c>
      <c r="AB18">
        <v>22161.500499999998</v>
      </c>
      <c r="AC18">
        <v>24726.185799999999</v>
      </c>
      <c r="AD18">
        <v>27433.4738</v>
      </c>
      <c r="AE18">
        <v>30318.559300000001</v>
      </c>
      <c r="AF18">
        <v>33294.0481</v>
      </c>
      <c r="AG18">
        <v>36439.788800000002</v>
      </c>
      <c r="AH18">
        <v>39614.009299999998</v>
      </c>
      <c r="AI18">
        <v>43083.080399999999</v>
      </c>
      <c r="AK18" s="5" t="s">
        <v>118</v>
      </c>
      <c r="AL18">
        <v>5.3937999999999997</v>
      </c>
      <c r="AM18">
        <v>9.2517999999999994</v>
      </c>
      <c r="AN18">
        <v>12.269500000000001</v>
      </c>
      <c r="AO18">
        <v>19.990300000000001</v>
      </c>
      <c r="AP18">
        <v>24.861699999999999</v>
      </c>
      <c r="AQ18">
        <v>38.002099999999999</v>
      </c>
      <c r="AR18">
        <v>44.420099999999998</v>
      </c>
      <c r="AS18">
        <v>60.7102</v>
      </c>
      <c r="AT18">
        <v>68.926599999999993</v>
      </c>
      <c r="AU18">
        <v>89.758700000000005</v>
      </c>
      <c r="AV18">
        <v>339.58519999999999</v>
      </c>
      <c r="AW18">
        <v>746.39819999999997</v>
      </c>
      <c r="AX18">
        <v>1347.8523</v>
      </c>
      <c r="AY18">
        <v>2109.3060999999998</v>
      </c>
      <c r="AZ18">
        <v>3052.35</v>
      </c>
      <c r="BA18">
        <v>4152.7253000000001</v>
      </c>
      <c r="BB18">
        <v>5437.3150999999998</v>
      </c>
      <c r="BC18">
        <v>6870.5465999999997</v>
      </c>
      <c r="BD18">
        <v>8471.0098999999991</v>
      </c>
      <c r="BE18">
        <v>10353.9473</v>
      </c>
      <c r="BF18">
        <v>12358.4416</v>
      </c>
      <c r="BG18">
        <v>14647.853999999999</v>
      </c>
      <c r="BH18">
        <v>16996.292799999999</v>
      </c>
      <c r="BI18">
        <v>19520.253000000001</v>
      </c>
      <c r="BJ18">
        <v>22315.584699999999</v>
      </c>
      <c r="BK18">
        <v>25223.365399999999</v>
      </c>
      <c r="BL18">
        <v>28369.793399999999</v>
      </c>
      <c r="BM18">
        <v>31583.159299999999</v>
      </c>
      <c r="BN18">
        <v>35168.673699999999</v>
      </c>
      <c r="BO18">
        <v>38833.312700000002</v>
      </c>
      <c r="BP18">
        <v>42529.347699999998</v>
      </c>
      <c r="BQ18">
        <v>46535.859900000003</v>
      </c>
      <c r="BR18">
        <v>50764.467900000003</v>
      </c>
      <c r="BS18">
        <v>55102.423600000002</v>
      </c>
      <c r="BU18" s="5" t="s">
        <v>118</v>
      </c>
      <c r="BV18">
        <v>4.2164000000000001</v>
      </c>
      <c r="BW18">
        <v>4.7135999999999996</v>
      </c>
      <c r="BX18">
        <v>5.5335000000000001</v>
      </c>
      <c r="BY18">
        <v>6.7603</v>
      </c>
      <c r="BZ18">
        <v>8.2571999999999992</v>
      </c>
      <c r="CA18">
        <v>10.0724</v>
      </c>
      <c r="CB18">
        <v>12.137</v>
      </c>
      <c r="CC18">
        <v>14.3491</v>
      </c>
      <c r="CD18">
        <v>16.972799999999999</v>
      </c>
      <c r="CE18">
        <v>20.112500000000001</v>
      </c>
      <c r="CF18">
        <v>71.120699999999999</v>
      </c>
      <c r="CG18">
        <v>153.5694</v>
      </c>
      <c r="CH18">
        <v>268.89240000000001</v>
      </c>
      <c r="CI18">
        <v>417.43090000000001</v>
      </c>
      <c r="CJ18">
        <v>600.52599999999995</v>
      </c>
      <c r="CK18">
        <v>812.12900000000002</v>
      </c>
      <c r="CL18">
        <v>1060.4748</v>
      </c>
      <c r="CM18">
        <v>1340.5506</v>
      </c>
      <c r="CN18">
        <v>1657.0387000000001</v>
      </c>
      <c r="CO18">
        <v>2032.9237000000001</v>
      </c>
      <c r="CP18">
        <v>2435.7431999999999</v>
      </c>
      <c r="CQ18">
        <v>2892.92</v>
      </c>
      <c r="CR18">
        <v>3390.5709000000002</v>
      </c>
      <c r="CS18">
        <v>3902.7188999999998</v>
      </c>
      <c r="CT18">
        <v>4469.6818999999996</v>
      </c>
      <c r="CU18">
        <v>5081.3617999999997</v>
      </c>
      <c r="CV18">
        <v>5694.7268999999997</v>
      </c>
      <c r="CW18">
        <v>6365.4591</v>
      </c>
      <c r="CX18">
        <v>7065.0384999999997</v>
      </c>
      <c r="CY18">
        <v>7773.0073000000002</v>
      </c>
      <c r="CZ18">
        <v>8578.8137000000006</v>
      </c>
      <c r="DA18">
        <v>9355.0758000000005</v>
      </c>
      <c r="DB18">
        <v>10157.5708</v>
      </c>
      <c r="DC18">
        <v>11061.0517</v>
      </c>
    </row>
    <row r="19" spans="1:107" x14ac:dyDescent="0.35">
      <c r="A19" t="s">
        <v>119</v>
      </c>
      <c r="B19">
        <v>5.3247999999999998</v>
      </c>
      <c r="C19">
        <v>8.8724000000000007</v>
      </c>
      <c r="D19">
        <v>11.3451</v>
      </c>
      <c r="E19">
        <v>18.450299999999999</v>
      </c>
      <c r="F19">
        <v>22.1023</v>
      </c>
      <c r="G19">
        <v>32.867100000000001</v>
      </c>
      <c r="H19">
        <v>37.675600000000003</v>
      </c>
      <c r="I19">
        <v>52.716799999999999</v>
      </c>
      <c r="J19">
        <v>59.254899999999999</v>
      </c>
      <c r="K19">
        <v>76.935299999999998</v>
      </c>
      <c r="L19">
        <v>279.6182</v>
      </c>
      <c r="M19">
        <v>614.24400000000003</v>
      </c>
      <c r="N19">
        <v>1081.1733999999999</v>
      </c>
      <c r="O19">
        <v>1681.6113</v>
      </c>
      <c r="P19">
        <v>2416.9063000000001</v>
      </c>
      <c r="Q19">
        <v>3277.9074000000001</v>
      </c>
      <c r="R19">
        <v>4285.2624999999998</v>
      </c>
      <c r="S19">
        <v>5384.8697000000002</v>
      </c>
      <c r="T19">
        <v>6719.2052999999996</v>
      </c>
      <c r="U19">
        <v>8112.4489999999996</v>
      </c>
      <c r="V19">
        <v>9743.0092999999997</v>
      </c>
      <c r="W19">
        <v>11428.3415</v>
      </c>
      <c r="X19">
        <v>13341.444299999999</v>
      </c>
      <c r="Y19">
        <v>15259.0661</v>
      </c>
      <c r="Z19">
        <v>17442.121599999999</v>
      </c>
      <c r="AA19">
        <v>19703.174999999999</v>
      </c>
      <c r="AB19">
        <v>22154.696</v>
      </c>
      <c r="AC19">
        <v>24757.918900000001</v>
      </c>
      <c r="AD19">
        <v>27402.004300000001</v>
      </c>
      <c r="AE19">
        <v>30358.209800000001</v>
      </c>
      <c r="AF19">
        <v>33323.3266</v>
      </c>
      <c r="AG19">
        <v>36395.874100000001</v>
      </c>
      <c r="AH19">
        <v>39770.993999999999</v>
      </c>
      <c r="AI19">
        <v>44718.993900000001</v>
      </c>
      <c r="AK19" s="6" t="s">
        <v>119</v>
      </c>
      <c r="AL19">
        <v>5.2769000000000004</v>
      </c>
      <c r="AM19">
        <v>9.3300999999999998</v>
      </c>
      <c r="AN19">
        <v>12.0783</v>
      </c>
      <c r="AO19">
        <v>20.038399999999999</v>
      </c>
      <c r="AP19">
        <v>24.875</v>
      </c>
      <c r="AQ19">
        <v>38.118200000000002</v>
      </c>
      <c r="AR19">
        <v>44.621000000000002</v>
      </c>
      <c r="AS19">
        <v>60.856900000000003</v>
      </c>
      <c r="AT19">
        <v>69.180199999999999</v>
      </c>
      <c r="AU19">
        <v>89.435199999999995</v>
      </c>
      <c r="AV19">
        <v>337.86939999999998</v>
      </c>
      <c r="AW19">
        <v>744.58600000000001</v>
      </c>
      <c r="AX19">
        <v>1339.0825</v>
      </c>
      <c r="AY19">
        <v>2105.9231</v>
      </c>
      <c r="AZ19">
        <v>3047.6882000000001</v>
      </c>
      <c r="BA19">
        <v>4157.0919999999996</v>
      </c>
      <c r="BB19">
        <v>5412.0937999999996</v>
      </c>
      <c r="BC19">
        <v>6864.2694000000001</v>
      </c>
      <c r="BD19">
        <v>8463.6296999999995</v>
      </c>
      <c r="BE19">
        <v>10346.5383</v>
      </c>
      <c r="BF19">
        <v>12492.8408</v>
      </c>
      <c r="BG19">
        <v>14569.347299999999</v>
      </c>
      <c r="BH19">
        <v>17046.6767</v>
      </c>
      <c r="BI19">
        <v>19600.823899999999</v>
      </c>
      <c r="BJ19">
        <v>22320.310099999999</v>
      </c>
      <c r="BK19">
        <v>25268.582299999998</v>
      </c>
      <c r="BL19">
        <v>28420.374199999998</v>
      </c>
      <c r="BM19">
        <v>31707.4905</v>
      </c>
      <c r="BN19">
        <v>35122.024100000002</v>
      </c>
      <c r="BO19">
        <v>38770.7039</v>
      </c>
      <c r="BP19">
        <v>42492.199699999997</v>
      </c>
      <c r="BQ19">
        <v>46469.536500000002</v>
      </c>
      <c r="BR19">
        <v>50868.035600000003</v>
      </c>
      <c r="BS19">
        <v>55002.981399999997</v>
      </c>
      <c r="BU19" s="6" t="s">
        <v>119</v>
      </c>
      <c r="BV19">
        <v>4.2146999999999997</v>
      </c>
      <c r="BW19">
        <v>4.7610999999999999</v>
      </c>
      <c r="BX19">
        <v>5.5747999999999998</v>
      </c>
      <c r="BY19">
        <v>6.9001000000000001</v>
      </c>
      <c r="BZ19">
        <v>8.1892999999999994</v>
      </c>
      <c r="CA19">
        <v>9.9777000000000005</v>
      </c>
      <c r="CB19">
        <v>12.1052</v>
      </c>
      <c r="CC19">
        <v>14.497</v>
      </c>
      <c r="CD19">
        <v>17.049800000000001</v>
      </c>
      <c r="CE19">
        <v>20.017299999999999</v>
      </c>
      <c r="CF19">
        <v>71.285600000000002</v>
      </c>
      <c r="CG19">
        <v>153.08250000000001</v>
      </c>
      <c r="CH19">
        <v>269.26639999999998</v>
      </c>
      <c r="CI19">
        <v>418.15519999999998</v>
      </c>
      <c r="CJ19">
        <v>598.12220000000002</v>
      </c>
      <c r="CK19">
        <v>812.05709999999999</v>
      </c>
      <c r="CL19">
        <v>1060.0373</v>
      </c>
      <c r="CM19">
        <v>1338.9528</v>
      </c>
      <c r="CN19">
        <v>1655.3136</v>
      </c>
      <c r="CO19">
        <v>2028.2181</v>
      </c>
      <c r="CP19">
        <v>2442.8859000000002</v>
      </c>
      <c r="CQ19">
        <v>2896.598</v>
      </c>
      <c r="CR19">
        <v>3379.0875999999998</v>
      </c>
      <c r="CS19">
        <v>3916.0581000000002</v>
      </c>
      <c r="CT19">
        <v>4463.6324000000004</v>
      </c>
      <c r="CU19">
        <v>5060.8054000000002</v>
      </c>
      <c r="CV19">
        <v>5698.7434999999996</v>
      </c>
      <c r="CW19">
        <v>6372.2089999999998</v>
      </c>
      <c r="CX19">
        <v>7049.0689000000002</v>
      </c>
      <c r="CY19">
        <v>7777.7911000000004</v>
      </c>
      <c r="CZ19">
        <v>8572.9258000000009</v>
      </c>
      <c r="DA19">
        <v>9335.9290000000001</v>
      </c>
      <c r="DB19">
        <v>10188.670599999999</v>
      </c>
      <c r="DC19">
        <v>11004.5998</v>
      </c>
    </row>
    <row r="20" spans="1:107" x14ac:dyDescent="0.35">
      <c r="A20" t="s">
        <v>120</v>
      </c>
      <c r="B20">
        <v>5.3127000000000004</v>
      </c>
      <c r="C20">
        <v>8.8994999999999997</v>
      </c>
      <c r="D20">
        <v>11.3408</v>
      </c>
      <c r="E20">
        <v>18.414200000000001</v>
      </c>
      <c r="F20">
        <v>22.088799999999999</v>
      </c>
      <c r="G20">
        <v>33.085999999999999</v>
      </c>
      <c r="H20">
        <v>37.799100000000003</v>
      </c>
      <c r="I20">
        <v>52.679499999999997</v>
      </c>
      <c r="J20">
        <v>58.854199999999999</v>
      </c>
      <c r="K20">
        <v>76.852800000000002</v>
      </c>
      <c r="L20">
        <v>280.00850000000003</v>
      </c>
      <c r="M20">
        <v>615.15129999999999</v>
      </c>
      <c r="N20">
        <v>1079.6077</v>
      </c>
      <c r="O20">
        <v>1686.9962</v>
      </c>
      <c r="P20">
        <v>2415.1237999999998</v>
      </c>
      <c r="Q20">
        <v>3281.1024000000002</v>
      </c>
      <c r="R20">
        <v>4282.1477999999997</v>
      </c>
      <c r="S20">
        <v>5411.9278000000004</v>
      </c>
      <c r="T20">
        <v>6748.1100999999999</v>
      </c>
      <c r="U20">
        <v>8149.3743000000004</v>
      </c>
      <c r="V20">
        <v>9793.7137999999995</v>
      </c>
      <c r="W20">
        <v>11419.353800000001</v>
      </c>
      <c r="X20">
        <v>13314.2554</v>
      </c>
      <c r="Y20">
        <v>15256.3703</v>
      </c>
      <c r="Z20">
        <v>17413.395700000001</v>
      </c>
      <c r="AA20">
        <v>19727.599999999999</v>
      </c>
      <c r="AB20">
        <v>22174.345399999998</v>
      </c>
      <c r="AC20">
        <v>24766.995900000002</v>
      </c>
      <c r="AD20">
        <v>27417.112799999999</v>
      </c>
      <c r="AE20">
        <v>30237.725399999999</v>
      </c>
      <c r="AF20">
        <v>33277.308799999999</v>
      </c>
      <c r="AG20">
        <v>36417.080499999996</v>
      </c>
      <c r="AH20">
        <v>39635.407599999999</v>
      </c>
      <c r="AI20">
        <v>43102.574099999998</v>
      </c>
      <c r="AK20" s="5" t="s">
        <v>120</v>
      </c>
      <c r="AL20">
        <v>5.2671000000000001</v>
      </c>
      <c r="AM20">
        <v>9.2493999999999996</v>
      </c>
      <c r="AN20">
        <v>12.379300000000001</v>
      </c>
      <c r="AO20">
        <v>20.080200000000001</v>
      </c>
      <c r="AP20">
        <v>24.810099999999998</v>
      </c>
      <c r="AQ20">
        <v>38.053899999999999</v>
      </c>
      <c r="AR20">
        <v>44.491999999999997</v>
      </c>
      <c r="AS20">
        <v>60.444099999999999</v>
      </c>
      <c r="AT20">
        <v>69.286900000000003</v>
      </c>
      <c r="AU20">
        <v>90.127399999999994</v>
      </c>
      <c r="AV20">
        <v>338.94959999999998</v>
      </c>
      <c r="AW20">
        <v>748.30899999999997</v>
      </c>
      <c r="AX20">
        <v>1339.1977999999999</v>
      </c>
      <c r="AY20">
        <v>2110.134</v>
      </c>
      <c r="AZ20">
        <v>3046.8838000000001</v>
      </c>
      <c r="BA20">
        <v>4176.0051999999996</v>
      </c>
      <c r="BB20">
        <v>5431.6009999999997</v>
      </c>
      <c r="BC20">
        <v>6872.0159000000003</v>
      </c>
      <c r="BD20">
        <v>8460.1725999999999</v>
      </c>
      <c r="BE20">
        <v>10353.0545</v>
      </c>
      <c r="BF20">
        <v>12388.389499999999</v>
      </c>
      <c r="BG20">
        <v>14622.5982</v>
      </c>
      <c r="BH20">
        <v>17026.305899999999</v>
      </c>
      <c r="BI20">
        <v>19609.593000000001</v>
      </c>
      <c r="BJ20">
        <v>22382.932100000002</v>
      </c>
      <c r="BK20">
        <v>25279.393100000001</v>
      </c>
      <c r="BL20">
        <v>28517.5334</v>
      </c>
      <c r="BM20">
        <v>31569.2516</v>
      </c>
      <c r="BN20">
        <v>35171.396699999998</v>
      </c>
      <c r="BO20">
        <v>38759.704700000002</v>
      </c>
      <c r="BP20">
        <v>42508.131300000001</v>
      </c>
      <c r="BQ20">
        <v>46476.791899999997</v>
      </c>
      <c r="BR20">
        <v>50642.222999999998</v>
      </c>
      <c r="BS20">
        <v>55157.990599999997</v>
      </c>
      <c r="BU20" s="5" t="s">
        <v>120</v>
      </c>
      <c r="BV20">
        <v>4.1928999999999998</v>
      </c>
      <c r="BW20">
        <v>4.7000999999999999</v>
      </c>
      <c r="BX20">
        <v>5.6153000000000004</v>
      </c>
      <c r="BY20">
        <v>6.6955999999999998</v>
      </c>
      <c r="BZ20">
        <v>8.2811000000000003</v>
      </c>
      <c r="CA20">
        <v>10.047700000000001</v>
      </c>
      <c r="CB20">
        <v>12.2933</v>
      </c>
      <c r="CC20">
        <v>14.1602</v>
      </c>
      <c r="CD20">
        <v>17.126100000000001</v>
      </c>
      <c r="CE20">
        <v>20.443999999999999</v>
      </c>
      <c r="CF20">
        <v>70.628600000000006</v>
      </c>
      <c r="CG20">
        <v>153.6918</v>
      </c>
      <c r="CH20">
        <v>268.79930000000002</v>
      </c>
      <c r="CI20">
        <v>417.14429999999999</v>
      </c>
      <c r="CJ20">
        <v>600.86440000000005</v>
      </c>
      <c r="CK20">
        <v>810.73379999999997</v>
      </c>
      <c r="CL20">
        <v>1059.0558000000001</v>
      </c>
      <c r="CM20">
        <v>1339.7181</v>
      </c>
      <c r="CN20">
        <v>1660.4103</v>
      </c>
      <c r="CO20">
        <v>2028.9746</v>
      </c>
      <c r="CP20">
        <v>2441.5351000000001</v>
      </c>
      <c r="CQ20">
        <v>2894.0891000000001</v>
      </c>
      <c r="CR20">
        <v>3383.7836000000002</v>
      </c>
      <c r="CS20">
        <v>3909.5319</v>
      </c>
      <c r="CT20">
        <v>4458.2245999999996</v>
      </c>
      <c r="CU20">
        <v>5079.9940999999999</v>
      </c>
      <c r="CV20">
        <v>5704.8276999999998</v>
      </c>
      <c r="CW20">
        <v>6363.4508999999998</v>
      </c>
      <c r="CX20">
        <v>7061.1701999999996</v>
      </c>
      <c r="CY20">
        <v>7789.1930000000002</v>
      </c>
      <c r="CZ20">
        <v>8580.1016</v>
      </c>
      <c r="DA20">
        <v>9351.8683999999994</v>
      </c>
      <c r="DB20">
        <v>10162.811400000001</v>
      </c>
      <c r="DC20">
        <v>11069.4812</v>
      </c>
    </row>
    <row r="21" spans="1:107" x14ac:dyDescent="0.35">
      <c r="A21" t="s">
        <v>121</v>
      </c>
      <c r="B21">
        <v>5.5631000000000004</v>
      </c>
      <c r="C21">
        <v>8.8053000000000008</v>
      </c>
      <c r="D21">
        <v>11.5451</v>
      </c>
      <c r="E21">
        <v>18.441400000000002</v>
      </c>
      <c r="F21">
        <v>21.993300000000001</v>
      </c>
      <c r="G21">
        <v>33.523000000000003</v>
      </c>
      <c r="H21">
        <v>37.786499999999997</v>
      </c>
      <c r="I21">
        <v>52.656799999999997</v>
      </c>
      <c r="J21">
        <v>59.040199999999999</v>
      </c>
      <c r="K21">
        <v>76.714600000000004</v>
      </c>
      <c r="L21">
        <v>279.1728</v>
      </c>
      <c r="M21">
        <v>612.5924</v>
      </c>
      <c r="N21">
        <v>1082.5808</v>
      </c>
      <c r="O21">
        <v>1680.5139999999999</v>
      </c>
      <c r="P21">
        <v>2422.8029000000001</v>
      </c>
      <c r="Q21">
        <v>3273.0729999999999</v>
      </c>
      <c r="R21">
        <v>4279.0249999999996</v>
      </c>
      <c r="S21">
        <v>5416.0736999999999</v>
      </c>
      <c r="T21">
        <v>6747.0842000000002</v>
      </c>
      <c r="U21">
        <v>8108.4512000000004</v>
      </c>
      <c r="V21">
        <v>9748.9788000000008</v>
      </c>
      <c r="W21">
        <v>11458.078600000001</v>
      </c>
      <c r="X21">
        <v>13349.1484</v>
      </c>
      <c r="Y21">
        <v>15241.239</v>
      </c>
      <c r="Z21">
        <v>17423.5674</v>
      </c>
      <c r="AA21">
        <v>19715.0779</v>
      </c>
      <c r="AB21">
        <v>22186.782899999998</v>
      </c>
      <c r="AC21">
        <v>24710.126700000001</v>
      </c>
      <c r="AD21">
        <v>27338.191299999999</v>
      </c>
      <c r="AE21">
        <v>30226.074199999999</v>
      </c>
      <c r="AF21">
        <v>33302.453600000001</v>
      </c>
      <c r="AG21">
        <v>36492.970099999999</v>
      </c>
      <c r="AH21">
        <v>39570.7183</v>
      </c>
      <c r="AI21">
        <v>43100.216200000003</v>
      </c>
      <c r="AK21" s="6" t="s">
        <v>121</v>
      </c>
      <c r="AL21">
        <v>5.2533000000000003</v>
      </c>
      <c r="AM21">
        <v>9.25</v>
      </c>
      <c r="AN21">
        <v>12.257099999999999</v>
      </c>
      <c r="AO21">
        <v>20.155799999999999</v>
      </c>
      <c r="AP21">
        <v>25.0273</v>
      </c>
      <c r="AQ21">
        <v>38.0441</v>
      </c>
      <c r="AR21">
        <v>44.400199999999998</v>
      </c>
      <c r="AS21">
        <v>60.508200000000002</v>
      </c>
      <c r="AT21">
        <v>69.2667</v>
      </c>
      <c r="AU21">
        <v>89.754400000000004</v>
      </c>
      <c r="AV21">
        <v>338.46019999999999</v>
      </c>
      <c r="AW21">
        <v>745.98519999999996</v>
      </c>
      <c r="AX21">
        <v>1341.0816</v>
      </c>
      <c r="AY21">
        <v>2107.6545999999998</v>
      </c>
      <c r="AZ21">
        <v>3040.5801000000001</v>
      </c>
      <c r="BA21">
        <v>4169.88</v>
      </c>
      <c r="BB21">
        <v>5420.174</v>
      </c>
      <c r="BC21">
        <v>6858.2376999999997</v>
      </c>
      <c r="BD21">
        <v>8449.9994999999999</v>
      </c>
      <c r="BE21">
        <v>10327.473900000001</v>
      </c>
      <c r="BF21">
        <v>12369.395</v>
      </c>
      <c r="BG21">
        <v>14589.9306</v>
      </c>
      <c r="BH21">
        <v>17013.905699999999</v>
      </c>
      <c r="BI21">
        <v>19593.063099999999</v>
      </c>
      <c r="BJ21">
        <v>22264.118600000002</v>
      </c>
      <c r="BK21">
        <v>25309.730500000001</v>
      </c>
      <c r="BL21">
        <v>28314.4552</v>
      </c>
      <c r="BM21">
        <v>31690.485199999999</v>
      </c>
      <c r="BN21">
        <v>35057.040300000001</v>
      </c>
      <c r="BO21">
        <v>38592.981899999999</v>
      </c>
      <c r="BP21">
        <v>42474.860200000003</v>
      </c>
      <c r="BQ21">
        <v>46570.004800000002</v>
      </c>
      <c r="BR21">
        <v>50660.629399999998</v>
      </c>
      <c r="BS21">
        <v>54994.2575</v>
      </c>
      <c r="BU21" s="6" t="s">
        <v>121</v>
      </c>
      <c r="BV21">
        <v>4.3002000000000002</v>
      </c>
      <c r="BW21">
        <v>4.6757999999999997</v>
      </c>
      <c r="BX21">
        <v>5.4432999999999998</v>
      </c>
      <c r="BY21">
        <v>6.7251000000000003</v>
      </c>
      <c r="BZ21">
        <v>8.0542999999999996</v>
      </c>
      <c r="CA21">
        <v>10.1228</v>
      </c>
      <c r="CB21">
        <v>12.137499999999999</v>
      </c>
      <c r="CC21">
        <v>14.3606</v>
      </c>
      <c r="CD21">
        <v>17.092199999999998</v>
      </c>
      <c r="CE21">
        <v>19.933</v>
      </c>
      <c r="CF21">
        <v>70.861099999999993</v>
      </c>
      <c r="CG21">
        <v>153.24619999999999</v>
      </c>
      <c r="CH21">
        <v>268.85930000000002</v>
      </c>
      <c r="CI21">
        <v>418.55169999999998</v>
      </c>
      <c r="CJ21">
        <v>599.69759999999997</v>
      </c>
      <c r="CK21">
        <v>812.41629999999998</v>
      </c>
      <c r="CL21">
        <v>1058.2786000000001</v>
      </c>
      <c r="CM21">
        <v>1342.8031000000001</v>
      </c>
      <c r="CN21">
        <v>1653.4268999999999</v>
      </c>
      <c r="CO21">
        <v>2029.0251000000001</v>
      </c>
      <c r="CP21">
        <v>2435.4949999999999</v>
      </c>
      <c r="CQ21">
        <v>2891.3101999999999</v>
      </c>
      <c r="CR21">
        <v>3381.9189999999999</v>
      </c>
      <c r="CS21">
        <v>3909.5349999999999</v>
      </c>
      <c r="CT21">
        <v>4458.4948000000004</v>
      </c>
      <c r="CU21">
        <v>5080.3425999999999</v>
      </c>
      <c r="CV21">
        <v>5708.2681000000002</v>
      </c>
      <c r="CW21">
        <v>6365.4584999999997</v>
      </c>
      <c r="CX21">
        <v>7051.9785000000002</v>
      </c>
      <c r="CY21">
        <v>7790.3503000000001</v>
      </c>
      <c r="CZ21">
        <v>8568.5661</v>
      </c>
      <c r="DA21">
        <v>9350.2209000000003</v>
      </c>
      <c r="DB21">
        <v>10244.8465</v>
      </c>
      <c r="DC21">
        <v>11043.310600000001</v>
      </c>
    </row>
    <row r="22" spans="1:107" x14ac:dyDescent="0.35">
      <c r="A22" t="s">
        <v>122</v>
      </c>
      <c r="B22">
        <v>5.3436000000000003</v>
      </c>
      <c r="C22">
        <v>8.8773</v>
      </c>
      <c r="D22">
        <v>11.2935</v>
      </c>
      <c r="E22">
        <v>18.3415</v>
      </c>
      <c r="F22">
        <v>22.071100000000001</v>
      </c>
      <c r="G22">
        <v>33.198399999999999</v>
      </c>
      <c r="H22">
        <v>38.203000000000003</v>
      </c>
      <c r="I22">
        <v>52.209499999999998</v>
      </c>
      <c r="J22">
        <v>59.320700000000002</v>
      </c>
      <c r="K22">
        <v>76.994600000000005</v>
      </c>
      <c r="L22">
        <v>279.41559999999998</v>
      </c>
      <c r="M22">
        <v>613.91780000000006</v>
      </c>
      <c r="N22">
        <v>1086.0744999999999</v>
      </c>
      <c r="O22">
        <v>1683.3122000000001</v>
      </c>
      <c r="P22">
        <v>2415.0657000000001</v>
      </c>
      <c r="Q22">
        <v>3285.7570999999998</v>
      </c>
      <c r="R22">
        <v>4269.0334999999995</v>
      </c>
      <c r="S22">
        <v>5407.5879999999997</v>
      </c>
      <c r="T22">
        <v>6726.6381000000001</v>
      </c>
      <c r="U22">
        <v>8129.5446000000002</v>
      </c>
      <c r="V22">
        <v>9756.8053</v>
      </c>
      <c r="W22">
        <v>11431.277599999999</v>
      </c>
      <c r="X22">
        <v>13356.508099999999</v>
      </c>
      <c r="Y22">
        <v>15299.8878</v>
      </c>
      <c r="Z22">
        <v>17422.278999999999</v>
      </c>
      <c r="AA22">
        <v>19670.320199999998</v>
      </c>
      <c r="AB22">
        <v>22214.8662</v>
      </c>
      <c r="AC22">
        <v>24687.7297</v>
      </c>
      <c r="AD22">
        <v>27389.476500000001</v>
      </c>
      <c r="AE22">
        <v>30246.759399999999</v>
      </c>
      <c r="AF22">
        <v>33161.009700000002</v>
      </c>
      <c r="AG22">
        <v>36567.559099999999</v>
      </c>
      <c r="AH22">
        <v>39637.124199999998</v>
      </c>
      <c r="AI22">
        <v>43092.792099999999</v>
      </c>
      <c r="AK22" s="5" t="s">
        <v>122</v>
      </c>
      <c r="AL22">
        <v>5.3410000000000002</v>
      </c>
      <c r="AM22">
        <v>9.3132000000000001</v>
      </c>
      <c r="AN22">
        <v>12.293900000000001</v>
      </c>
      <c r="AO22">
        <v>20.1828</v>
      </c>
      <c r="AP22">
        <v>24.8751</v>
      </c>
      <c r="AQ22">
        <v>38.2361</v>
      </c>
      <c r="AR22">
        <v>44.423400000000001</v>
      </c>
      <c r="AS22">
        <v>60.393500000000003</v>
      </c>
      <c r="AT22">
        <v>69.395700000000005</v>
      </c>
      <c r="AU22">
        <v>89.868700000000004</v>
      </c>
      <c r="AV22">
        <v>338.21100000000001</v>
      </c>
      <c r="AW22">
        <v>746.65120000000002</v>
      </c>
      <c r="AX22">
        <v>1337.037</v>
      </c>
      <c r="AY22">
        <v>2110.8362999999999</v>
      </c>
      <c r="AZ22">
        <v>3039.4005000000002</v>
      </c>
      <c r="BA22">
        <v>4164.6382000000003</v>
      </c>
      <c r="BB22">
        <v>5424.5735000000004</v>
      </c>
      <c r="BC22">
        <v>6866.5724</v>
      </c>
      <c r="BD22">
        <v>8459.3021000000008</v>
      </c>
      <c r="BE22">
        <v>10324.5249</v>
      </c>
      <c r="BF22">
        <v>12389.9534</v>
      </c>
      <c r="BG22">
        <v>14633.044900000001</v>
      </c>
      <c r="BH22">
        <v>16975.4954</v>
      </c>
      <c r="BI22">
        <v>19585.365600000001</v>
      </c>
      <c r="BJ22">
        <v>22271.1656</v>
      </c>
      <c r="BK22">
        <v>25265.114699999998</v>
      </c>
      <c r="BL22">
        <v>28320</v>
      </c>
      <c r="BM22">
        <v>31718.974300000002</v>
      </c>
      <c r="BN22">
        <v>35018.593999999997</v>
      </c>
      <c r="BO22">
        <v>38757.477800000001</v>
      </c>
      <c r="BP22">
        <v>42634.838499999998</v>
      </c>
      <c r="BQ22">
        <v>46616.498099999997</v>
      </c>
      <c r="BR22">
        <v>50589.840100000001</v>
      </c>
      <c r="BS22">
        <v>55188.612500000003</v>
      </c>
      <c r="BU22" s="5" t="s">
        <v>122</v>
      </c>
      <c r="BV22">
        <v>4.3606999999999996</v>
      </c>
      <c r="BW22">
        <v>4.7117000000000004</v>
      </c>
      <c r="BX22">
        <v>5.6471</v>
      </c>
      <c r="BY22">
        <v>6.6433999999999997</v>
      </c>
      <c r="BZ22">
        <v>8.3377999999999997</v>
      </c>
      <c r="CA22">
        <v>10.0015</v>
      </c>
      <c r="CB22">
        <v>12.189299999999999</v>
      </c>
      <c r="CC22">
        <v>14.437099999999999</v>
      </c>
      <c r="CD22">
        <v>17.1571</v>
      </c>
      <c r="CE22">
        <v>19.909500000000001</v>
      </c>
      <c r="CF22">
        <v>71.153899999999993</v>
      </c>
      <c r="CG22">
        <v>153.3004</v>
      </c>
      <c r="CH22">
        <v>268.76659999999998</v>
      </c>
      <c r="CI22">
        <v>417.61189999999999</v>
      </c>
      <c r="CJ22">
        <v>599.42629999999997</v>
      </c>
      <c r="CK22">
        <v>811.9434</v>
      </c>
      <c r="CL22">
        <v>1060.4656</v>
      </c>
      <c r="CM22">
        <v>1339.7893999999999</v>
      </c>
      <c r="CN22">
        <v>1656.9665</v>
      </c>
      <c r="CO22">
        <v>2028.3773000000001</v>
      </c>
      <c r="CP22">
        <v>2438.4468000000002</v>
      </c>
      <c r="CQ22">
        <v>2902.6648</v>
      </c>
      <c r="CR22">
        <v>3379.0821000000001</v>
      </c>
      <c r="CS22">
        <v>3921.0779000000002</v>
      </c>
      <c r="CT22">
        <v>4465.1719999999996</v>
      </c>
      <c r="CU22">
        <v>5072.0847999999996</v>
      </c>
      <c r="CV22">
        <v>5711.0708000000004</v>
      </c>
      <c r="CW22">
        <v>6360.0195999999996</v>
      </c>
      <c r="CX22">
        <v>7059.9979999999996</v>
      </c>
      <c r="CY22">
        <v>7785.4296999999997</v>
      </c>
      <c r="CZ22">
        <v>8568.2204000000002</v>
      </c>
      <c r="DA22">
        <v>9344.3451999999997</v>
      </c>
      <c r="DB22">
        <v>10186.6567</v>
      </c>
      <c r="DC22">
        <v>11057.0065</v>
      </c>
    </row>
    <row r="23" spans="1:107" x14ac:dyDescent="0.35">
      <c r="A23" t="s">
        <v>123</v>
      </c>
      <c r="B23">
        <v>5.3141999999999996</v>
      </c>
      <c r="C23">
        <v>8.8841999999999999</v>
      </c>
      <c r="D23">
        <v>11.4686</v>
      </c>
      <c r="E23">
        <v>18.5029</v>
      </c>
      <c r="F23">
        <v>22.014600000000002</v>
      </c>
      <c r="G23">
        <v>33.370699999999999</v>
      </c>
      <c r="H23">
        <v>38.248699999999999</v>
      </c>
      <c r="I23">
        <v>52.781199999999998</v>
      </c>
      <c r="J23">
        <v>59.338500000000003</v>
      </c>
      <c r="K23">
        <v>76.920599999999993</v>
      </c>
      <c r="L23">
        <v>279.37580000000003</v>
      </c>
      <c r="M23">
        <v>613.09090000000003</v>
      </c>
      <c r="N23">
        <v>1084.0128</v>
      </c>
      <c r="O23">
        <v>1685.2445</v>
      </c>
      <c r="P23">
        <v>2410.2482</v>
      </c>
      <c r="Q23">
        <v>3282.1271000000002</v>
      </c>
      <c r="R23">
        <v>4276.4314000000004</v>
      </c>
      <c r="S23">
        <v>5402.4618</v>
      </c>
      <c r="T23">
        <v>6738.3678</v>
      </c>
      <c r="U23">
        <v>8109.1620999999996</v>
      </c>
      <c r="V23">
        <v>9734.9483999999993</v>
      </c>
      <c r="W23">
        <v>11446.0659</v>
      </c>
      <c r="X23">
        <v>13328.3217</v>
      </c>
      <c r="Y23">
        <v>15281.3568</v>
      </c>
      <c r="Z23">
        <v>17403.737400000002</v>
      </c>
      <c r="AA23">
        <v>19715.916000000001</v>
      </c>
      <c r="AB23">
        <v>22109.0651</v>
      </c>
      <c r="AC23">
        <v>24726.798500000001</v>
      </c>
      <c r="AD23">
        <v>27303.0399</v>
      </c>
      <c r="AE23">
        <v>30229.833900000001</v>
      </c>
      <c r="AF23">
        <v>33333.436800000003</v>
      </c>
      <c r="AG23">
        <v>36606.063900000001</v>
      </c>
      <c r="AH23">
        <v>39671.998099999997</v>
      </c>
      <c r="AI23">
        <v>43039.7889</v>
      </c>
      <c r="AK23" s="6" t="s">
        <v>123</v>
      </c>
      <c r="AL23">
        <v>5.2796000000000003</v>
      </c>
      <c r="AM23">
        <v>9.1882000000000001</v>
      </c>
      <c r="AN23">
        <v>12.1738</v>
      </c>
      <c r="AO23">
        <v>20.2712</v>
      </c>
      <c r="AP23">
        <v>25.116</v>
      </c>
      <c r="AQ23">
        <v>38.123399999999997</v>
      </c>
      <c r="AR23">
        <v>44.265599999999999</v>
      </c>
      <c r="AS23">
        <v>60.904200000000003</v>
      </c>
      <c r="AT23">
        <v>69.669899999999998</v>
      </c>
      <c r="AU23">
        <v>89.750600000000006</v>
      </c>
      <c r="AV23">
        <v>337.98439999999999</v>
      </c>
      <c r="AW23">
        <v>746.38030000000003</v>
      </c>
      <c r="AX23">
        <v>1339.4344000000001</v>
      </c>
      <c r="AY23">
        <v>2112.5410000000002</v>
      </c>
      <c r="AZ23">
        <v>3053.2051999999999</v>
      </c>
      <c r="BA23">
        <v>4158.4245000000001</v>
      </c>
      <c r="BB23">
        <v>5424.0059000000001</v>
      </c>
      <c r="BC23">
        <v>6880.3298999999997</v>
      </c>
      <c r="BD23">
        <v>8473.4411</v>
      </c>
      <c r="BE23">
        <v>10334.959199999999</v>
      </c>
      <c r="BF23">
        <v>12386.0278</v>
      </c>
      <c r="BG23">
        <v>14586.1036</v>
      </c>
      <c r="BH23">
        <v>17055.833699999999</v>
      </c>
      <c r="BI23">
        <v>19591.713199999998</v>
      </c>
      <c r="BJ23">
        <v>22326.181799999998</v>
      </c>
      <c r="BK23">
        <v>25236.877700000001</v>
      </c>
      <c r="BL23">
        <v>28423.6005</v>
      </c>
      <c r="BM23">
        <v>31565.3328</v>
      </c>
      <c r="BN23">
        <v>35034.059500000003</v>
      </c>
      <c r="BO23">
        <v>38758.533100000001</v>
      </c>
      <c r="BP23">
        <v>42604.087399999997</v>
      </c>
      <c r="BQ23">
        <v>46446.552300000003</v>
      </c>
      <c r="BR23">
        <v>50603.483999999997</v>
      </c>
      <c r="BS23">
        <v>55080.116699999999</v>
      </c>
      <c r="BU23" s="6" t="s">
        <v>123</v>
      </c>
      <c r="BV23">
        <v>4.2141000000000002</v>
      </c>
      <c r="BW23">
        <v>4.7011000000000003</v>
      </c>
      <c r="BX23">
        <v>5.5655999999999999</v>
      </c>
      <c r="BY23">
        <v>6.6742999999999997</v>
      </c>
      <c r="BZ23">
        <v>8.1064000000000007</v>
      </c>
      <c r="CA23">
        <v>10.063499999999999</v>
      </c>
      <c r="CB23">
        <v>12.193199999999999</v>
      </c>
      <c r="CC23">
        <v>14.5101</v>
      </c>
      <c r="CD23">
        <v>17.0261</v>
      </c>
      <c r="CE23">
        <v>19.906300000000002</v>
      </c>
      <c r="CF23">
        <v>70.994799999999998</v>
      </c>
      <c r="CG23">
        <v>153.60730000000001</v>
      </c>
      <c r="CH23">
        <v>268.81099999999998</v>
      </c>
      <c r="CI23">
        <v>418.24020000000002</v>
      </c>
      <c r="CJ23">
        <v>598.34749999999997</v>
      </c>
      <c r="CK23">
        <v>812.95600000000002</v>
      </c>
      <c r="CL23">
        <v>1060.3257000000001</v>
      </c>
      <c r="CM23">
        <v>1341.2257</v>
      </c>
      <c r="CN23">
        <v>1656.4088999999999</v>
      </c>
      <c r="CO23">
        <v>2032.8479</v>
      </c>
      <c r="CP23">
        <v>2432.3422999999998</v>
      </c>
      <c r="CQ23">
        <v>2889.123</v>
      </c>
      <c r="CR23">
        <v>3373.3031999999998</v>
      </c>
      <c r="CS23">
        <v>3910.0866000000001</v>
      </c>
      <c r="CT23">
        <v>4465.6486999999997</v>
      </c>
      <c r="CU23">
        <v>5062.8730999999998</v>
      </c>
      <c r="CV23">
        <v>5704.5213999999996</v>
      </c>
      <c r="CW23">
        <v>6359.5009</v>
      </c>
      <c r="CX23">
        <v>7074.9023999999999</v>
      </c>
      <c r="CY23">
        <v>7790.1552000000001</v>
      </c>
      <c r="CZ23">
        <v>8581.2652999999991</v>
      </c>
      <c r="DA23">
        <v>9341.6718999999994</v>
      </c>
      <c r="DB23">
        <v>10175.7899</v>
      </c>
      <c r="DC23">
        <v>11047.778</v>
      </c>
    </row>
    <row r="24" spans="1:107" x14ac:dyDescent="0.35">
      <c r="A24" t="s">
        <v>124</v>
      </c>
      <c r="B24">
        <v>5.2534000000000001</v>
      </c>
      <c r="C24">
        <v>8.9059000000000008</v>
      </c>
      <c r="D24">
        <v>11.4754</v>
      </c>
      <c r="E24">
        <v>18.501000000000001</v>
      </c>
      <c r="F24">
        <v>21.911799999999999</v>
      </c>
      <c r="G24">
        <v>33.227899999999998</v>
      </c>
      <c r="H24">
        <v>37.5944</v>
      </c>
      <c r="I24">
        <v>52.618899999999996</v>
      </c>
      <c r="J24">
        <v>58.791899999999998</v>
      </c>
      <c r="K24">
        <v>77.159400000000005</v>
      </c>
      <c r="L24">
        <v>279.9128</v>
      </c>
      <c r="M24">
        <v>615.60640000000001</v>
      </c>
      <c r="N24">
        <v>1080.761</v>
      </c>
      <c r="O24">
        <v>1683.4286</v>
      </c>
      <c r="P24">
        <v>2407.3730999999998</v>
      </c>
      <c r="Q24">
        <v>3283.5284999999999</v>
      </c>
      <c r="R24">
        <v>4270.1243999999997</v>
      </c>
      <c r="S24">
        <v>5408.0522000000001</v>
      </c>
      <c r="T24">
        <v>6714.5504000000001</v>
      </c>
      <c r="U24">
        <v>8172.2933999999996</v>
      </c>
      <c r="V24">
        <v>9738.6309000000001</v>
      </c>
      <c r="W24">
        <v>11438.5378</v>
      </c>
      <c r="X24">
        <v>13308.0296</v>
      </c>
      <c r="Y24">
        <v>15293.9663</v>
      </c>
      <c r="Z24">
        <v>17392.024399999998</v>
      </c>
      <c r="AA24">
        <v>19688.408800000001</v>
      </c>
      <c r="AB24">
        <v>22174.508699999998</v>
      </c>
      <c r="AC24">
        <v>24734.928599999999</v>
      </c>
      <c r="AD24">
        <v>27305.286499999998</v>
      </c>
      <c r="AE24">
        <v>30254.676500000001</v>
      </c>
      <c r="AF24">
        <v>33160.641600000003</v>
      </c>
      <c r="AG24">
        <v>36407.750699999997</v>
      </c>
      <c r="AH24">
        <v>39616.168400000002</v>
      </c>
      <c r="AI24">
        <v>43033.478900000002</v>
      </c>
      <c r="AK24" s="5" t="s">
        <v>124</v>
      </c>
      <c r="AL24">
        <v>5.2535999999999996</v>
      </c>
      <c r="AM24">
        <v>9.2911000000000001</v>
      </c>
      <c r="AN24">
        <v>12.3155</v>
      </c>
      <c r="AO24">
        <v>20.355399999999999</v>
      </c>
      <c r="AP24">
        <v>24.9438</v>
      </c>
      <c r="AQ24">
        <v>37.913400000000003</v>
      </c>
      <c r="AR24">
        <v>44.759300000000003</v>
      </c>
      <c r="AS24">
        <v>60.4343</v>
      </c>
      <c r="AT24">
        <v>69.5167</v>
      </c>
      <c r="AU24">
        <v>89.880600000000001</v>
      </c>
      <c r="AV24">
        <v>338.7645</v>
      </c>
      <c r="AW24">
        <v>747.28300000000002</v>
      </c>
      <c r="AX24">
        <v>1344.9785999999999</v>
      </c>
      <c r="AY24">
        <v>2105.5522999999998</v>
      </c>
      <c r="AZ24">
        <v>3039.7871</v>
      </c>
      <c r="BA24">
        <v>4166.7791999999999</v>
      </c>
      <c r="BB24">
        <v>5425.3477000000003</v>
      </c>
      <c r="BC24">
        <v>6861.1954999999998</v>
      </c>
      <c r="BD24">
        <v>8449.1867999999995</v>
      </c>
      <c r="BE24">
        <v>10347.801600000001</v>
      </c>
      <c r="BF24">
        <v>12394.755499999999</v>
      </c>
      <c r="BG24">
        <v>14610.7683</v>
      </c>
      <c r="BH24">
        <v>16995.731500000002</v>
      </c>
      <c r="BI24">
        <v>19579.567200000001</v>
      </c>
      <c r="BJ24">
        <v>22296.3704</v>
      </c>
      <c r="BK24">
        <v>25296.445299999999</v>
      </c>
      <c r="BL24">
        <v>28377.463199999998</v>
      </c>
      <c r="BM24">
        <v>31679.892199999998</v>
      </c>
      <c r="BN24">
        <v>35041.881699999998</v>
      </c>
      <c r="BO24">
        <v>38632.664299999997</v>
      </c>
      <c r="BP24">
        <v>42626.9476</v>
      </c>
      <c r="BQ24">
        <v>46454.460400000004</v>
      </c>
      <c r="BR24">
        <v>50620.3727</v>
      </c>
      <c r="BS24">
        <v>55004.458400000003</v>
      </c>
      <c r="BU24" s="5" t="s">
        <v>124</v>
      </c>
      <c r="BV24">
        <v>4.1737000000000002</v>
      </c>
      <c r="BW24">
        <v>4.7047999999999996</v>
      </c>
      <c r="BX24">
        <v>5.5480999999999998</v>
      </c>
      <c r="BY24">
        <v>6.6616</v>
      </c>
      <c r="BZ24">
        <v>8.1980000000000004</v>
      </c>
      <c r="CA24">
        <v>10.0052</v>
      </c>
      <c r="CB24">
        <v>12.078900000000001</v>
      </c>
      <c r="CC24">
        <v>14.5337</v>
      </c>
      <c r="CD24">
        <v>17.079499999999999</v>
      </c>
      <c r="CE24">
        <v>19.977699999999999</v>
      </c>
      <c r="CF24">
        <v>71.031599999999997</v>
      </c>
      <c r="CG24">
        <v>153.7688</v>
      </c>
      <c r="CH24">
        <v>271.5607</v>
      </c>
      <c r="CI24">
        <v>417.94409999999999</v>
      </c>
      <c r="CJ24">
        <v>598.6857</v>
      </c>
      <c r="CK24">
        <v>813.11019999999996</v>
      </c>
      <c r="CL24">
        <v>1060.3279</v>
      </c>
      <c r="CM24">
        <v>1342.7238</v>
      </c>
      <c r="CN24">
        <v>1656.9405999999999</v>
      </c>
      <c r="CO24">
        <v>2033.0081</v>
      </c>
      <c r="CP24">
        <v>2445.3827999999999</v>
      </c>
      <c r="CQ24">
        <v>2892.8211000000001</v>
      </c>
      <c r="CR24">
        <v>3382.4697999999999</v>
      </c>
      <c r="CS24">
        <v>3917.7629000000002</v>
      </c>
      <c r="CT24">
        <v>4460.4943999999996</v>
      </c>
      <c r="CU24">
        <v>5084.5569999999998</v>
      </c>
      <c r="CV24">
        <v>5698.9502000000002</v>
      </c>
      <c r="CW24">
        <v>6361.1329999999998</v>
      </c>
      <c r="CX24">
        <v>7070.0519999999997</v>
      </c>
      <c r="CY24">
        <v>7822.0096999999996</v>
      </c>
      <c r="CZ24">
        <v>8565.4379000000008</v>
      </c>
      <c r="DA24">
        <v>9368.3024999999998</v>
      </c>
      <c r="DB24">
        <v>10161.8398</v>
      </c>
      <c r="DC24">
        <v>11041.1913</v>
      </c>
    </row>
    <row r="25" spans="1:107" x14ac:dyDescent="0.35">
      <c r="A25" t="s">
        <v>125</v>
      </c>
      <c r="B25">
        <v>5.3434999999999997</v>
      </c>
      <c r="C25">
        <v>8.9345999999999997</v>
      </c>
      <c r="D25">
        <v>11.4754</v>
      </c>
      <c r="E25">
        <v>18.5124</v>
      </c>
      <c r="F25">
        <v>21.927299999999999</v>
      </c>
      <c r="G25">
        <v>33.174399999999999</v>
      </c>
      <c r="H25">
        <v>38.061</v>
      </c>
      <c r="I25">
        <v>52.687199999999997</v>
      </c>
      <c r="J25">
        <v>58.813699999999997</v>
      </c>
      <c r="K25">
        <v>77.267799999999994</v>
      </c>
      <c r="L25">
        <v>279.73250000000002</v>
      </c>
      <c r="M25">
        <v>613.76890000000003</v>
      </c>
      <c r="N25">
        <v>1084.0911000000001</v>
      </c>
      <c r="O25">
        <v>1681.3440000000001</v>
      </c>
      <c r="P25">
        <v>2412.2424000000001</v>
      </c>
      <c r="Q25">
        <v>3279.9955</v>
      </c>
      <c r="R25">
        <v>4281.1167999999998</v>
      </c>
      <c r="S25">
        <v>5409.7808999999997</v>
      </c>
      <c r="T25">
        <v>6707.6516000000001</v>
      </c>
      <c r="U25">
        <v>8135.0223999999998</v>
      </c>
      <c r="V25">
        <v>9737.8598000000002</v>
      </c>
      <c r="W25">
        <v>11441.9854</v>
      </c>
      <c r="X25">
        <v>13416.9337</v>
      </c>
      <c r="Y25">
        <v>15259.7922</v>
      </c>
      <c r="Z25">
        <v>17393.4899</v>
      </c>
      <c r="AA25">
        <v>19738.227900000002</v>
      </c>
      <c r="AB25">
        <v>22149.955099999999</v>
      </c>
      <c r="AC25">
        <v>24721.500100000001</v>
      </c>
      <c r="AD25">
        <v>27400.1554</v>
      </c>
      <c r="AE25">
        <v>30231.5357</v>
      </c>
      <c r="AF25">
        <v>33248.727700000003</v>
      </c>
      <c r="AG25">
        <v>36494.326000000001</v>
      </c>
      <c r="AH25">
        <v>39621.122600000002</v>
      </c>
      <c r="AI25">
        <v>43017.248599999999</v>
      </c>
      <c r="AK25" s="6" t="s">
        <v>125</v>
      </c>
      <c r="AL25">
        <v>5.2828999999999997</v>
      </c>
      <c r="AM25">
        <v>9.3035999999999994</v>
      </c>
      <c r="AN25">
        <v>12.242900000000001</v>
      </c>
      <c r="AO25">
        <v>20.3629</v>
      </c>
      <c r="AP25">
        <v>25.002199999999998</v>
      </c>
      <c r="AQ25">
        <v>38.072699999999998</v>
      </c>
      <c r="AR25">
        <v>44.648699999999998</v>
      </c>
      <c r="AS25">
        <v>60.658900000000003</v>
      </c>
      <c r="AT25">
        <v>69.191599999999994</v>
      </c>
      <c r="AU25">
        <v>89.5137</v>
      </c>
      <c r="AV25">
        <v>338.36130000000003</v>
      </c>
      <c r="AW25">
        <v>747.96</v>
      </c>
      <c r="AX25">
        <v>1339.9635000000001</v>
      </c>
      <c r="AY25">
        <v>2102.9598000000001</v>
      </c>
      <c r="AZ25">
        <v>3041.6016</v>
      </c>
      <c r="BA25">
        <v>4153.2732999999998</v>
      </c>
      <c r="BB25">
        <v>5425.2314999999999</v>
      </c>
      <c r="BC25">
        <v>6841.6922000000004</v>
      </c>
      <c r="BD25">
        <v>8495.1363999999994</v>
      </c>
      <c r="BE25">
        <v>10359.722</v>
      </c>
      <c r="BF25">
        <v>12477.2541</v>
      </c>
      <c r="BG25">
        <v>14663.8649</v>
      </c>
      <c r="BH25">
        <v>17007.188999999998</v>
      </c>
      <c r="BI25">
        <v>19597.861199999999</v>
      </c>
      <c r="BJ25">
        <v>22251.749199999998</v>
      </c>
      <c r="BK25">
        <v>25238.158599999999</v>
      </c>
      <c r="BL25">
        <v>28424.358899999999</v>
      </c>
      <c r="BM25">
        <v>31609.194599999999</v>
      </c>
      <c r="BN25">
        <v>35147.785100000001</v>
      </c>
      <c r="BO25">
        <v>38757.443800000001</v>
      </c>
      <c r="BP25">
        <v>42661.369200000001</v>
      </c>
      <c r="BQ25">
        <v>46596.166799999999</v>
      </c>
      <c r="BR25">
        <v>50907.395499999999</v>
      </c>
      <c r="BS25">
        <v>54948.878199999999</v>
      </c>
      <c r="BU25" s="6" t="s">
        <v>125</v>
      </c>
      <c r="BV25">
        <v>4.3559999999999999</v>
      </c>
      <c r="BW25">
        <v>4.7426000000000004</v>
      </c>
      <c r="BX25">
        <v>5.5625</v>
      </c>
      <c r="BY25">
        <v>6.5860000000000003</v>
      </c>
      <c r="BZ25">
        <v>8.1297999999999995</v>
      </c>
      <c r="CA25">
        <v>10.0608</v>
      </c>
      <c r="CB25">
        <v>12.1166</v>
      </c>
      <c r="CC25">
        <v>14.528499999999999</v>
      </c>
      <c r="CD25">
        <v>17.1234</v>
      </c>
      <c r="CE25">
        <v>20.540700000000001</v>
      </c>
      <c r="CF25">
        <v>71.167199999999994</v>
      </c>
      <c r="CG25">
        <v>153.84059999999999</v>
      </c>
      <c r="CH25">
        <v>268.80290000000002</v>
      </c>
      <c r="CI25">
        <v>417.66849999999999</v>
      </c>
      <c r="CJ25">
        <v>598.39689999999996</v>
      </c>
      <c r="CK25">
        <v>814.02380000000005</v>
      </c>
      <c r="CL25">
        <v>1058.6832999999999</v>
      </c>
      <c r="CM25">
        <v>1340.3726999999999</v>
      </c>
      <c r="CN25">
        <v>1655.7172</v>
      </c>
      <c r="CO25">
        <v>2029.8973000000001</v>
      </c>
      <c r="CP25">
        <v>2435.0356999999999</v>
      </c>
      <c r="CQ25">
        <v>2893.8085000000001</v>
      </c>
      <c r="CR25">
        <v>3384.7274000000002</v>
      </c>
      <c r="CS25">
        <v>3905.5430000000001</v>
      </c>
      <c r="CT25">
        <v>4465.6054999999997</v>
      </c>
      <c r="CU25">
        <v>5076.8145999999997</v>
      </c>
      <c r="CV25">
        <v>5699.2258000000002</v>
      </c>
      <c r="CW25">
        <v>6370.7484000000004</v>
      </c>
      <c r="CX25">
        <v>7069.4049999999997</v>
      </c>
      <c r="CY25">
        <v>7788.4814999999999</v>
      </c>
      <c r="CZ25">
        <v>8562.2842000000001</v>
      </c>
      <c r="DA25">
        <v>9344.9675999999999</v>
      </c>
      <c r="DB25">
        <v>10175.8565</v>
      </c>
      <c r="DC25">
        <v>11068.0005</v>
      </c>
    </row>
    <row r="26" spans="1:107" x14ac:dyDescent="0.35">
      <c r="A26" t="s">
        <v>126</v>
      </c>
      <c r="B26">
        <v>5.2546999999999997</v>
      </c>
      <c r="C26">
        <v>8.9034999999999993</v>
      </c>
      <c r="D26">
        <v>11.4633</v>
      </c>
      <c r="E26">
        <v>18.4938</v>
      </c>
      <c r="F26">
        <v>21.9376</v>
      </c>
      <c r="G26">
        <v>33.3904</v>
      </c>
      <c r="H26">
        <v>37.708599999999997</v>
      </c>
      <c r="I26">
        <v>52.576000000000001</v>
      </c>
      <c r="J26">
        <v>58.845500000000001</v>
      </c>
      <c r="K26">
        <v>76.650700000000001</v>
      </c>
      <c r="L26">
        <v>279.79230000000001</v>
      </c>
      <c r="M26">
        <v>613.7944</v>
      </c>
      <c r="N26">
        <v>1080.7691</v>
      </c>
      <c r="O26">
        <v>1684.1043</v>
      </c>
      <c r="P26">
        <v>2410.7512000000002</v>
      </c>
      <c r="Q26">
        <v>3284.9515000000001</v>
      </c>
      <c r="R26">
        <v>4276.0118000000002</v>
      </c>
      <c r="S26">
        <v>5404.0679</v>
      </c>
      <c r="T26">
        <v>6688.1904999999997</v>
      </c>
      <c r="U26">
        <v>8180.2974999999997</v>
      </c>
      <c r="V26">
        <v>9782.6852999999992</v>
      </c>
      <c r="W26">
        <v>11422.768400000001</v>
      </c>
      <c r="X26">
        <v>13290.411599999999</v>
      </c>
      <c r="Y26">
        <v>15276.5417</v>
      </c>
      <c r="Z26">
        <v>17433.951700000001</v>
      </c>
      <c r="AA26">
        <v>19661.995800000001</v>
      </c>
      <c r="AB26">
        <v>22137.372899999998</v>
      </c>
      <c r="AC26">
        <v>24722.970799999999</v>
      </c>
      <c r="AD26">
        <v>27427.478899999998</v>
      </c>
      <c r="AE26">
        <v>30343.750400000001</v>
      </c>
      <c r="AF26">
        <v>33211.0026</v>
      </c>
      <c r="AG26">
        <v>36350.003700000001</v>
      </c>
      <c r="AH26">
        <v>39709.789400000001</v>
      </c>
      <c r="AI26">
        <v>43084.410100000001</v>
      </c>
      <c r="AK26" s="5" t="s">
        <v>126</v>
      </c>
      <c r="AL26">
        <v>5.3692000000000002</v>
      </c>
      <c r="AM26">
        <v>9.2985000000000007</v>
      </c>
      <c r="AN26">
        <v>12.216200000000001</v>
      </c>
      <c r="AO26">
        <v>20.244399999999999</v>
      </c>
      <c r="AP26">
        <v>25.0792</v>
      </c>
      <c r="AQ26">
        <v>37.939</v>
      </c>
      <c r="AR26">
        <v>44.080300000000001</v>
      </c>
      <c r="AS26">
        <v>60.589599999999997</v>
      </c>
      <c r="AT26">
        <v>69.554699999999997</v>
      </c>
      <c r="AU26">
        <v>89.475999999999999</v>
      </c>
      <c r="AV26">
        <v>339.1728</v>
      </c>
      <c r="AW26">
        <v>745.11779999999999</v>
      </c>
      <c r="AX26">
        <v>1340.4193</v>
      </c>
      <c r="AY26">
        <v>2109.1376</v>
      </c>
      <c r="AZ26">
        <v>3040.4722999999999</v>
      </c>
      <c r="BA26">
        <v>4174.8077000000003</v>
      </c>
      <c r="BB26">
        <v>5434.9259000000002</v>
      </c>
      <c r="BC26">
        <v>6858.8766999999998</v>
      </c>
      <c r="BD26">
        <v>8475.3086999999996</v>
      </c>
      <c r="BE26">
        <v>10368.8364</v>
      </c>
      <c r="BF26">
        <v>12388.8652</v>
      </c>
      <c r="BG26">
        <v>14631.0931</v>
      </c>
      <c r="BH26">
        <v>16998.504400000002</v>
      </c>
      <c r="BI26">
        <v>19555.472600000001</v>
      </c>
      <c r="BJ26">
        <v>22328.0946</v>
      </c>
      <c r="BK26">
        <v>25260.0393</v>
      </c>
      <c r="BL26">
        <v>28314.041000000001</v>
      </c>
      <c r="BM26">
        <v>31532.957299999998</v>
      </c>
      <c r="BN26">
        <v>35152.222000000002</v>
      </c>
      <c r="BO26">
        <v>38768.924700000003</v>
      </c>
      <c r="BP26">
        <v>42451.210899999998</v>
      </c>
      <c r="BQ26">
        <v>46683.6901</v>
      </c>
      <c r="BR26">
        <v>50839.760900000001</v>
      </c>
      <c r="BS26">
        <v>55032.335899999998</v>
      </c>
      <c r="BU26" s="5" t="s">
        <v>126</v>
      </c>
      <c r="BV26">
        <v>4.2363</v>
      </c>
      <c r="BW26">
        <v>4.7145999999999999</v>
      </c>
      <c r="BX26">
        <v>5.6067</v>
      </c>
      <c r="BY26">
        <v>6.6698000000000004</v>
      </c>
      <c r="BZ26">
        <v>8.1309000000000005</v>
      </c>
      <c r="CA26">
        <v>10.059900000000001</v>
      </c>
      <c r="CB26">
        <v>12.000400000000001</v>
      </c>
      <c r="CC26">
        <v>14.4152</v>
      </c>
      <c r="CD26">
        <v>17.116299999999999</v>
      </c>
      <c r="CE26">
        <v>19.805700000000002</v>
      </c>
      <c r="CF26">
        <v>70.869900000000001</v>
      </c>
      <c r="CG26">
        <v>153.21809999999999</v>
      </c>
      <c r="CH26">
        <v>268.86470000000003</v>
      </c>
      <c r="CI26">
        <v>418.25920000000002</v>
      </c>
      <c r="CJ26">
        <v>597.77480000000003</v>
      </c>
      <c r="CK26">
        <v>812.22910000000002</v>
      </c>
      <c r="CL26">
        <v>1058.4205999999999</v>
      </c>
      <c r="CM26">
        <v>1340.8471</v>
      </c>
      <c r="CN26">
        <v>1660.7158999999999</v>
      </c>
      <c r="CO26">
        <v>2031.4709</v>
      </c>
      <c r="CP26">
        <v>2439.7831000000001</v>
      </c>
      <c r="CQ26">
        <v>2888.665</v>
      </c>
      <c r="CR26">
        <v>3377.2212</v>
      </c>
      <c r="CS26">
        <v>3898.0772000000002</v>
      </c>
      <c r="CT26">
        <v>4466.0632999999998</v>
      </c>
      <c r="CU26">
        <v>5072.0676000000003</v>
      </c>
      <c r="CV26">
        <v>5705.0902999999998</v>
      </c>
      <c r="CW26">
        <v>6367.0869000000002</v>
      </c>
      <c r="CX26">
        <v>7063.6864999999998</v>
      </c>
      <c r="CY26">
        <v>7800.2826999999997</v>
      </c>
      <c r="CZ26">
        <v>8560.1119999999992</v>
      </c>
      <c r="DA26">
        <v>9340.9272000000001</v>
      </c>
      <c r="DB26">
        <v>10193.685799999999</v>
      </c>
      <c r="DC26">
        <v>11041.895699999999</v>
      </c>
    </row>
    <row r="27" spans="1:107" x14ac:dyDescent="0.35">
      <c r="A27" t="s">
        <v>127</v>
      </c>
      <c r="B27">
        <v>5.3491999999999997</v>
      </c>
      <c r="C27">
        <v>8.8384999999999998</v>
      </c>
      <c r="D27">
        <v>11.4596</v>
      </c>
      <c r="E27">
        <v>18.319500000000001</v>
      </c>
      <c r="F27">
        <v>22.061199999999999</v>
      </c>
      <c r="G27">
        <v>32.970399999999998</v>
      </c>
      <c r="H27">
        <v>37.7121</v>
      </c>
      <c r="I27">
        <v>52.386800000000001</v>
      </c>
      <c r="J27">
        <v>58.910600000000002</v>
      </c>
      <c r="K27">
        <v>77.222800000000007</v>
      </c>
      <c r="L27">
        <v>279.48110000000003</v>
      </c>
      <c r="M27">
        <v>614.1499</v>
      </c>
      <c r="N27">
        <v>1082.8343</v>
      </c>
      <c r="O27">
        <v>1683.2809999999999</v>
      </c>
      <c r="P27">
        <v>2424.9720000000002</v>
      </c>
      <c r="Q27">
        <v>3269.0165999999999</v>
      </c>
      <c r="R27">
        <v>4275.0690000000004</v>
      </c>
      <c r="S27">
        <v>5413.0963000000002</v>
      </c>
      <c r="T27">
        <v>6717.5771000000004</v>
      </c>
      <c r="U27">
        <v>8097.6698999999999</v>
      </c>
      <c r="V27">
        <v>9753.2458999999999</v>
      </c>
      <c r="W27">
        <v>11489.916300000001</v>
      </c>
      <c r="X27">
        <v>13298.820599999999</v>
      </c>
      <c r="Y27">
        <v>15229.522499999999</v>
      </c>
      <c r="Z27">
        <v>17418.8259</v>
      </c>
      <c r="AA27">
        <v>19699.8328</v>
      </c>
      <c r="AB27">
        <v>22188.695800000001</v>
      </c>
      <c r="AC27">
        <v>24739.329000000002</v>
      </c>
      <c r="AD27">
        <v>27444.190999999999</v>
      </c>
      <c r="AE27">
        <v>30254.4722</v>
      </c>
      <c r="AF27">
        <v>33342.529199999997</v>
      </c>
      <c r="AG27">
        <v>36567.7598</v>
      </c>
      <c r="AH27">
        <v>39685.084699999999</v>
      </c>
      <c r="AI27">
        <v>43129.977500000001</v>
      </c>
      <c r="AK27" s="6" t="s">
        <v>127</v>
      </c>
      <c r="AL27">
        <v>5.3446999999999996</v>
      </c>
      <c r="AM27">
        <v>9.3302999999999994</v>
      </c>
      <c r="AN27">
        <v>12.6112</v>
      </c>
      <c r="AO27">
        <v>20.081099999999999</v>
      </c>
      <c r="AP27">
        <v>25.174600000000002</v>
      </c>
      <c r="AQ27">
        <v>37.9968</v>
      </c>
      <c r="AR27">
        <v>44.461399999999998</v>
      </c>
      <c r="AS27">
        <v>60.7361</v>
      </c>
      <c r="AT27">
        <v>69.448599999999999</v>
      </c>
      <c r="AU27">
        <v>89.304199999999994</v>
      </c>
      <c r="AV27">
        <v>337.93459999999999</v>
      </c>
      <c r="AW27">
        <v>746.38660000000004</v>
      </c>
      <c r="AX27">
        <v>1341.0886</v>
      </c>
      <c r="AY27">
        <v>2109.9706999999999</v>
      </c>
      <c r="AZ27">
        <v>3045.3497000000002</v>
      </c>
      <c r="BA27">
        <v>4170.5446000000002</v>
      </c>
      <c r="BB27">
        <v>5421.7631000000001</v>
      </c>
      <c r="BC27">
        <v>6877.5573999999997</v>
      </c>
      <c r="BD27">
        <v>8455.7437000000009</v>
      </c>
      <c r="BE27">
        <v>10315.2826</v>
      </c>
      <c r="BF27">
        <v>12414.852999999999</v>
      </c>
      <c r="BG27">
        <v>14581.55</v>
      </c>
      <c r="BH27">
        <v>17003.647400000002</v>
      </c>
      <c r="BI27">
        <v>19578.835599999999</v>
      </c>
      <c r="BJ27">
        <v>22347.696100000001</v>
      </c>
      <c r="BK27">
        <v>25250.008099999999</v>
      </c>
      <c r="BL27">
        <v>28399.5281</v>
      </c>
      <c r="BM27">
        <v>31625.7091</v>
      </c>
      <c r="BN27">
        <v>34996.8001</v>
      </c>
      <c r="BO27">
        <v>38731.198299999996</v>
      </c>
      <c r="BP27">
        <v>42494.528599999998</v>
      </c>
      <c r="BQ27">
        <v>46438.290099999998</v>
      </c>
      <c r="BR27">
        <v>50590.867200000001</v>
      </c>
      <c r="BS27">
        <v>54989.062899999997</v>
      </c>
      <c r="BU27" s="6" t="s">
        <v>127</v>
      </c>
      <c r="BV27">
        <v>4.2356999999999996</v>
      </c>
      <c r="BW27">
        <v>4.7602000000000002</v>
      </c>
      <c r="BX27">
        <v>5.5765000000000002</v>
      </c>
      <c r="BY27">
        <v>7.1308999999999996</v>
      </c>
      <c r="BZ27">
        <v>8.4578000000000007</v>
      </c>
      <c r="CA27">
        <v>10.027200000000001</v>
      </c>
      <c r="CB27">
        <v>12.087199999999999</v>
      </c>
      <c r="CC27">
        <v>14.341900000000001</v>
      </c>
      <c r="CD27">
        <v>17.096900000000002</v>
      </c>
      <c r="CE27">
        <v>20.345800000000001</v>
      </c>
      <c r="CF27">
        <v>71.121899999999997</v>
      </c>
      <c r="CG27">
        <v>153.4787</v>
      </c>
      <c r="CH27">
        <v>268.80410000000001</v>
      </c>
      <c r="CI27">
        <v>417.60730000000001</v>
      </c>
      <c r="CJ27">
        <v>600.23230000000001</v>
      </c>
      <c r="CK27">
        <v>812.10339999999997</v>
      </c>
      <c r="CL27">
        <v>1059.8143</v>
      </c>
      <c r="CM27">
        <v>1339.0702000000001</v>
      </c>
      <c r="CN27">
        <v>1663.2442000000001</v>
      </c>
      <c r="CO27">
        <v>2030.0427999999999</v>
      </c>
      <c r="CP27">
        <v>2438.9740999999999</v>
      </c>
      <c r="CQ27">
        <v>2886.6426000000001</v>
      </c>
      <c r="CR27">
        <v>3386.0201000000002</v>
      </c>
      <c r="CS27">
        <v>3906.8806</v>
      </c>
      <c r="CT27">
        <v>4466.1669000000002</v>
      </c>
      <c r="CU27">
        <v>5074.9314000000004</v>
      </c>
      <c r="CV27">
        <v>5703.3335999999999</v>
      </c>
      <c r="CW27">
        <v>6371.1246000000001</v>
      </c>
      <c r="CX27">
        <v>7050.3212999999996</v>
      </c>
      <c r="CY27">
        <v>7797.8694999999998</v>
      </c>
      <c r="CZ27">
        <v>8579.1702999999998</v>
      </c>
      <c r="DA27">
        <v>9363.2098999999998</v>
      </c>
      <c r="DB27">
        <v>10181.348599999999</v>
      </c>
      <c r="DC27">
        <v>11045.777700000001</v>
      </c>
    </row>
    <row r="28" spans="1:107" x14ac:dyDescent="0.35">
      <c r="A28" t="s">
        <v>128</v>
      </c>
      <c r="B28">
        <v>5.3186</v>
      </c>
      <c r="C28">
        <v>8.8999000000000006</v>
      </c>
      <c r="D28">
        <v>11.3225</v>
      </c>
      <c r="E28">
        <v>18.3613</v>
      </c>
      <c r="F28">
        <v>22.059200000000001</v>
      </c>
      <c r="G28">
        <v>33.470199999999998</v>
      </c>
      <c r="H28">
        <v>38.290399999999998</v>
      </c>
      <c r="I28">
        <v>52.255499999999998</v>
      </c>
      <c r="J28">
        <v>58.888599999999997</v>
      </c>
      <c r="K28">
        <v>77.1417</v>
      </c>
      <c r="L28">
        <v>279.34039999999999</v>
      </c>
      <c r="M28">
        <v>614.48130000000003</v>
      </c>
      <c r="N28">
        <v>1082.4165</v>
      </c>
      <c r="O28">
        <v>1681.7342000000001</v>
      </c>
      <c r="P28">
        <v>2415.194</v>
      </c>
      <c r="Q28">
        <v>3281.7354</v>
      </c>
      <c r="R28">
        <v>4282.6958000000004</v>
      </c>
      <c r="S28">
        <v>5423.4895999999999</v>
      </c>
      <c r="T28">
        <v>6726.6514999999999</v>
      </c>
      <c r="U28">
        <v>8114.7592999999997</v>
      </c>
      <c r="V28">
        <v>9769.4390999999996</v>
      </c>
      <c r="W28">
        <v>11427.255999999999</v>
      </c>
      <c r="X28">
        <v>13341.622600000001</v>
      </c>
      <c r="Y28">
        <v>15276.107</v>
      </c>
      <c r="Z28">
        <v>17401.646100000002</v>
      </c>
      <c r="AA28">
        <v>19711.9745</v>
      </c>
      <c r="AB28">
        <v>22150.660199999998</v>
      </c>
      <c r="AC28">
        <v>24751.899399999998</v>
      </c>
      <c r="AD28">
        <v>27442.809000000001</v>
      </c>
      <c r="AE28">
        <v>30319.665499999999</v>
      </c>
      <c r="AF28">
        <v>33304.912499999999</v>
      </c>
      <c r="AG28">
        <v>36392.881600000001</v>
      </c>
      <c r="AH28">
        <v>39782.705999999998</v>
      </c>
      <c r="AI28">
        <v>43039.998399999997</v>
      </c>
      <c r="AK28" s="5" t="s">
        <v>128</v>
      </c>
      <c r="AL28">
        <v>5.3933999999999997</v>
      </c>
      <c r="AM28">
        <v>9.2553000000000001</v>
      </c>
      <c r="AN28">
        <v>12.294499999999999</v>
      </c>
      <c r="AO28">
        <v>20.215599999999998</v>
      </c>
      <c r="AP28">
        <v>25.217300000000002</v>
      </c>
      <c r="AQ28">
        <v>37.783200000000001</v>
      </c>
      <c r="AR28">
        <v>44.859699999999997</v>
      </c>
      <c r="AS28">
        <v>60.637900000000002</v>
      </c>
      <c r="AT28">
        <v>69.360299999999995</v>
      </c>
      <c r="AU28">
        <v>89.921000000000006</v>
      </c>
      <c r="AV28">
        <v>338.59210000000002</v>
      </c>
      <c r="AW28">
        <v>743.64930000000004</v>
      </c>
      <c r="AX28">
        <v>1340.9246000000001</v>
      </c>
      <c r="AY28">
        <v>2104.5951</v>
      </c>
      <c r="AZ28">
        <v>3049.9585999999999</v>
      </c>
      <c r="BA28">
        <v>4164.1882999999998</v>
      </c>
      <c r="BB28">
        <v>5424.7969999999996</v>
      </c>
      <c r="BC28">
        <v>6852.8382000000001</v>
      </c>
      <c r="BD28">
        <v>8459.4796000000006</v>
      </c>
      <c r="BE28">
        <v>10329.5633</v>
      </c>
      <c r="BF28">
        <v>12370.301100000001</v>
      </c>
      <c r="BG28">
        <v>14585.8523</v>
      </c>
      <c r="BH28">
        <v>17024.8397</v>
      </c>
      <c r="BI28">
        <v>19565.2137</v>
      </c>
      <c r="BJ28">
        <v>22273.752899999999</v>
      </c>
      <c r="BK28">
        <v>25254.764999999999</v>
      </c>
      <c r="BL28">
        <v>28273.4015</v>
      </c>
      <c r="BM28">
        <v>31593.1921</v>
      </c>
      <c r="BN28">
        <v>35154.419399999999</v>
      </c>
      <c r="BO28">
        <v>38698.0717</v>
      </c>
      <c r="BP28">
        <v>42488.404799999997</v>
      </c>
      <c r="BQ28">
        <v>46561.657099999997</v>
      </c>
      <c r="BR28">
        <v>50747.639499999997</v>
      </c>
      <c r="BS28">
        <v>55047.862000000001</v>
      </c>
      <c r="BU28" s="5" t="s">
        <v>128</v>
      </c>
      <c r="BV28">
        <v>4.3121999999999998</v>
      </c>
      <c r="BW28">
        <v>4.7241999999999997</v>
      </c>
      <c r="BX28">
        <v>5.8090999999999999</v>
      </c>
      <c r="BY28">
        <v>6.7228000000000003</v>
      </c>
      <c r="BZ28">
        <v>8.2426999999999992</v>
      </c>
      <c r="CA28">
        <v>10.274100000000001</v>
      </c>
      <c r="CB28">
        <v>12.110200000000001</v>
      </c>
      <c r="CC28">
        <v>14.4214</v>
      </c>
      <c r="CD28">
        <v>17.3155</v>
      </c>
      <c r="CE28">
        <v>20.097100000000001</v>
      </c>
      <c r="CF28">
        <v>70.749099999999999</v>
      </c>
      <c r="CG28">
        <v>153.71889999999999</v>
      </c>
      <c r="CH28">
        <v>268.78039999999999</v>
      </c>
      <c r="CI28">
        <v>417.81319999999999</v>
      </c>
      <c r="CJ28">
        <v>599.26350000000002</v>
      </c>
      <c r="CK28">
        <v>810.97860000000003</v>
      </c>
      <c r="CL28">
        <v>1063.6567</v>
      </c>
      <c r="CM28">
        <v>1345.1568</v>
      </c>
      <c r="CN28">
        <v>1655.0227</v>
      </c>
      <c r="CO28">
        <v>2028.8742</v>
      </c>
      <c r="CP28">
        <v>2436.2240999999999</v>
      </c>
      <c r="CQ28">
        <v>2892.8209000000002</v>
      </c>
      <c r="CR28">
        <v>3384.0756000000001</v>
      </c>
      <c r="CS28">
        <v>3903.232</v>
      </c>
      <c r="CT28">
        <v>4455.1049000000003</v>
      </c>
      <c r="CU28">
        <v>5066.8455999999996</v>
      </c>
      <c r="CV28">
        <v>5710.2266</v>
      </c>
      <c r="CW28">
        <v>6380.1679999999997</v>
      </c>
      <c r="CX28">
        <v>7053.7596000000003</v>
      </c>
      <c r="CY28">
        <v>7799.8509999999997</v>
      </c>
      <c r="CZ28">
        <v>8561.5882000000001</v>
      </c>
      <c r="DA28">
        <v>9339.4639999999999</v>
      </c>
      <c r="DB28">
        <v>10152.2583</v>
      </c>
      <c r="DC28">
        <v>11041.091899999999</v>
      </c>
    </row>
    <row r="29" spans="1:107" x14ac:dyDescent="0.35">
      <c r="A29" t="s">
        <v>129</v>
      </c>
      <c r="B29">
        <v>5.2678000000000003</v>
      </c>
      <c r="C29">
        <v>8.8935999999999993</v>
      </c>
      <c r="D29">
        <v>11.5791</v>
      </c>
      <c r="E29">
        <v>18.382100000000001</v>
      </c>
      <c r="F29">
        <v>22.2575</v>
      </c>
      <c r="G29">
        <v>33.075200000000002</v>
      </c>
      <c r="H29">
        <v>38.1905</v>
      </c>
      <c r="I29">
        <v>52.5627</v>
      </c>
      <c r="J29">
        <v>58.975200000000001</v>
      </c>
      <c r="K29">
        <v>77.200100000000006</v>
      </c>
      <c r="L29">
        <v>279.5883</v>
      </c>
      <c r="M29">
        <v>614.85440000000006</v>
      </c>
      <c r="N29">
        <v>1079.8824999999999</v>
      </c>
      <c r="O29">
        <v>1683.6219000000001</v>
      </c>
      <c r="P29">
        <v>2417.9153000000001</v>
      </c>
      <c r="Q29">
        <v>3282.9274</v>
      </c>
      <c r="R29">
        <v>4267.3431</v>
      </c>
      <c r="S29">
        <v>5408.8081000000002</v>
      </c>
      <c r="T29">
        <v>6700.6405999999997</v>
      </c>
      <c r="U29">
        <v>8132.2659999999996</v>
      </c>
      <c r="V29">
        <v>9698.6201000000001</v>
      </c>
      <c r="W29">
        <v>11436.670099999999</v>
      </c>
      <c r="X29">
        <v>13290.894700000001</v>
      </c>
      <c r="Y29">
        <v>15287.1788</v>
      </c>
      <c r="Z29">
        <v>17434.849200000001</v>
      </c>
      <c r="AA29">
        <v>19682.617999999999</v>
      </c>
      <c r="AB29">
        <v>22135.238499999999</v>
      </c>
      <c r="AC29">
        <v>24689.705600000001</v>
      </c>
      <c r="AD29">
        <v>27426.3626</v>
      </c>
      <c r="AE29">
        <v>30412.036</v>
      </c>
      <c r="AF29">
        <v>33322.303</v>
      </c>
      <c r="AG29">
        <v>36331.787100000001</v>
      </c>
      <c r="AH29">
        <v>39564.858999999997</v>
      </c>
      <c r="AI29">
        <v>43174.920299999998</v>
      </c>
      <c r="AK29" s="6" t="s">
        <v>129</v>
      </c>
      <c r="AL29">
        <v>5.3452000000000002</v>
      </c>
      <c r="AM29">
        <v>9.2048000000000005</v>
      </c>
      <c r="AN29">
        <v>13.086399999999999</v>
      </c>
      <c r="AO29">
        <v>20.137699999999999</v>
      </c>
      <c r="AP29">
        <v>25.0945</v>
      </c>
      <c r="AQ29">
        <v>38.002899999999997</v>
      </c>
      <c r="AR29">
        <v>44.464500000000001</v>
      </c>
      <c r="AS29">
        <v>60.864400000000003</v>
      </c>
      <c r="AT29">
        <v>69.213099999999997</v>
      </c>
      <c r="AU29">
        <v>89.773399999999995</v>
      </c>
      <c r="AV29">
        <v>337.40539999999999</v>
      </c>
      <c r="AW29">
        <v>745.07860000000005</v>
      </c>
      <c r="AX29">
        <v>1342.114</v>
      </c>
      <c r="AY29">
        <v>2109.7354</v>
      </c>
      <c r="AZ29">
        <v>3048.6037000000001</v>
      </c>
      <c r="BA29">
        <v>4162.3945000000003</v>
      </c>
      <c r="BB29">
        <v>5440.3469999999998</v>
      </c>
      <c r="BC29">
        <v>6853.6327000000001</v>
      </c>
      <c r="BD29">
        <v>8467.4485000000004</v>
      </c>
      <c r="BE29">
        <v>10344.5929</v>
      </c>
      <c r="BF29">
        <v>12388.159600000001</v>
      </c>
      <c r="BG29">
        <v>14562.1098</v>
      </c>
      <c r="BH29">
        <v>17017.208999999999</v>
      </c>
      <c r="BI29">
        <v>19605.677199999998</v>
      </c>
      <c r="BJ29">
        <v>22297.5828</v>
      </c>
      <c r="BK29">
        <v>25223.147199999999</v>
      </c>
      <c r="BL29">
        <v>28382.1554</v>
      </c>
      <c r="BM29">
        <v>31724.336800000001</v>
      </c>
      <c r="BN29">
        <v>35152.463600000003</v>
      </c>
      <c r="BO29">
        <v>38776.131000000001</v>
      </c>
      <c r="BP29">
        <v>42510.315999999999</v>
      </c>
      <c r="BQ29">
        <v>46544.140399999997</v>
      </c>
      <c r="BR29">
        <v>50691.171499999997</v>
      </c>
      <c r="BS29">
        <v>55058.893900000003</v>
      </c>
      <c r="BU29" s="6" t="s">
        <v>129</v>
      </c>
      <c r="BV29">
        <v>4.2801999999999998</v>
      </c>
      <c r="BW29">
        <v>4.9882</v>
      </c>
      <c r="BX29">
        <v>5.4116</v>
      </c>
      <c r="BY29">
        <v>6.6547999999999998</v>
      </c>
      <c r="BZ29">
        <v>8.1861999999999995</v>
      </c>
      <c r="CA29">
        <v>10.058199999999999</v>
      </c>
      <c r="CB29">
        <v>12.358499999999999</v>
      </c>
      <c r="CC29">
        <v>14.370799999999999</v>
      </c>
      <c r="CD29">
        <v>17.196300000000001</v>
      </c>
      <c r="CE29">
        <v>20.175799999999999</v>
      </c>
      <c r="CF29">
        <v>71.307000000000002</v>
      </c>
      <c r="CG29">
        <v>152.99449999999999</v>
      </c>
      <c r="CH29">
        <v>270.37889999999999</v>
      </c>
      <c r="CI29">
        <v>417.69110000000001</v>
      </c>
      <c r="CJ29">
        <v>598.68409999999994</v>
      </c>
      <c r="CK29">
        <v>811.20849999999996</v>
      </c>
      <c r="CL29">
        <v>1060.6332</v>
      </c>
      <c r="CM29">
        <v>1343.9169999999999</v>
      </c>
      <c r="CN29">
        <v>1655.9772</v>
      </c>
      <c r="CO29">
        <v>2031.442</v>
      </c>
      <c r="CP29">
        <v>2436.8712</v>
      </c>
      <c r="CQ29">
        <v>2894.3337000000001</v>
      </c>
      <c r="CR29">
        <v>3378.2883000000002</v>
      </c>
      <c r="CS29">
        <v>3906.6215999999999</v>
      </c>
      <c r="CT29">
        <v>4468.9440000000004</v>
      </c>
      <c r="CU29">
        <v>5072.1516000000001</v>
      </c>
      <c r="CV29">
        <v>5729.7476999999999</v>
      </c>
      <c r="CW29">
        <v>6371.0448999999999</v>
      </c>
      <c r="CX29">
        <v>7076.5820999999996</v>
      </c>
      <c r="CY29">
        <v>7789.0536000000002</v>
      </c>
      <c r="CZ29">
        <v>8570.7595999999994</v>
      </c>
      <c r="DA29">
        <v>9347.6095000000005</v>
      </c>
      <c r="DB29">
        <v>10174.1314</v>
      </c>
      <c r="DC29">
        <v>11059.6124</v>
      </c>
    </row>
    <row r="30" spans="1:107" x14ac:dyDescent="0.35">
      <c r="A30" t="s">
        <v>130</v>
      </c>
      <c r="B30">
        <v>5.2781000000000002</v>
      </c>
      <c r="C30">
        <v>8.9141999999999992</v>
      </c>
      <c r="D30">
        <v>11.549200000000001</v>
      </c>
      <c r="E30">
        <v>18.354800000000001</v>
      </c>
      <c r="F30">
        <v>22.139800000000001</v>
      </c>
      <c r="G30">
        <v>33.2181</v>
      </c>
      <c r="H30">
        <v>37.593400000000003</v>
      </c>
      <c r="I30">
        <v>52.6068</v>
      </c>
      <c r="J30">
        <v>58.8934</v>
      </c>
      <c r="K30">
        <v>76.782499999999999</v>
      </c>
      <c r="L30">
        <v>279.46640000000002</v>
      </c>
      <c r="M30">
        <v>613.77049999999997</v>
      </c>
      <c r="N30">
        <v>1081.6339</v>
      </c>
      <c r="O30">
        <v>1681.1685</v>
      </c>
      <c r="P30">
        <v>2414.0578</v>
      </c>
      <c r="Q30">
        <v>3273.8184999999999</v>
      </c>
      <c r="R30">
        <v>4278.8937999999998</v>
      </c>
      <c r="S30">
        <v>5422.7017999999998</v>
      </c>
      <c r="T30">
        <v>6683.9186</v>
      </c>
      <c r="U30">
        <v>8134.5905000000002</v>
      </c>
      <c r="V30">
        <v>9720.8266000000003</v>
      </c>
      <c r="W30">
        <v>11487.243899999999</v>
      </c>
      <c r="X30">
        <v>13295.158600000001</v>
      </c>
      <c r="Y30">
        <v>15263.445900000001</v>
      </c>
      <c r="Z30">
        <v>17406.708299999998</v>
      </c>
      <c r="AA30">
        <v>19677.424299999999</v>
      </c>
      <c r="AB30">
        <v>22171.709900000002</v>
      </c>
      <c r="AC30">
        <v>24760.229500000001</v>
      </c>
      <c r="AD30">
        <v>27453.2654</v>
      </c>
      <c r="AE30">
        <v>30288.5461</v>
      </c>
      <c r="AF30">
        <v>33319.679400000001</v>
      </c>
      <c r="AG30">
        <v>36321.367899999997</v>
      </c>
      <c r="AH30">
        <v>39885.008000000002</v>
      </c>
      <c r="AI30">
        <v>43096.012199999997</v>
      </c>
      <c r="AK30" s="5" t="s">
        <v>130</v>
      </c>
      <c r="AL30">
        <v>5.3068</v>
      </c>
      <c r="AM30">
        <v>9.3690999999999995</v>
      </c>
      <c r="AN30">
        <v>12.341799999999999</v>
      </c>
      <c r="AO30">
        <v>20.321899999999999</v>
      </c>
      <c r="AP30">
        <v>25.063700000000001</v>
      </c>
      <c r="AQ30">
        <v>38.326599999999999</v>
      </c>
      <c r="AR30">
        <v>44.1267</v>
      </c>
      <c r="AS30">
        <v>60.732900000000001</v>
      </c>
      <c r="AT30">
        <v>69.690600000000003</v>
      </c>
      <c r="AU30">
        <v>89.653599999999997</v>
      </c>
      <c r="AV30">
        <v>338.82870000000003</v>
      </c>
      <c r="AW30">
        <v>744.84760000000006</v>
      </c>
      <c r="AX30">
        <v>1343.4376</v>
      </c>
      <c r="AY30">
        <v>2106.1262000000002</v>
      </c>
      <c r="AZ30">
        <v>3041.6298999999999</v>
      </c>
      <c r="BA30">
        <v>4167.8177999999998</v>
      </c>
      <c r="BB30">
        <v>5420.5267999999996</v>
      </c>
      <c r="BC30">
        <v>6861.5634</v>
      </c>
      <c r="BD30">
        <v>8461.2913000000008</v>
      </c>
      <c r="BE30">
        <v>10335.3747</v>
      </c>
      <c r="BF30">
        <v>12382.2978</v>
      </c>
      <c r="BG30">
        <v>14600.7804</v>
      </c>
      <c r="BH30">
        <v>17029.778699999999</v>
      </c>
      <c r="BI30">
        <v>19578.390500000001</v>
      </c>
      <c r="BJ30">
        <v>22324.456999999999</v>
      </c>
      <c r="BK30">
        <v>25271.550200000001</v>
      </c>
      <c r="BL30">
        <v>28279.2232</v>
      </c>
      <c r="BM30">
        <v>31654.233199999999</v>
      </c>
      <c r="BN30">
        <v>35124.258900000001</v>
      </c>
      <c r="BO30">
        <v>38721.730000000003</v>
      </c>
      <c r="BP30">
        <v>42718.3577</v>
      </c>
      <c r="BQ30">
        <v>46484.747199999998</v>
      </c>
      <c r="BR30">
        <v>50554.951800000003</v>
      </c>
      <c r="BS30">
        <v>55049.167099999999</v>
      </c>
      <c r="BU30" s="5" t="s">
        <v>130</v>
      </c>
      <c r="BV30">
        <v>4.1581000000000001</v>
      </c>
      <c r="BW30">
        <v>4.6872999999999996</v>
      </c>
      <c r="BX30">
        <v>5.5232999999999999</v>
      </c>
      <c r="BY30">
        <v>6.6988000000000003</v>
      </c>
      <c r="BZ30">
        <v>8.2611000000000008</v>
      </c>
      <c r="CA30">
        <v>10.6568</v>
      </c>
      <c r="CB30">
        <v>12.038500000000001</v>
      </c>
      <c r="CC30">
        <v>14.4178</v>
      </c>
      <c r="CD30">
        <v>17.131699999999999</v>
      </c>
      <c r="CE30">
        <v>19.962599999999998</v>
      </c>
      <c r="CF30">
        <v>71.331800000000001</v>
      </c>
      <c r="CG30">
        <v>154.1173</v>
      </c>
      <c r="CH30">
        <v>268.05239999999998</v>
      </c>
      <c r="CI30">
        <v>417.9735</v>
      </c>
      <c r="CJ30">
        <v>599.22080000000005</v>
      </c>
      <c r="CK30">
        <v>815.27560000000005</v>
      </c>
      <c r="CL30">
        <v>1060.1950999999999</v>
      </c>
      <c r="CM30">
        <v>1340.4735000000001</v>
      </c>
      <c r="CN30">
        <v>1655.5675000000001</v>
      </c>
      <c r="CO30">
        <v>2029.729</v>
      </c>
      <c r="CP30">
        <v>2451.1079</v>
      </c>
      <c r="CQ30">
        <v>2891.8407999999999</v>
      </c>
      <c r="CR30">
        <v>3380.0628999999999</v>
      </c>
      <c r="CS30">
        <v>3910.5192000000002</v>
      </c>
      <c r="CT30">
        <v>4468.3474999999999</v>
      </c>
      <c r="CU30">
        <v>5073.2227000000003</v>
      </c>
      <c r="CV30">
        <v>5706.5983999999999</v>
      </c>
      <c r="CW30">
        <v>6356.9142000000002</v>
      </c>
      <c r="CX30">
        <v>7059.2259999999997</v>
      </c>
      <c r="CY30">
        <v>7810.4092000000001</v>
      </c>
      <c r="CZ30">
        <v>8565.4426999999996</v>
      </c>
      <c r="DA30">
        <v>9345.4550999999992</v>
      </c>
      <c r="DB30">
        <v>10153.5777</v>
      </c>
      <c r="DC30">
        <v>11045.6427</v>
      </c>
    </row>
    <row r="31" spans="1:107" x14ac:dyDescent="0.35">
      <c r="A31" t="s">
        <v>131</v>
      </c>
      <c r="B31">
        <v>5.2899000000000003</v>
      </c>
      <c r="C31">
        <v>8.8391000000000002</v>
      </c>
      <c r="D31">
        <v>11.5261</v>
      </c>
      <c r="E31">
        <v>18.433</v>
      </c>
      <c r="F31">
        <v>22.6235</v>
      </c>
      <c r="G31">
        <v>33.396799999999999</v>
      </c>
      <c r="H31">
        <v>38.082900000000002</v>
      </c>
      <c r="I31">
        <v>52.708300000000001</v>
      </c>
      <c r="J31">
        <v>58.918599999999998</v>
      </c>
      <c r="K31">
        <v>77.073499999999996</v>
      </c>
      <c r="L31">
        <v>279.12610000000001</v>
      </c>
      <c r="M31">
        <v>614.24879999999996</v>
      </c>
      <c r="N31">
        <v>1080.6466</v>
      </c>
      <c r="O31">
        <v>1685.8621000000001</v>
      </c>
      <c r="P31">
        <v>2415.0927000000001</v>
      </c>
      <c r="Q31">
        <v>3288.4753000000001</v>
      </c>
      <c r="R31">
        <v>4277.9564</v>
      </c>
      <c r="S31">
        <v>5390.0028000000002</v>
      </c>
      <c r="T31">
        <v>6701.3752000000004</v>
      </c>
      <c r="U31">
        <v>8133.9606999999996</v>
      </c>
      <c r="V31">
        <v>9737.3070000000007</v>
      </c>
      <c r="W31">
        <v>11461.3408</v>
      </c>
      <c r="X31">
        <v>13315.547399999999</v>
      </c>
      <c r="Y31">
        <v>15236.9337</v>
      </c>
      <c r="Z31">
        <v>17489.719099999998</v>
      </c>
      <c r="AA31">
        <v>19699.2065</v>
      </c>
      <c r="AB31">
        <v>22175.146199999999</v>
      </c>
      <c r="AC31">
        <v>24712.716499999999</v>
      </c>
      <c r="AD31">
        <v>27405.447499999998</v>
      </c>
      <c r="AE31">
        <v>30254.191699999999</v>
      </c>
      <c r="AF31">
        <v>33314.608500000002</v>
      </c>
      <c r="AG31">
        <v>36334.642599999999</v>
      </c>
      <c r="AH31">
        <v>39606.818700000003</v>
      </c>
      <c r="AI31">
        <v>43164.478999999999</v>
      </c>
      <c r="AK31" s="6" t="s">
        <v>131</v>
      </c>
      <c r="AL31">
        <v>5.3029999999999999</v>
      </c>
      <c r="AM31">
        <v>9.3580000000000005</v>
      </c>
      <c r="AN31">
        <v>12.4375</v>
      </c>
      <c r="AO31">
        <v>20.1968</v>
      </c>
      <c r="AP31">
        <v>25.244399999999999</v>
      </c>
      <c r="AQ31">
        <v>38.019500000000001</v>
      </c>
      <c r="AR31">
        <v>44.467399999999998</v>
      </c>
      <c r="AS31">
        <v>60.681600000000003</v>
      </c>
      <c r="AT31">
        <v>69.161500000000004</v>
      </c>
      <c r="AU31">
        <v>89.399100000000004</v>
      </c>
      <c r="AV31">
        <v>338.04570000000001</v>
      </c>
      <c r="AW31">
        <v>747.2337</v>
      </c>
      <c r="AX31">
        <v>1338.4023</v>
      </c>
      <c r="AY31">
        <v>2110.1601000000001</v>
      </c>
      <c r="AZ31">
        <v>3045.8296</v>
      </c>
      <c r="BA31">
        <v>4152.9853000000003</v>
      </c>
      <c r="BB31">
        <v>5438.1623</v>
      </c>
      <c r="BC31">
        <v>6893.6881000000003</v>
      </c>
      <c r="BD31">
        <v>8484.5331999999999</v>
      </c>
      <c r="BE31">
        <v>10369.472299999999</v>
      </c>
      <c r="BF31">
        <v>12447.6628</v>
      </c>
      <c r="BG31">
        <v>14561.4967</v>
      </c>
      <c r="BH31">
        <v>17006.567800000001</v>
      </c>
      <c r="BI31">
        <v>19550.043699999998</v>
      </c>
      <c r="BJ31">
        <v>22247.905500000001</v>
      </c>
      <c r="BK31">
        <v>25405.065200000001</v>
      </c>
      <c r="BL31">
        <v>28402.7984</v>
      </c>
      <c r="BM31">
        <v>31561.4987</v>
      </c>
      <c r="BN31">
        <v>35284.474999999999</v>
      </c>
      <c r="BO31">
        <v>38753.847099999999</v>
      </c>
      <c r="BP31">
        <v>42523.478900000002</v>
      </c>
      <c r="BQ31">
        <v>46478.346400000002</v>
      </c>
      <c r="BR31">
        <v>50655.611499999999</v>
      </c>
      <c r="BS31">
        <v>54996.4637</v>
      </c>
      <c r="BU31" s="6" t="s">
        <v>131</v>
      </c>
      <c r="BV31">
        <v>4.3013000000000003</v>
      </c>
      <c r="BW31">
        <v>4.7473999999999998</v>
      </c>
      <c r="BX31">
        <v>5.5858999999999996</v>
      </c>
      <c r="BY31">
        <v>6.7244999999999999</v>
      </c>
      <c r="BZ31">
        <v>8.1678999999999995</v>
      </c>
      <c r="CA31">
        <v>10.0822</v>
      </c>
      <c r="CB31">
        <v>12.0564</v>
      </c>
      <c r="CC31">
        <v>14.4275</v>
      </c>
      <c r="CD31">
        <v>17.070599999999999</v>
      </c>
      <c r="CE31">
        <v>20.232199999999999</v>
      </c>
      <c r="CF31">
        <v>71.238</v>
      </c>
      <c r="CG31">
        <v>153.7234</v>
      </c>
      <c r="CH31">
        <v>269.16269999999997</v>
      </c>
      <c r="CI31">
        <v>417.86500000000001</v>
      </c>
      <c r="CJ31">
        <v>599.80190000000005</v>
      </c>
      <c r="CK31">
        <v>810.78279999999995</v>
      </c>
      <c r="CL31">
        <v>1058.9304</v>
      </c>
      <c r="CM31">
        <v>1342.3501000000001</v>
      </c>
      <c r="CN31">
        <v>1657.1115</v>
      </c>
      <c r="CO31">
        <v>2028.6622</v>
      </c>
      <c r="CP31">
        <v>2436.2075</v>
      </c>
      <c r="CQ31">
        <v>2896.76</v>
      </c>
      <c r="CR31">
        <v>3379.1111000000001</v>
      </c>
      <c r="CS31">
        <v>3907.0360999999998</v>
      </c>
      <c r="CT31">
        <v>4467.6896999999999</v>
      </c>
      <c r="CU31">
        <v>5066.8445000000002</v>
      </c>
      <c r="CV31">
        <v>5710.2488999999996</v>
      </c>
      <c r="CW31">
        <v>6360.4120999999996</v>
      </c>
      <c r="CX31">
        <v>7062.1441000000004</v>
      </c>
      <c r="CY31">
        <v>7793.1688999999997</v>
      </c>
      <c r="CZ31">
        <v>8577.1762999999992</v>
      </c>
      <c r="DA31">
        <v>9340.4537999999993</v>
      </c>
      <c r="DB31">
        <v>10188.843000000001</v>
      </c>
      <c r="DC31">
        <v>11025.366900000001</v>
      </c>
    </row>
    <row r="32" spans="1:107" x14ac:dyDescent="0.35">
      <c r="A32" t="s">
        <v>132</v>
      </c>
      <c r="B32">
        <v>5.4428999999999998</v>
      </c>
      <c r="C32">
        <v>8.9046000000000003</v>
      </c>
      <c r="D32">
        <v>11.321199999999999</v>
      </c>
      <c r="E32">
        <v>18.367100000000001</v>
      </c>
      <c r="F32">
        <v>22.2424</v>
      </c>
      <c r="G32">
        <v>33.001399999999997</v>
      </c>
      <c r="H32">
        <v>38.145499999999998</v>
      </c>
      <c r="I32">
        <v>52.877699999999997</v>
      </c>
      <c r="J32">
        <v>59.198799999999999</v>
      </c>
      <c r="K32">
        <v>77.032200000000003</v>
      </c>
      <c r="L32">
        <v>279.7208</v>
      </c>
      <c r="M32">
        <v>613.11410000000001</v>
      </c>
      <c r="N32">
        <v>1080.8556000000001</v>
      </c>
      <c r="O32">
        <v>1681.8050000000001</v>
      </c>
      <c r="P32">
        <v>2419.6403</v>
      </c>
      <c r="Q32">
        <v>3280.0027</v>
      </c>
      <c r="R32">
        <v>4276.9548999999997</v>
      </c>
      <c r="S32">
        <v>5399.5355</v>
      </c>
      <c r="T32">
        <v>6700.4146000000001</v>
      </c>
      <c r="U32">
        <v>8138.1761999999999</v>
      </c>
      <c r="V32">
        <v>9699.7021000000004</v>
      </c>
      <c r="W32">
        <v>11440.8771</v>
      </c>
      <c r="X32">
        <v>13305.8076</v>
      </c>
      <c r="Y32">
        <v>15286.013000000001</v>
      </c>
      <c r="Z32">
        <v>17388.441599999998</v>
      </c>
      <c r="AA32">
        <v>19699.713500000002</v>
      </c>
      <c r="AB32">
        <v>22189.747500000001</v>
      </c>
      <c r="AC32">
        <v>24744.309799999999</v>
      </c>
      <c r="AD32">
        <v>27471.1306</v>
      </c>
      <c r="AE32">
        <v>30248.865300000001</v>
      </c>
      <c r="AF32">
        <v>33285.456299999998</v>
      </c>
      <c r="AG32">
        <v>36365.710099999997</v>
      </c>
      <c r="AH32">
        <v>39653.781300000002</v>
      </c>
      <c r="AI32">
        <v>43208.625</v>
      </c>
      <c r="AK32" s="5" t="s">
        <v>132</v>
      </c>
      <c r="AL32">
        <v>5.2900999999999998</v>
      </c>
      <c r="AM32">
        <v>9.3222000000000005</v>
      </c>
      <c r="AN32">
        <v>12.270799999999999</v>
      </c>
      <c r="AO32">
        <v>20.340399999999999</v>
      </c>
      <c r="AP32">
        <v>25.0075</v>
      </c>
      <c r="AQ32">
        <v>37.732999999999997</v>
      </c>
      <c r="AR32">
        <v>44.559899999999999</v>
      </c>
      <c r="AS32">
        <v>60.895200000000003</v>
      </c>
      <c r="AT32">
        <v>69.382300000000001</v>
      </c>
      <c r="AU32">
        <v>89.376999999999995</v>
      </c>
      <c r="AV32">
        <v>338.14819999999997</v>
      </c>
      <c r="AW32">
        <v>744.99059999999997</v>
      </c>
      <c r="AX32">
        <v>1341.9822999999999</v>
      </c>
      <c r="AY32">
        <v>2100.5576999999998</v>
      </c>
      <c r="AZ32">
        <v>3043.1124</v>
      </c>
      <c r="BA32">
        <v>4166.5339999999997</v>
      </c>
      <c r="BB32">
        <v>5425.3011999999999</v>
      </c>
      <c r="BC32">
        <v>6862.6233000000002</v>
      </c>
      <c r="BD32">
        <v>8465.6869999999999</v>
      </c>
      <c r="BE32">
        <v>10342.614799999999</v>
      </c>
      <c r="BF32">
        <v>12401.4578</v>
      </c>
      <c r="BG32">
        <v>14609.2034</v>
      </c>
      <c r="BH32">
        <v>17044.665400000002</v>
      </c>
      <c r="BI32">
        <v>19617.866000000002</v>
      </c>
      <c r="BJ32">
        <v>22302.022499999999</v>
      </c>
      <c r="BK32">
        <v>25283.057400000002</v>
      </c>
      <c r="BL32">
        <v>28351.236799999999</v>
      </c>
      <c r="BM32">
        <v>31669.265299999999</v>
      </c>
      <c r="BN32">
        <v>35162.218800000002</v>
      </c>
      <c r="BO32">
        <v>38838.906499999997</v>
      </c>
      <c r="BP32">
        <v>42631.945500000002</v>
      </c>
      <c r="BQ32">
        <v>46630.941099999996</v>
      </c>
      <c r="BR32">
        <v>50645.145600000003</v>
      </c>
      <c r="BS32">
        <v>55217.0913</v>
      </c>
      <c r="BU32" s="5" t="s">
        <v>132</v>
      </c>
      <c r="BV32">
        <v>4.2701000000000002</v>
      </c>
      <c r="BW32">
        <v>4.8125</v>
      </c>
      <c r="BX32">
        <v>5.5185000000000004</v>
      </c>
      <c r="BY32">
        <v>6.7152000000000003</v>
      </c>
      <c r="BZ32">
        <v>8.1418999999999997</v>
      </c>
      <c r="CA32">
        <v>10.157</v>
      </c>
      <c r="CB32">
        <v>12.218400000000001</v>
      </c>
      <c r="CC32">
        <v>14.491199999999999</v>
      </c>
      <c r="CD32">
        <v>17.352499999999999</v>
      </c>
      <c r="CE32">
        <v>19.889399999999998</v>
      </c>
      <c r="CF32">
        <v>70.610100000000003</v>
      </c>
      <c r="CG32">
        <v>153.53800000000001</v>
      </c>
      <c r="CH32">
        <v>268.8734</v>
      </c>
      <c r="CI32">
        <v>417.71089999999998</v>
      </c>
      <c r="CJ32">
        <v>598.66079999999999</v>
      </c>
      <c r="CK32">
        <v>811.36919999999998</v>
      </c>
      <c r="CL32">
        <v>1059.8613</v>
      </c>
      <c r="CM32">
        <v>1340.3996999999999</v>
      </c>
      <c r="CN32">
        <v>1658.2838999999999</v>
      </c>
      <c r="CO32">
        <v>2033.6893</v>
      </c>
      <c r="CP32">
        <v>2436.4686000000002</v>
      </c>
      <c r="CQ32">
        <v>2897.2883000000002</v>
      </c>
      <c r="CR32">
        <v>3376.4367000000002</v>
      </c>
      <c r="CS32">
        <v>3908.3249000000001</v>
      </c>
      <c r="CT32">
        <v>4459.2604000000001</v>
      </c>
      <c r="CU32">
        <v>5073.0699000000004</v>
      </c>
      <c r="CV32">
        <v>5699.2295999999997</v>
      </c>
      <c r="CW32">
        <v>6372.3455000000004</v>
      </c>
      <c r="CX32">
        <v>7073.7488999999996</v>
      </c>
      <c r="CY32">
        <v>7812.7115999999996</v>
      </c>
      <c r="CZ32">
        <v>8583.1175000000003</v>
      </c>
      <c r="DA32">
        <v>9317.4385999999995</v>
      </c>
      <c r="DB32">
        <v>10172.948399999999</v>
      </c>
      <c r="DC32">
        <v>11073.614100000001</v>
      </c>
    </row>
    <row r="33" spans="1:107" x14ac:dyDescent="0.35">
      <c r="A33" t="s">
        <v>133</v>
      </c>
      <c r="B33">
        <v>5.4812000000000003</v>
      </c>
      <c r="C33">
        <v>8.9050999999999991</v>
      </c>
      <c r="D33">
        <v>11.3522</v>
      </c>
      <c r="E33">
        <v>18.315300000000001</v>
      </c>
      <c r="F33">
        <v>22.093</v>
      </c>
      <c r="G33">
        <v>33.127800000000001</v>
      </c>
      <c r="H33">
        <v>38.091999999999999</v>
      </c>
      <c r="I33">
        <v>52.763199999999998</v>
      </c>
      <c r="J33">
        <v>59.0535</v>
      </c>
      <c r="K33">
        <v>77.149699999999996</v>
      </c>
      <c r="L33">
        <v>279.68490000000003</v>
      </c>
      <c r="M33">
        <v>622.22239999999999</v>
      </c>
      <c r="N33">
        <v>1081.3141000000001</v>
      </c>
      <c r="O33">
        <v>1684.6386</v>
      </c>
      <c r="P33">
        <v>2414.1662999999999</v>
      </c>
      <c r="Q33">
        <v>3284.0614</v>
      </c>
      <c r="R33">
        <v>4282.3143</v>
      </c>
      <c r="S33">
        <v>5415.4593000000004</v>
      </c>
      <c r="T33">
        <v>6704.7905000000001</v>
      </c>
      <c r="U33">
        <v>8120.9870000000001</v>
      </c>
      <c r="V33">
        <v>9712.0542999999998</v>
      </c>
      <c r="W33">
        <v>11415.5594</v>
      </c>
      <c r="X33">
        <v>13313.4746</v>
      </c>
      <c r="Y33">
        <v>15260.537399999999</v>
      </c>
      <c r="Z33">
        <v>17430.212</v>
      </c>
      <c r="AA33">
        <v>19722.441299999999</v>
      </c>
      <c r="AB33">
        <v>22158.993600000002</v>
      </c>
      <c r="AC33">
        <v>24721.187699999999</v>
      </c>
      <c r="AD33">
        <v>27447.109700000001</v>
      </c>
      <c r="AE33">
        <v>30324.345099999999</v>
      </c>
      <c r="AF33">
        <v>33232.836199999998</v>
      </c>
      <c r="AG33">
        <v>36467.759599999998</v>
      </c>
      <c r="AH33">
        <v>39644.391300000003</v>
      </c>
      <c r="AI33">
        <v>43058.068800000001</v>
      </c>
      <c r="AK33" s="6" t="s">
        <v>133</v>
      </c>
      <c r="AL33">
        <v>5.4127999999999998</v>
      </c>
      <c r="AM33">
        <v>9.3047000000000004</v>
      </c>
      <c r="AN33">
        <v>12.5105</v>
      </c>
      <c r="AO33">
        <v>20.2441</v>
      </c>
      <c r="AP33">
        <v>25.261600000000001</v>
      </c>
      <c r="AQ33">
        <v>38.600299999999997</v>
      </c>
      <c r="AR33">
        <v>44.378599999999999</v>
      </c>
      <c r="AS33">
        <v>60.830500000000001</v>
      </c>
      <c r="AT33">
        <v>69.559799999999996</v>
      </c>
      <c r="AU33">
        <v>90.069100000000006</v>
      </c>
      <c r="AV33">
        <v>338.04660000000001</v>
      </c>
      <c r="AW33">
        <v>747.35860000000002</v>
      </c>
      <c r="AX33">
        <v>1340.797</v>
      </c>
      <c r="AY33">
        <v>2105.7244000000001</v>
      </c>
      <c r="AZ33">
        <v>3054.3602000000001</v>
      </c>
      <c r="BA33">
        <v>4160.7928000000002</v>
      </c>
      <c r="BB33">
        <v>5422.9605000000001</v>
      </c>
      <c r="BC33">
        <v>6876.3414000000002</v>
      </c>
      <c r="BD33">
        <v>8470.4223999999995</v>
      </c>
      <c r="BE33">
        <v>10350.3676</v>
      </c>
      <c r="BF33">
        <v>12396.4071</v>
      </c>
      <c r="BG33">
        <v>14616.2047</v>
      </c>
      <c r="BH33">
        <v>17010.087800000001</v>
      </c>
      <c r="BI33">
        <v>19533.240000000002</v>
      </c>
      <c r="BJ33">
        <v>22341.422399999999</v>
      </c>
      <c r="BK33">
        <v>25276.802800000001</v>
      </c>
      <c r="BL33">
        <v>28313.275900000001</v>
      </c>
      <c r="BM33">
        <v>31752.7294</v>
      </c>
      <c r="BN33">
        <v>35046.233699999997</v>
      </c>
      <c r="BO33">
        <v>38799.752899999999</v>
      </c>
      <c r="BP33">
        <v>42465.569900000002</v>
      </c>
      <c r="BQ33">
        <v>46450.360399999998</v>
      </c>
      <c r="BR33">
        <v>50608.853999999999</v>
      </c>
      <c r="BS33">
        <v>55134.022299999997</v>
      </c>
      <c r="BU33" s="6" t="s">
        <v>133</v>
      </c>
      <c r="BV33">
        <v>4.5041000000000002</v>
      </c>
      <c r="BW33">
        <v>4.7117000000000004</v>
      </c>
      <c r="BX33">
        <v>5.6151</v>
      </c>
      <c r="BY33">
        <v>6.7862999999999998</v>
      </c>
      <c r="BZ33">
        <v>8.2578999999999994</v>
      </c>
      <c r="CA33">
        <v>10.1465</v>
      </c>
      <c r="CB33">
        <v>12.446300000000001</v>
      </c>
      <c r="CC33">
        <v>14.595000000000001</v>
      </c>
      <c r="CD33">
        <v>17.420100000000001</v>
      </c>
      <c r="CE33">
        <v>20.002099999999999</v>
      </c>
      <c r="CF33">
        <v>71.295500000000004</v>
      </c>
      <c r="CG33">
        <v>153.6617</v>
      </c>
      <c r="CH33">
        <v>268.97829999999999</v>
      </c>
      <c r="CI33">
        <v>417.48849999999999</v>
      </c>
      <c r="CJ33">
        <v>597.89850000000001</v>
      </c>
      <c r="CK33">
        <v>811.36779999999999</v>
      </c>
      <c r="CL33">
        <v>1057.9201</v>
      </c>
      <c r="CM33">
        <v>1340.7277999999999</v>
      </c>
      <c r="CN33">
        <v>1653.6604</v>
      </c>
      <c r="CO33">
        <v>2030.7261000000001</v>
      </c>
      <c r="CP33">
        <v>2443.4380000000001</v>
      </c>
      <c r="CQ33">
        <v>2893.8798999999999</v>
      </c>
      <c r="CR33">
        <v>3372.6010000000001</v>
      </c>
      <c r="CS33">
        <v>3916.8553999999999</v>
      </c>
      <c r="CT33">
        <v>4466.0337</v>
      </c>
      <c r="CU33">
        <v>5069.6589999999997</v>
      </c>
      <c r="CV33">
        <v>5713.3671999999997</v>
      </c>
      <c r="CW33">
        <v>6362.6898000000001</v>
      </c>
      <c r="CX33">
        <v>7080.6175000000003</v>
      </c>
      <c r="CY33">
        <v>7781.7898999999998</v>
      </c>
      <c r="CZ33">
        <v>8574.9485999999997</v>
      </c>
      <c r="DA33">
        <v>9340.7626</v>
      </c>
      <c r="DB33">
        <v>10191.4781</v>
      </c>
      <c r="DC33">
        <v>11053.4058</v>
      </c>
    </row>
    <row r="34" spans="1:107" x14ac:dyDescent="0.35">
      <c r="A34" t="s">
        <v>134</v>
      </c>
      <c r="B34">
        <f>AVERAGE(B2:B33)</f>
        <v>5.3536968749999998</v>
      </c>
      <c r="C34">
        <f t="shared" ref="C34:AI34" si="0">AVERAGE(C2:C33)</f>
        <v>8.9161374999999996</v>
      </c>
      <c r="D34">
        <f t="shared" si="0"/>
        <v>11.403662499999996</v>
      </c>
      <c r="E34">
        <f t="shared" si="0"/>
        <v>18.446840625000004</v>
      </c>
      <c r="F34">
        <f t="shared" si="0"/>
        <v>22.110234374999997</v>
      </c>
      <c r="G34">
        <f t="shared" si="0"/>
        <v>33.218368750000003</v>
      </c>
      <c r="H34">
        <f t="shared" si="0"/>
        <v>38.002806250000006</v>
      </c>
      <c r="I34">
        <f t="shared" si="0"/>
        <v>52.647340625000005</v>
      </c>
      <c r="J34">
        <f t="shared" si="0"/>
        <v>58.960643749999988</v>
      </c>
      <c r="K34">
        <f t="shared" si="0"/>
        <v>76.986665625000001</v>
      </c>
      <c r="L34">
        <f t="shared" si="0"/>
        <v>279.68038437500002</v>
      </c>
      <c r="M34">
        <f t="shared" si="0"/>
        <v>614.29337499999997</v>
      </c>
      <c r="N34">
        <f t="shared" si="0"/>
        <v>1081.5227062500001</v>
      </c>
      <c r="O34">
        <f t="shared" si="0"/>
        <v>1683.8704375</v>
      </c>
      <c r="P34">
        <f t="shared" si="0"/>
        <v>2415.6971125</v>
      </c>
      <c r="Q34">
        <f t="shared" si="0"/>
        <v>3279.9378406250007</v>
      </c>
      <c r="R34">
        <f t="shared" si="0"/>
        <v>4278.7526468750002</v>
      </c>
      <c r="S34">
        <f t="shared" si="0"/>
        <v>5406.5111718750004</v>
      </c>
      <c r="T34">
        <f t="shared" si="0"/>
        <v>6740.6791343750019</v>
      </c>
      <c r="U34">
        <f t="shared" si="0"/>
        <v>8129.3322812499973</v>
      </c>
      <c r="V34">
        <f t="shared" si="0"/>
        <v>9747.0866093750028</v>
      </c>
      <c r="W34">
        <f t="shared" si="0"/>
        <v>11440.038931249999</v>
      </c>
      <c r="X34">
        <f t="shared" si="0"/>
        <v>13314.916906249997</v>
      </c>
      <c r="Y34">
        <f t="shared" si="0"/>
        <v>15284.041650000001</v>
      </c>
      <c r="Z34">
        <f t="shared" si="0"/>
        <v>17414.528621874997</v>
      </c>
      <c r="AA34">
        <f t="shared" si="0"/>
        <v>19703.322853124995</v>
      </c>
      <c r="AB34">
        <f t="shared" si="0"/>
        <v>22162.29671875</v>
      </c>
      <c r="AC34">
        <f t="shared" si="0"/>
        <v>24729.155134375</v>
      </c>
      <c r="AD34">
        <f t="shared" si="0"/>
        <v>27426.619881250001</v>
      </c>
      <c r="AE34">
        <f t="shared" si="0"/>
        <v>30278.236715624993</v>
      </c>
      <c r="AF34">
        <f t="shared" si="0"/>
        <v>33259.201903125002</v>
      </c>
      <c r="AG34">
        <f t="shared" si="0"/>
        <v>36418.869259374995</v>
      </c>
      <c r="AH34">
        <f t="shared" si="0"/>
        <v>39664.198684374991</v>
      </c>
      <c r="AI34">
        <f t="shared" si="0"/>
        <v>43147.618831250002</v>
      </c>
      <c r="AK34" s="5" t="s">
        <v>134</v>
      </c>
      <c r="AL34">
        <f t="shared" ref="AL34:BP34" si="1">AVERAGE(AL2:AL33)</f>
        <v>5.366009375</v>
      </c>
      <c r="AM34">
        <f t="shared" si="1"/>
        <v>9.3077874999999999</v>
      </c>
      <c r="AN34">
        <f t="shared" si="1"/>
        <v>12.340396875000001</v>
      </c>
      <c r="AO34">
        <f t="shared" si="1"/>
        <v>20.191062500000005</v>
      </c>
      <c r="AP34">
        <f t="shared" si="1"/>
        <v>25.045675000000006</v>
      </c>
      <c r="AQ34">
        <f t="shared" si="1"/>
        <v>37.943846875000006</v>
      </c>
      <c r="AR34">
        <f t="shared" si="1"/>
        <v>44.473940625000004</v>
      </c>
      <c r="AS34">
        <f t="shared" si="1"/>
        <v>60.752956249999983</v>
      </c>
      <c r="AT34">
        <f t="shared" si="1"/>
        <v>69.413215624999992</v>
      </c>
      <c r="AU34">
        <f t="shared" si="1"/>
        <v>89.656571875000012</v>
      </c>
      <c r="AV34">
        <f t="shared" si="1"/>
        <v>338.3701125</v>
      </c>
      <c r="AW34">
        <f t="shared" si="1"/>
        <v>745.80690625</v>
      </c>
      <c r="AX34">
        <f t="shared" si="1"/>
        <v>1340.6714750000001</v>
      </c>
      <c r="AY34">
        <f t="shared" si="1"/>
        <v>2107.4810843750001</v>
      </c>
      <c r="AZ34">
        <f t="shared" si="1"/>
        <v>3045.7057593749996</v>
      </c>
      <c r="BA34">
        <f t="shared" si="1"/>
        <v>4162.7075562500004</v>
      </c>
      <c r="BB34">
        <f t="shared" si="1"/>
        <v>5425.4997406249986</v>
      </c>
      <c r="BC34">
        <f t="shared" si="1"/>
        <v>6866.9030750000002</v>
      </c>
      <c r="BD34">
        <f t="shared" si="1"/>
        <v>8472.1712718749968</v>
      </c>
      <c r="BE34">
        <f t="shared" si="1"/>
        <v>10346.995390624999</v>
      </c>
      <c r="BF34">
        <f t="shared" si="1"/>
        <v>12399.947793749998</v>
      </c>
      <c r="BG34">
        <f t="shared" si="1"/>
        <v>14604.799890625</v>
      </c>
      <c r="BH34">
        <f t="shared" si="1"/>
        <v>17005.09000625</v>
      </c>
      <c r="BI34">
        <f t="shared" si="1"/>
        <v>19570.355531250003</v>
      </c>
      <c r="BJ34">
        <f t="shared" si="1"/>
        <v>22313.142484374999</v>
      </c>
      <c r="BK34">
        <f t="shared" si="1"/>
        <v>25263.462562499997</v>
      </c>
      <c r="BL34">
        <f t="shared" si="1"/>
        <v>28377.278881249997</v>
      </c>
      <c r="BM34">
        <f t="shared" si="1"/>
        <v>31646.595831249997</v>
      </c>
      <c r="BN34">
        <f t="shared" si="1"/>
        <v>35104.565381250002</v>
      </c>
      <c r="BO34">
        <f t="shared" si="1"/>
        <v>38754.656281249991</v>
      </c>
      <c r="BP34">
        <f t="shared" si="1"/>
        <v>42541.927640624992</v>
      </c>
      <c r="BQ34">
        <f t="shared" ref="BQ34:BS34" si="2">AVERAGE(BQ2:BQ33)</f>
        <v>46544.034815624989</v>
      </c>
      <c r="BR34">
        <f t="shared" si="2"/>
        <v>50706.587912499985</v>
      </c>
      <c r="BS34">
        <f t="shared" si="2"/>
        <v>55073.114221874996</v>
      </c>
      <c r="BU34" s="5" t="s">
        <v>134</v>
      </c>
      <c r="BV34">
        <f t="shared" ref="BV34:DC34" si="3">AVERAGE(BV2:BV33)</f>
        <v>4.2828499999999998</v>
      </c>
      <c r="BW34">
        <f t="shared" si="3"/>
        <v>4.7497656249999993</v>
      </c>
      <c r="BX34">
        <f t="shared" si="3"/>
        <v>5.59348125</v>
      </c>
      <c r="BY34">
        <f t="shared" si="3"/>
        <v>6.7553093749999995</v>
      </c>
      <c r="BZ34">
        <f t="shared" si="3"/>
        <v>8.2075093750000008</v>
      </c>
      <c r="CA34">
        <f t="shared" si="3"/>
        <v>10.115393749999997</v>
      </c>
      <c r="CB34">
        <f t="shared" si="3"/>
        <v>12.204490624999996</v>
      </c>
      <c r="CC34">
        <f t="shared" si="3"/>
        <v>14.441137500000002</v>
      </c>
      <c r="CD34">
        <f t="shared" si="3"/>
        <v>17.092700000000004</v>
      </c>
      <c r="CE34">
        <f t="shared" si="3"/>
        <v>20.1256375</v>
      </c>
      <c r="CF34">
        <f t="shared" si="3"/>
        <v>71.102059374999996</v>
      </c>
      <c r="CG34">
        <f t="shared" si="3"/>
        <v>153.510975</v>
      </c>
      <c r="CH34">
        <f t="shared" si="3"/>
        <v>269.06053749999995</v>
      </c>
      <c r="CI34">
        <f t="shared" si="3"/>
        <v>417.77959062500008</v>
      </c>
      <c r="CJ34">
        <f t="shared" si="3"/>
        <v>599.39473749999979</v>
      </c>
      <c r="CK34">
        <f t="shared" si="3"/>
        <v>812.63076875000002</v>
      </c>
      <c r="CL34">
        <f t="shared" si="3"/>
        <v>1060.3928750000005</v>
      </c>
      <c r="CM34">
        <f t="shared" si="3"/>
        <v>1341.7846906250002</v>
      </c>
      <c r="CN34">
        <f t="shared" si="3"/>
        <v>1656.2528500000005</v>
      </c>
      <c r="CO34">
        <f t="shared" si="3"/>
        <v>2030.3691906249999</v>
      </c>
      <c r="CP34">
        <f t="shared" si="3"/>
        <v>2438.9507593749995</v>
      </c>
      <c r="CQ34">
        <f t="shared" si="3"/>
        <v>2892.43989375</v>
      </c>
      <c r="CR34">
        <f t="shared" si="3"/>
        <v>3380.0711968749997</v>
      </c>
      <c r="CS34">
        <f t="shared" si="3"/>
        <v>3907.2935625</v>
      </c>
      <c r="CT34">
        <f t="shared" si="3"/>
        <v>4463.9233593750005</v>
      </c>
      <c r="CU34">
        <f t="shared" si="3"/>
        <v>5072.4381531250001</v>
      </c>
      <c r="CV34">
        <f t="shared" si="3"/>
        <v>5705.7131843749994</v>
      </c>
      <c r="CW34">
        <f t="shared" si="3"/>
        <v>6367.4907093750007</v>
      </c>
      <c r="CX34">
        <f t="shared" si="3"/>
        <v>7064.0366906249992</v>
      </c>
      <c r="CY34">
        <f t="shared" si="3"/>
        <v>7792.1581593750007</v>
      </c>
      <c r="CZ34">
        <f t="shared" si="3"/>
        <v>8571.2404281249983</v>
      </c>
      <c r="DA34">
        <f t="shared" si="3"/>
        <v>9350.9555312500015</v>
      </c>
      <c r="DB34">
        <f t="shared" si="3"/>
        <v>10177.509846875</v>
      </c>
      <c r="DC34">
        <f t="shared" si="3"/>
        <v>11047.595528125001</v>
      </c>
    </row>
    <row r="35" spans="1:107" x14ac:dyDescent="0.35">
      <c r="A35" t="s">
        <v>135</v>
      </c>
      <c r="B35">
        <f t="shared" ref="B35:AI35" si="4">_xlfn.STDEV.S(B2:B33)</f>
        <v>8.5521955243253414E-2</v>
      </c>
      <c r="C35">
        <f t="shared" si="4"/>
        <v>0.15626861850362736</v>
      </c>
      <c r="D35">
        <f t="shared" si="4"/>
        <v>0.13234761840235051</v>
      </c>
      <c r="E35">
        <f t="shared" si="4"/>
        <v>0.12505683316867339</v>
      </c>
      <c r="F35">
        <f t="shared" si="4"/>
        <v>0.16962302721295561</v>
      </c>
      <c r="G35">
        <f t="shared" si="4"/>
        <v>0.19664934641017348</v>
      </c>
      <c r="H35">
        <f t="shared" si="4"/>
        <v>0.31938469466379243</v>
      </c>
      <c r="I35">
        <f t="shared" si="4"/>
        <v>0.27006732954935408</v>
      </c>
      <c r="J35">
        <f t="shared" si="4"/>
        <v>0.24606488645634583</v>
      </c>
      <c r="K35">
        <f t="shared" si="4"/>
        <v>0.29465119303073584</v>
      </c>
      <c r="L35">
        <f t="shared" si="4"/>
        <v>0.28923207682432872</v>
      </c>
      <c r="M35">
        <f t="shared" si="4"/>
        <v>1.6067154655061882</v>
      </c>
      <c r="N35">
        <f t="shared" si="4"/>
        <v>1.5928975104096779</v>
      </c>
      <c r="O35">
        <f t="shared" si="4"/>
        <v>2.3968730015679096</v>
      </c>
      <c r="P35">
        <f t="shared" si="4"/>
        <v>3.6639198293586897</v>
      </c>
      <c r="Q35">
        <f t="shared" si="4"/>
        <v>5.1659702399989476</v>
      </c>
      <c r="R35">
        <f t="shared" si="4"/>
        <v>4.7877130640020251</v>
      </c>
      <c r="S35">
        <f t="shared" si="4"/>
        <v>9.3134398308775488</v>
      </c>
      <c r="T35">
        <f t="shared" si="4"/>
        <v>40.32621399512233</v>
      </c>
      <c r="U35">
        <f t="shared" si="4"/>
        <v>19.722491797673868</v>
      </c>
      <c r="V35">
        <f t="shared" si="4"/>
        <v>37.418097288830182</v>
      </c>
      <c r="W35">
        <f t="shared" si="4"/>
        <v>21.852858043587457</v>
      </c>
      <c r="X35">
        <f t="shared" si="4"/>
        <v>29.845393554654514</v>
      </c>
      <c r="Y35">
        <f t="shared" si="4"/>
        <v>41.565967744491914</v>
      </c>
      <c r="Z35">
        <f t="shared" si="4"/>
        <v>24.136662436442951</v>
      </c>
      <c r="AA35">
        <f t="shared" si="4"/>
        <v>29.377375186093538</v>
      </c>
      <c r="AB35">
        <f t="shared" si="4"/>
        <v>26.824921393005742</v>
      </c>
      <c r="AC35">
        <f t="shared" si="4"/>
        <v>33.470822050176785</v>
      </c>
      <c r="AD35">
        <f t="shared" si="4"/>
        <v>52.712623704790886</v>
      </c>
      <c r="AE35">
        <f t="shared" si="4"/>
        <v>47.739655807468459</v>
      </c>
      <c r="AF35">
        <f t="shared" si="4"/>
        <v>53.457447181065731</v>
      </c>
      <c r="AG35">
        <f t="shared" si="4"/>
        <v>78.668370494209043</v>
      </c>
      <c r="AH35">
        <f t="shared" si="4"/>
        <v>68.747460870305915</v>
      </c>
      <c r="AI35">
        <f t="shared" si="4"/>
        <v>292.06911741660275</v>
      </c>
      <c r="AK35" s="7" t="s">
        <v>135</v>
      </c>
      <c r="AL35">
        <f t="shared" ref="AL35:BO35" si="5">_xlfn.STDEV.S(AL2:AL33)</f>
        <v>0.12552470868286986</v>
      </c>
      <c r="AM35">
        <f t="shared" si="5"/>
        <v>0.11099657579722756</v>
      </c>
      <c r="AN35">
        <f t="shared" si="5"/>
        <v>0.19006026970135442</v>
      </c>
      <c r="AO35">
        <f t="shared" si="5"/>
        <v>0.14468730187055312</v>
      </c>
      <c r="AP35">
        <f t="shared" si="5"/>
        <v>0.15670601404767381</v>
      </c>
      <c r="AQ35">
        <f t="shared" si="5"/>
        <v>0.25348042742328919</v>
      </c>
      <c r="AR35">
        <f t="shared" si="5"/>
        <v>0.21326136449599498</v>
      </c>
      <c r="AS35">
        <f t="shared" si="5"/>
        <v>0.16770244758923269</v>
      </c>
      <c r="AT35">
        <f t="shared" si="5"/>
        <v>0.23315329736155263</v>
      </c>
      <c r="AU35">
        <f t="shared" si="5"/>
        <v>0.34643744790726744</v>
      </c>
      <c r="AV35">
        <f t="shared" si="5"/>
        <v>0.52864527636762548</v>
      </c>
      <c r="AW35">
        <f t="shared" si="5"/>
        <v>1.385239147383418</v>
      </c>
      <c r="AX35">
        <f t="shared" si="5"/>
        <v>3.3234316470935967</v>
      </c>
      <c r="AY35">
        <f t="shared" si="5"/>
        <v>3.5814058773245843</v>
      </c>
      <c r="AZ35">
        <f t="shared" si="5"/>
        <v>4.283844009528555</v>
      </c>
      <c r="BA35">
        <f t="shared" si="5"/>
        <v>7.9509468884240615</v>
      </c>
      <c r="BB35">
        <f t="shared" si="5"/>
        <v>8.7481271996836192</v>
      </c>
      <c r="BC35">
        <f t="shared" si="5"/>
        <v>12.045324999994108</v>
      </c>
      <c r="BD35">
        <f t="shared" si="5"/>
        <v>12.497486877129228</v>
      </c>
      <c r="BE35">
        <f t="shared" si="5"/>
        <v>15.268455387462724</v>
      </c>
      <c r="BF35">
        <f t="shared" si="5"/>
        <v>34.564726404949162</v>
      </c>
      <c r="BG35">
        <f t="shared" si="5"/>
        <v>24.353966124960429</v>
      </c>
      <c r="BH35">
        <f t="shared" si="5"/>
        <v>26.048964797596195</v>
      </c>
      <c r="BI35">
        <f t="shared" si="5"/>
        <v>31.203836894196755</v>
      </c>
      <c r="BJ35">
        <f t="shared" si="5"/>
        <v>35.268043600377503</v>
      </c>
      <c r="BK35">
        <f t="shared" si="5"/>
        <v>36.5817370421695</v>
      </c>
      <c r="BL35">
        <f t="shared" si="5"/>
        <v>53.940477471192764</v>
      </c>
      <c r="BM35">
        <f t="shared" si="5"/>
        <v>65.225688877423821</v>
      </c>
      <c r="BN35">
        <f t="shared" si="5"/>
        <v>65.20749873284899</v>
      </c>
      <c r="BO35">
        <f t="shared" si="5"/>
        <v>73.007591221251829</v>
      </c>
      <c r="BP35">
        <f t="shared" ref="BP35:BS35" si="6">_xlfn.STDEV.S(BP2:BP33)</f>
        <v>71.728411301694621</v>
      </c>
      <c r="BQ35">
        <f t="shared" si="6"/>
        <v>80.214200980615814</v>
      </c>
      <c r="BR35">
        <f t="shared" si="6"/>
        <v>93.823981029478233</v>
      </c>
      <c r="BS35">
        <f t="shared" si="6"/>
        <v>80.384617407158842</v>
      </c>
      <c r="BU35" s="7" t="s">
        <v>135</v>
      </c>
      <c r="BV35">
        <f t="shared" ref="BV35:DC35" si="7">_xlfn.STDEV.S(BV2:BV33)</f>
        <v>0.12041476439320464</v>
      </c>
      <c r="BW35">
        <f t="shared" si="7"/>
        <v>7.76327483665986E-2</v>
      </c>
      <c r="BX35">
        <f t="shared" si="7"/>
        <v>9.0757128707833937E-2</v>
      </c>
      <c r="BY35">
        <f t="shared" si="7"/>
        <v>0.13609990248953624</v>
      </c>
      <c r="BZ35">
        <f t="shared" si="7"/>
        <v>0.10044176087977069</v>
      </c>
      <c r="CA35">
        <f t="shared" si="7"/>
        <v>0.17723246978692744</v>
      </c>
      <c r="CB35">
        <f t="shared" si="7"/>
        <v>0.14971549440225917</v>
      </c>
      <c r="CC35">
        <f t="shared" si="7"/>
        <v>0.15289103594052769</v>
      </c>
      <c r="CD35">
        <f t="shared" si="7"/>
        <v>0.13442416257455717</v>
      </c>
      <c r="CE35">
        <f t="shared" si="7"/>
        <v>0.2253348272123922</v>
      </c>
      <c r="CF35">
        <f t="shared" si="7"/>
        <v>0.26465399183300697</v>
      </c>
      <c r="CG35">
        <f t="shared" si="7"/>
        <v>0.30202422568930987</v>
      </c>
      <c r="CH35">
        <f t="shared" si="7"/>
        <v>0.59370487984758558</v>
      </c>
      <c r="CI35">
        <f t="shared" si="7"/>
        <v>0.53462184305410154</v>
      </c>
      <c r="CJ35">
        <f t="shared" si="7"/>
        <v>1.1597143073522036</v>
      </c>
      <c r="CK35">
        <f t="shared" si="7"/>
        <v>1.4533982498064169</v>
      </c>
      <c r="CL35">
        <f t="shared" si="7"/>
        <v>2.3802055397828505</v>
      </c>
      <c r="CM35">
        <f t="shared" si="7"/>
        <v>2.1191916456988094</v>
      </c>
      <c r="CN35">
        <f t="shared" si="7"/>
        <v>3.6221995432289051</v>
      </c>
      <c r="CO35">
        <f t="shared" si="7"/>
        <v>3.0124201353471389</v>
      </c>
      <c r="CP35">
        <f t="shared" si="7"/>
        <v>3.9219280665591207</v>
      </c>
      <c r="CQ35">
        <f t="shared" si="7"/>
        <v>4.4964435098618729</v>
      </c>
      <c r="CR35">
        <f t="shared" si="7"/>
        <v>4.4829668066298627</v>
      </c>
      <c r="CS35">
        <f t="shared" si="7"/>
        <v>6.1178162845456283</v>
      </c>
      <c r="CT35">
        <f t="shared" si="7"/>
        <v>5.5597231301949552</v>
      </c>
      <c r="CU35">
        <f t="shared" si="7"/>
        <v>5.5823257738863541</v>
      </c>
      <c r="CV35">
        <f t="shared" si="7"/>
        <v>7.4599870261977381</v>
      </c>
      <c r="CW35">
        <f t="shared" si="7"/>
        <v>7.6899668373948522</v>
      </c>
      <c r="CX35">
        <f t="shared" si="7"/>
        <v>9.9205295313388913</v>
      </c>
      <c r="CY35">
        <f t="shared" si="7"/>
        <v>11.840399484947024</v>
      </c>
      <c r="CZ35">
        <f t="shared" si="7"/>
        <v>12.13758084870544</v>
      </c>
      <c r="DA35">
        <f t="shared" si="7"/>
        <v>12.255934104604698</v>
      </c>
      <c r="DB35">
        <f t="shared" si="7"/>
        <v>18.964511159650481</v>
      </c>
      <c r="DC35">
        <f t="shared" si="7"/>
        <v>15.345154982331247</v>
      </c>
    </row>
  </sheetData>
  <sheetProtection algorithmName="SHA-512" hashValue="E5egu9WJUaMT2RvV1pnO1yy9nDyjaLRwppkp6WtEDYfBKf1WKUdIsePr7pUfpn8OF670Ej9JUKPQ2iFOvawUKQ==" saltValue="mupvgiYLC3e/BvYg98Bwsg==" spinCount="100000" sheet="1" objects="1" scenarios="1"/>
  <phoneticPr fontId="4" type="noConversion"/>
  <pageMargins left="0.75" right="0.75" top="1" bottom="1" header="0.5" footer="0.5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35"/>
  <sheetViews>
    <sheetView topLeftCell="D7" workbookViewId="0">
      <selection activeCell="H33" sqref="H33"/>
    </sheetView>
  </sheetViews>
  <sheetFormatPr defaultRowHeight="14.5" x14ac:dyDescent="0.35"/>
  <cols>
    <col min="1" max="1" width="10.26953125" customWidth="1"/>
    <col min="2" max="10" width="18.08984375" customWidth="1"/>
    <col min="11" max="19" width="20.08984375" customWidth="1"/>
    <col min="20" max="36" width="22.08984375" customWidth="1"/>
    <col min="37" max="37" width="10.81640625" customWidth="1"/>
    <col min="73" max="73" width="10.81640625" customWidth="1"/>
  </cols>
  <sheetData>
    <row r="1" spans="1:107" ht="15" thickBot="1" x14ac:dyDescent="0.4">
      <c r="A1" s="2" t="s">
        <v>142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3" t="s">
        <v>166</v>
      </c>
      <c r="Z1" s="3" t="s">
        <v>167</v>
      </c>
      <c r="AA1" s="3" t="s">
        <v>168</v>
      </c>
      <c r="AB1" s="3" t="s">
        <v>169</v>
      </c>
      <c r="AC1" s="3" t="s">
        <v>170</v>
      </c>
      <c r="AD1" s="3" t="s">
        <v>171</v>
      </c>
      <c r="AE1" s="3" t="s">
        <v>172</v>
      </c>
      <c r="AF1" s="3" t="s">
        <v>173</v>
      </c>
      <c r="AG1" s="3" t="s">
        <v>174</v>
      </c>
      <c r="AH1" s="3" t="s">
        <v>175</v>
      </c>
      <c r="AI1" s="4" t="s">
        <v>176</v>
      </c>
      <c r="AK1" s="2" t="s">
        <v>142</v>
      </c>
      <c r="AL1" s="3" t="s">
        <v>143</v>
      </c>
      <c r="AM1" s="3" t="s">
        <v>144</v>
      </c>
      <c r="AN1" s="3" t="s">
        <v>145</v>
      </c>
      <c r="AO1" s="3" t="s">
        <v>146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155</v>
      </c>
      <c r="AY1" s="3" t="s">
        <v>156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162</v>
      </c>
      <c r="BF1" s="3" t="s">
        <v>163</v>
      </c>
      <c r="BG1" s="3" t="s">
        <v>164</v>
      </c>
      <c r="BH1" s="3" t="s">
        <v>165</v>
      </c>
      <c r="BI1" s="3" t="s">
        <v>166</v>
      </c>
      <c r="BJ1" s="3" t="s">
        <v>167</v>
      </c>
      <c r="BK1" s="3" t="s">
        <v>168</v>
      </c>
      <c r="BL1" s="3" t="s">
        <v>169</v>
      </c>
      <c r="BM1" s="3" t="s">
        <v>170</v>
      </c>
      <c r="BN1" s="3" t="s">
        <v>171</v>
      </c>
      <c r="BO1" s="3" t="s">
        <v>172</v>
      </c>
      <c r="BP1" s="3" t="s">
        <v>173</v>
      </c>
      <c r="BQ1" s="3" t="s">
        <v>174</v>
      </c>
      <c r="BR1" s="3" t="s">
        <v>175</v>
      </c>
      <c r="BS1" s="4" t="s">
        <v>176</v>
      </c>
      <c r="BU1" s="2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158</v>
      </c>
      <c r="CL1" s="3" t="s">
        <v>159</v>
      </c>
      <c r="CM1" s="3" t="s">
        <v>160</v>
      </c>
      <c r="CN1" s="3" t="s">
        <v>161</v>
      </c>
      <c r="CO1" s="3" t="s">
        <v>162</v>
      </c>
      <c r="CP1" s="3" t="s">
        <v>163</v>
      </c>
      <c r="CQ1" s="3" t="s">
        <v>164</v>
      </c>
      <c r="CR1" s="3" t="s">
        <v>165</v>
      </c>
      <c r="CS1" s="3" t="s">
        <v>166</v>
      </c>
      <c r="CT1" s="3" t="s">
        <v>167</v>
      </c>
      <c r="CU1" s="3" t="s">
        <v>168</v>
      </c>
      <c r="CV1" s="3" t="s">
        <v>169</v>
      </c>
      <c r="CW1" s="3" t="s">
        <v>170</v>
      </c>
      <c r="CX1" s="3" t="s">
        <v>171</v>
      </c>
      <c r="CY1" s="3" t="s">
        <v>172</v>
      </c>
      <c r="CZ1" s="3" t="s">
        <v>173</v>
      </c>
      <c r="DA1" s="3" t="s">
        <v>174</v>
      </c>
      <c r="DB1" s="3" t="s">
        <v>175</v>
      </c>
      <c r="DC1" s="4" t="s">
        <v>176</v>
      </c>
    </row>
    <row r="2" spans="1:107" ht="15" thickTop="1" x14ac:dyDescent="0.35">
      <c r="A2" t="s">
        <v>102</v>
      </c>
      <c r="B2">
        <v>6.9541000000000004</v>
      </c>
      <c r="C2">
        <v>8.7592999999999996</v>
      </c>
      <c r="D2">
        <v>12.0939</v>
      </c>
      <c r="E2">
        <v>16.509799999999998</v>
      </c>
      <c r="F2">
        <v>21.6371</v>
      </c>
      <c r="G2">
        <v>27.892900000000001</v>
      </c>
      <c r="H2">
        <v>35.7956</v>
      </c>
      <c r="I2">
        <v>44.822400000000002</v>
      </c>
      <c r="J2">
        <v>54.636499999999998</v>
      </c>
      <c r="K2">
        <v>65.633499999999998</v>
      </c>
      <c r="L2">
        <v>249.08369999999999</v>
      </c>
      <c r="M2">
        <v>560.3537</v>
      </c>
      <c r="N2">
        <v>993.64160000000004</v>
      </c>
      <c r="O2">
        <v>1553.7126000000001</v>
      </c>
      <c r="P2">
        <v>2240.7217999999998</v>
      </c>
      <c r="Q2">
        <v>3043.6902</v>
      </c>
      <c r="R2">
        <v>3988.3199</v>
      </c>
      <c r="S2">
        <v>5041.3482999999997</v>
      </c>
      <c r="T2">
        <v>6290.3067000000001</v>
      </c>
      <c r="U2">
        <v>7616.8162000000002</v>
      </c>
      <c r="V2">
        <v>9103.3884999999991</v>
      </c>
      <c r="W2">
        <v>10827.004800000001</v>
      </c>
      <c r="X2">
        <v>12633.2554</v>
      </c>
      <c r="Y2">
        <v>14608.841700000001</v>
      </c>
      <c r="Z2">
        <v>16848.218700000001</v>
      </c>
      <c r="AA2">
        <v>18971.409100000001</v>
      </c>
      <c r="AB2">
        <v>21337.433300000001</v>
      </c>
      <c r="AC2">
        <v>23841.064200000001</v>
      </c>
      <c r="AD2">
        <v>26534.410899999999</v>
      </c>
      <c r="AE2">
        <v>29193.544999999998</v>
      </c>
      <c r="AF2">
        <v>32210.055</v>
      </c>
      <c r="AG2">
        <v>35462.864800000003</v>
      </c>
      <c r="AH2">
        <v>38780.675199999998</v>
      </c>
      <c r="AI2">
        <v>41810.617700000003</v>
      </c>
      <c r="AK2" t="s">
        <v>102</v>
      </c>
      <c r="AL2">
        <v>6.8708999999999998</v>
      </c>
      <c r="AM2">
        <v>9.8162000000000003</v>
      </c>
      <c r="AN2">
        <v>12.787599999999999</v>
      </c>
      <c r="AO2">
        <v>17.7149</v>
      </c>
      <c r="AP2">
        <v>24.2804</v>
      </c>
      <c r="AQ2">
        <v>31.969100000000001</v>
      </c>
      <c r="AR2">
        <v>42.114100000000001</v>
      </c>
      <c r="AS2">
        <v>52.591900000000003</v>
      </c>
      <c r="AT2">
        <v>65.454999999999998</v>
      </c>
      <c r="AU2">
        <v>78.339500000000001</v>
      </c>
      <c r="AV2">
        <v>308.01400000000001</v>
      </c>
      <c r="AW2">
        <v>690.09649999999999</v>
      </c>
      <c r="AX2">
        <v>1249.0681999999999</v>
      </c>
      <c r="AY2">
        <v>1972.9947</v>
      </c>
      <c r="AZ2">
        <v>2861.0864999999999</v>
      </c>
      <c r="BA2">
        <v>3913.7381999999998</v>
      </c>
      <c r="BB2">
        <v>5114.7871999999998</v>
      </c>
      <c r="BC2">
        <v>6512.3310000000001</v>
      </c>
      <c r="BD2">
        <v>8017.1747999999998</v>
      </c>
      <c r="BE2">
        <v>9850.3181000000004</v>
      </c>
      <c r="BF2">
        <v>11917.572700000001</v>
      </c>
      <c r="BG2">
        <v>14090.918900000001</v>
      </c>
      <c r="BH2">
        <v>16519.397499999999</v>
      </c>
      <c r="BI2">
        <v>19063.3871</v>
      </c>
      <c r="BJ2">
        <v>21739.025300000001</v>
      </c>
      <c r="BK2">
        <v>24922.4234</v>
      </c>
      <c r="BL2">
        <v>27794.6996</v>
      </c>
      <c r="BM2">
        <v>30981.430400000001</v>
      </c>
      <c r="BN2">
        <v>34478.664700000001</v>
      </c>
      <c r="BO2">
        <v>38025.385699999999</v>
      </c>
      <c r="BP2">
        <v>42106.500999999997</v>
      </c>
      <c r="BQ2">
        <v>45780.154799999997</v>
      </c>
      <c r="BR2">
        <v>49884.057200000003</v>
      </c>
      <c r="BS2">
        <v>54236.5095</v>
      </c>
      <c r="BU2" t="s">
        <v>102</v>
      </c>
      <c r="BV2">
        <v>6.8658999999999999</v>
      </c>
      <c r="BW2">
        <v>9.2774999999999999</v>
      </c>
      <c r="BX2">
        <v>12.436999999999999</v>
      </c>
      <c r="BY2">
        <v>16.141400000000001</v>
      </c>
      <c r="BZ2">
        <v>21.577500000000001</v>
      </c>
      <c r="CA2">
        <v>27.999700000000001</v>
      </c>
      <c r="CB2">
        <v>35.027700000000003</v>
      </c>
      <c r="CC2">
        <v>47.826000000000001</v>
      </c>
      <c r="CD2">
        <v>53.784199999999998</v>
      </c>
      <c r="CE2">
        <v>65.658199999999994</v>
      </c>
      <c r="CF2">
        <v>258.00029999999998</v>
      </c>
      <c r="CG2">
        <v>574.96130000000005</v>
      </c>
      <c r="CH2">
        <v>1007.7162</v>
      </c>
      <c r="CI2">
        <v>1561.0726</v>
      </c>
      <c r="CJ2">
        <v>2257.5590999999999</v>
      </c>
      <c r="CK2">
        <v>3056.7393000000002</v>
      </c>
      <c r="CL2">
        <v>4005.8887</v>
      </c>
      <c r="CM2">
        <v>5022.2632000000003</v>
      </c>
      <c r="CN2">
        <v>6217.0877</v>
      </c>
      <c r="CO2">
        <v>7619.0835999999999</v>
      </c>
      <c r="CP2">
        <v>9212.1388000000006</v>
      </c>
      <c r="CQ2">
        <v>10983.593500000001</v>
      </c>
      <c r="CR2">
        <v>12878.609</v>
      </c>
      <c r="CS2">
        <v>14908.6113</v>
      </c>
      <c r="CT2">
        <v>17109.0226</v>
      </c>
      <c r="CU2">
        <v>19507.781599999998</v>
      </c>
      <c r="CV2">
        <v>21728.858100000001</v>
      </c>
      <c r="CW2">
        <v>24826.619200000001</v>
      </c>
      <c r="CX2">
        <v>27557.536499999998</v>
      </c>
      <c r="CY2">
        <v>30378.879400000002</v>
      </c>
      <c r="CZ2">
        <v>33406.895900000003</v>
      </c>
      <c r="DA2">
        <v>35446.019999999997</v>
      </c>
      <c r="DB2">
        <v>38709.572</v>
      </c>
      <c r="DC2">
        <v>41790.272299999997</v>
      </c>
    </row>
    <row r="3" spans="1:107" x14ac:dyDescent="0.35">
      <c r="A3" t="s">
        <v>103</v>
      </c>
      <c r="B3">
        <v>6.8396999999999997</v>
      </c>
      <c r="C3">
        <v>8.9981000000000009</v>
      </c>
      <c r="D3">
        <v>11.835100000000001</v>
      </c>
      <c r="E3">
        <v>16.055900000000001</v>
      </c>
      <c r="F3">
        <v>21.7285</v>
      </c>
      <c r="G3">
        <v>27.7697</v>
      </c>
      <c r="H3">
        <v>35.127099999999999</v>
      </c>
      <c r="I3">
        <v>44.219000000000001</v>
      </c>
      <c r="J3">
        <v>54.935099999999998</v>
      </c>
      <c r="K3">
        <v>72.233900000000006</v>
      </c>
      <c r="L3">
        <v>248.79519999999999</v>
      </c>
      <c r="M3">
        <v>557.53129999999999</v>
      </c>
      <c r="N3">
        <v>992.92070000000001</v>
      </c>
      <c r="O3">
        <v>1552.9654</v>
      </c>
      <c r="P3">
        <v>2236.6475999999998</v>
      </c>
      <c r="Q3">
        <v>3043.0572000000002</v>
      </c>
      <c r="R3">
        <v>3989.0464999999999</v>
      </c>
      <c r="S3">
        <v>5050.1985000000004</v>
      </c>
      <c r="T3">
        <v>6263.1770999999999</v>
      </c>
      <c r="U3">
        <v>7578.3278</v>
      </c>
      <c r="V3">
        <v>9110.6949000000004</v>
      </c>
      <c r="W3">
        <v>10812.876</v>
      </c>
      <c r="X3">
        <v>12667.5445</v>
      </c>
      <c r="Y3">
        <v>14601.0352</v>
      </c>
      <c r="Z3">
        <v>16782.716499999999</v>
      </c>
      <c r="AA3">
        <v>18917.244999999999</v>
      </c>
      <c r="AB3">
        <v>21306.972900000001</v>
      </c>
      <c r="AC3">
        <v>23784.383900000001</v>
      </c>
      <c r="AD3">
        <v>26423.643700000001</v>
      </c>
      <c r="AE3">
        <v>29203.403699999999</v>
      </c>
      <c r="AF3">
        <v>32245.093199999999</v>
      </c>
      <c r="AG3">
        <v>35471.997300000003</v>
      </c>
      <c r="AH3">
        <v>38448.468500000003</v>
      </c>
      <c r="AI3">
        <v>41806.243799999997</v>
      </c>
      <c r="AK3" t="s">
        <v>103</v>
      </c>
      <c r="AL3">
        <v>7.5156000000000001</v>
      </c>
      <c r="AM3">
        <v>9.4154999999999998</v>
      </c>
      <c r="AN3">
        <v>13.3249</v>
      </c>
      <c r="AO3">
        <v>17.9373</v>
      </c>
      <c r="AP3">
        <v>24.042300000000001</v>
      </c>
      <c r="AQ3">
        <v>32.162799999999997</v>
      </c>
      <c r="AR3">
        <v>42.012099999999997</v>
      </c>
      <c r="AS3">
        <v>52.278599999999997</v>
      </c>
      <c r="AT3">
        <v>64.808899999999994</v>
      </c>
      <c r="AU3">
        <v>77.905299999999997</v>
      </c>
      <c r="AV3">
        <v>309.74770000000001</v>
      </c>
      <c r="AW3">
        <v>687.48209999999995</v>
      </c>
      <c r="AX3">
        <v>1248.6249</v>
      </c>
      <c r="AY3">
        <v>1972.4386</v>
      </c>
      <c r="AZ3">
        <v>2863.634</v>
      </c>
      <c r="BA3">
        <v>3911.1453000000001</v>
      </c>
      <c r="BB3">
        <v>5116.8788999999997</v>
      </c>
      <c r="BC3">
        <v>6518.7417999999998</v>
      </c>
      <c r="BD3">
        <v>8028.1674999999996</v>
      </c>
      <c r="BE3">
        <v>9858.8009999999995</v>
      </c>
      <c r="BF3">
        <v>11877.3307</v>
      </c>
      <c r="BG3">
        <v>14089.2981</v>
      </c>
      <c r="BH3">
        <v>16425.837100000001</v>
      </c>
      <c r="BI3">
        <v>19049.589</v>
      </c>
      <c r="BJ3">
        <v>21746.9182</v>
      </c>
      <c r="BK3">
        <v>24705.537400000001</v>
      </c>
      <c r="BL3">
        <v>27784.106</v>
      </c>
      <c r="BM3">
        <v>31109.9234</v>
      </c>
      <c r="BN3">
        <v>34386.624600000003</v>
      </c>
      <c r="BO3">
        <v>38369.652600000001</v>
      </c>
      <c r="BP3">
        <v>41911.8269</v>
      </c>
      <c r="BQ3">
        <v>45808.3148</v>
      </c>
      <c r="BR3">
        <v>49939.556700000001</v>
      </c>
      <c r="BS3">
        <v>54137.853900000002</v>
      </c>
      <c r="BU3" t="s">
        <v>103</v>
      </c>
      <c r="BV3">
        <v>6.8175999999999997</v>
      </c>
      <c r="BW3">
        <v>9.2438000000000002</v>
      </c>
      <c r="BX3">
        <v>12.0016</v>
      </c>
      <c r="BY3">
        <v>15.914199999999999</v>
      </c>
      <c r="BZ3">
        <v>21.441800000000001</v>
      </c>
      <c r="CA3">
        <v>27.6265</v>
      </c>
      <c r="CB3">
        <v>35.618600000000001</v>
      </c>
      <c r="CC3">
        <v>44.055900000000001</v>
      </c>
      <c r="CD3">
        <v>53.819200000000002</v>
      </c>
      <c r="CE3">
        <v>65.415899999999993</v>
      </c>
      <c r="CF3">
        <v>258.2645</v>
      </c>
      <c r="CG3">
        <v>572.05709999999999</v>
      </c>
      <c r="CH3">
        <v>1006.9066</v>
      </c>
      <c r="CI3">
        <v>1559.5008</v>
      </c>
      <c r="CJ3">
        <v>2236.9169000000002</v>
      </c>
      <c r="CK3">
        <v>3056.8633</v>
      </c>
      <c r="CL3">
        <v>3971.1080000000002</v>
      </c>
      <c r="CM3">
        <v>5023.8505999999998</v>
      </c>
      <c r="CN3">
        <v>6213.1975000000002</v>
      </c>
      <c r="CO3">
        <v>7623.1921000000002</v>
      </c>
      <c r="CP3">
        <v>9223.9979999999996</v>
      </c>
      <c r="CQ3">
        <v>10954.0281</v>
      </c>
      <c r="CR3">
        <v>12886.284799999999</v>
      </c>
      <c r="CS3">
        <v>14928.660599999999</v>
      </c>
      <c r="CT3">
        <v>17125.660199999998</v>
      </c>
      <c r="CU3">
        <v>19474.650699999998</v>
      </c>
      <c r="CV3">
        <v>21704.991999999998</v>
      </c>
      <c r="CW3">
        <v>24726.267</v>
      </c>
      <c r="CX3">
        <v>27554.431799999998</v>
      </c>
      <c r="CY3">
        <v>30382.299900000002</v>
      </c>
      <c r="CZ3">
        <v>33264.408600000002</v>
      </c>
      <c r="DA3">
        <v>35346.251900000003</v>
      </c>
      <c r="DB3">
        <v>38735.313800000004</v>
      </c>
      <c r="DC3">
        <v>41687.030100000004</v>
      </c>
    </row>
    <row r="4" spans="1:107" x14ac:dyDescent="0.35">
      <c r="A4" t="s">
        <v>104</v>
      </c>
      <c r="B4">
        <v>7.0758000000000001</v>
      </c>
      <c r="C4">
        <v>8.7081</v>
      </c>
      <c r="D4">
        <v>12.369199999999999</v>
      </c>
      <c r="E4">
        <v>16.588200000000001</v>
      </c>
      <c r="F4">
        <v>21.0853</v>
      </c>
      <c r="G4">
        <v>27.260200000000001</v>
      </c>
      <c r="H4">
        <v>35.652799999999999</v>
      </c>
      <c r="I4">
        <v>44.086500000000001</v>
      </c>
      <c r="J4">
        <v>54.954000000000001</v>
      </c>
      <c r="K4">
        <v>65.287999999999997</v>
      </c>
      <c r="L4">
        <v>249.1046</v>
      </c>
      <c r="M4">
        <v>557.76790000000005</v>
      </c>
      <c r="N4">
        <v>993.47460000000001</v>
      </c>
      <c r="O4">
        <v>1554.1659</v>
      </c>
      <c r="P4">
        <v>2237.7293</v>
      </c>
      <c r="Q4">
        <v>3042.7629999999999</v>
      </c>
      <c r="R4">
        <v>3994.4881999999998</v>
      </c>
      <c r="S4">
        <v>5042.8112000000001</v>
      </c>
      <c r="T4">
        <v>6264.2138000000004</v>
      </c>
      <c r="U4">
        <v>7599.8420999999998</v>
      </c>
      <c r="V4">
        <v>9110.2423999999992</v>
      </c>
      <c r="W4">
        <v>10829.1986</v>
      </c>
      <c r="X4">
        <v>12637.3999</v>
      </c>
      <c r="Y4">
        <v>14624.278</v>
      </c>
      <c r="Z4">
        <v>16734.4804</v>
      </c>
      <c r="AA4">
        <v>18907.9506</v>
      </c>
      <c r="AB4">
        <v>21480.2333</v>
      </c>
      <c r="AC4">
        <v>23872.712200000002</v>
      </c>
      <c r="AD4">
        <v>26399.7402</v>
      </c>
      <c r="AE4">
        <v>29241.521700000001</v>
      </c>
      <c r="AF4">
        <v>32166.430499999999</v>
      </c>
      <c r="AG4">
        <v>35524.905299999999</v>
      </c>
      <c r="AH4">
        <v>38432.587099999997</v>
      </c>
      <c r="AI4">
        <v>41816.457499999997</v>
      </c>
      <c r="AK4" t="s">
        <v>104</v>
      </c>
      <c r="AL4">
        <v>6.7617000000000003</v>
      </c>
      <c r="AM4">
        <v>9.7126999999999999</v>
      </c>
      <c r="AN4">
        <v>13.15</v>
      </c>
      <c r="AO4">
        <v>18.047499999999999</v>
      </c>
      <c r="AP4">
        <v>24.149100000000001</v>
      </c>
      <c r="AQ4">
        <v>32.384399999999999</v>
      </c>
      <c r="AR4">
        <v>41.973799999999997</v>
      </c>
      <c r="AS4">
        <v>52.571800000000003</v>
      </c>
      <c r="AT4">
        <v>65.416899999999998</v>
      </c>
      <c r="AU4">
        <v>77.819999999999993</v>
      </c>
      <c r="AV4">
        <v>307.9683</v>
      </c>
      <c r="AW4">
        <v>688.84220000000005</v>
      </c>
      <c r="AX4">
        <v>1249.345</v>
      </c>
      <c r="AY4">
        <v>1977.2027</v>
      </c>
      <c r="AZ4">
        <v>2861.9185000000002</v>
      </c>
      <c r="BA4">
        <v>3912.2152999999998</v>
      </c>
      <c r="BB4">
        <v>5158.9847</v>
      </c>
      <c r="BC4">
        <v>6505.6776</v>
      </c>
      <c r="BD4">
        <v>8013.6648999999998</v>
      </c>
      <c r="BE4">
        <v>9855.7302999999993</v>
      </c>
      <c r="BF4">
        <v>11864.459199999999</v>
      </c>
      <c r="BG4">
        <v>14095.3235</v>
      </c>
      <c r="BH4">
        <v>16489.898099999999</v>
      </c>
      <c r="BI4">
        <v>19027.800500000001</v>
      </c>
      <c r="BJ4">
        <v>21702.257699999998</v>
      </c>
      <c r="BK4">
        <v>24613.239000000001</v>
      </c>
      <c r="BL4">
        <v>27863.2251</v>
      </c>
      <c r="BM4">
        <v>30974.1626</v>
      </c>
      <c r="BN4">
        <v>34505.099900000001</v>
      </c>
      <c r="BO4">
        <v>37964.6613</v>
      </c>
      <c r="BP4">
        <v>41972.8007</v>
      </c>
      <c r="BQ4">
        <v>45766.084600000002</v>
      </c>
      <c r="BR4">
        <v>50037.808700000001</v>
      </c>
      <c r="BS4">
        <v>54206.828699999998</v>
      </c>
      <c r="BU4" t="s">
        <v>104</v>
      </c>
      <c r="BV4">
        <v>6.9082999999999997</v>
      </c>
      <c r="BW4">
        <v>8.9174000000000007</v>
      </c>
      <c r="BX4">
        <v>11.934699999999999</v>
      </c>
      <c r="BY4">
        <v>16.100000000000001</v>
      </c>
      <c r="BZ4">
        <v>21.3033</v>
      </c>
      <c r="CA4">
        <v>27.741199999999999</v>
      </c>
      <c r="CB4">
        <v>35.4084</v>
      </c>
      <c r="CC4">
        <v>44.175600000000003</v>
      </c>
      <c r="CD4">
        <v>53.501300000000001</v>
      </c>
      <c r="CE4">
        <v>65.025400000000005</v>
      </c>
      <c r="CF4">
        <v>257.8723</v>
      </c>
      <c r="CG4">
        <v>570.42290000000003</v>
      </c>
      <c r="CH4">
        <v>1016.5004</v>
      </c>
      <c r="CI4">
        <v>1559.0064</v>
      </c>
      <c r="CJ4">
        <v>2237.2029000000002</v>
      </c>
      <c r="CK4">
        <v>3049.7058999999999</v>
      </c>
      <c r="CL4">
        <v>3972.7869000000001</v>
      </c>
      <c r="CM4">
        <v>5025.5945000000002</v>
      </c>
      <c r="CN4">
        <v>6216.5078999999996</v>
      </c>
      <c r="CO4">
        <v>7618.4462000000003</v>
      </c>
      <c r="CP4">
        <v>9231.6710999999996</v>
      </c>
      <c r="CQ4">
        <v>10978.474200000001</v>
      </c>
      <c r="CR4">
        <v>12889.816800000001</v>
      </c>
      <c r="CS4">
        <v>14896.396699999999</v>
      </c>
      <c r="CT4">
        <v>17126.133999999998</v>
      </c>
      <c r="CU4">
        <v>19497.527900000001</v>
      </c>
      <c r="CV4">
        <v>21771.325799999999</v>
      </c>
      <c r="CW4">
        <v>24850.866999999998</v>
      </c>
      <c r="CX4">
        <v>27543.836599999999</v>
      </c>
      <c r="CY4">
        <v>30450.328399999999</v>
      </c>
      <c r="CZ4">
        <v>33404.141300000003</v>
      </c>
      <c r="DA4">
        <v>35457.7978</v>
      </c>
      <c r="DB4">
        <v>38756.140500000001</v>
      </c>
      <c r="DC4">
        <v>42292.153100000003</v>
      </c>
    </row>
    <row r="5" spans="1:107" x14ac:dyDescent="0.35">
      <c r="A5" t="s">
        <v>105</v>
      </c>
      <c r="B5">
        <v>7.9081000000000001</v>
      </c>
      <c r="C5">
        <v>9.1137999999999995</v>
      </c>
      <c r="D5">
        <v>12.1196</v>
      </c>
      <c r="E5">
        <v>16.0871</v>
      </c>
      <c r="F5">
        <v>21.579799999999999</v>
      </c>
      <c r="G5">
        <v>27.423400000000001</v>
      </c>
      <c r="H5">
        <v>35.509</v>
      </c>
      <c r="I5">
        <v>44.387099999999997</v>
      </c>
      <c r="J5">
        <v>54.430100000000003</v>
      </c>
      <c r="K5">
        <v>65.561800000000005</v>
      </c>
      <c r="L5">
        <v>248.99680000000001</v>
      </c>
      <c r="M5">
        <v>557.98860000000002</v>
      </c>
      <c r="N5">
        <v>991.10599999999999</v>
      </c>
      <c r="O5">
        <v>1553.8748000000001</v>
      </c>
      <c r="P5">
        <v>2235.6477</v>
      </c>
      <c r="Q5">
        <v>3050.4065999999998</v>
      </c>
      <c r="R5">
        <v>3993.9211</v>
      </c>
      <c r="S5">
        <v>5042.6557000000003</v>
      </c>
      <c r="T5">
        <v>6256.5006000000003</v>
      </c>
      <c r="U5">
        <v>7601.2356</v>
      </c>
      <c r="V5">
        <v>9098.6702000000005</v>
      </c>
      <c r="W5">
        <v>10832.0003</v>
      </c>
      <c r="X5">
        <v>12667.4125</v>
      </c>
      <c r="Y5">
        <v>14638.8768</v>
      </c>
      <c r="Z5">
        <v>16736.386200000001</v>
      </c>
      <c r="AA5">
        <v>18916.697</v>
      </c>
      <c r="AB5">
        <v>21331.881399999998</v>
      </c>
      <c r="AC5">
        <v>23800.104299999999</v>
      </c>
      <c r="AD5">
        <v>26438.507600000001</v>
      </c>
      <c r="AE5">
        <v>29226.098399999999</v>
      </c>
      <c r="AF5">
        <v>32195.577700000002</v>
      </c>
      <c r="AG5">
        <v>35536.905400000003</v>
      </c>
      <c r="AH5">
        <v>38462.005499999999</v>
      </c>
      <c r="AI5">
        <v>41930.643100000001</v>
      </c>
      <c r="AK5" t="s">
        <v>105</v>
      </c>
      <c r="AL5">
        <v>7.3445999999999998</v>
      </c>
      <c r="AM5">
        <v>8.9664999999999999</v>
      </c>
      <c r="AN5">
        <v>13.329000000000001</v>
      </c>
      <c r="AO5">
        <v>17.8308</v>
      </c>
      <c r="AP5">
        <v>24.344999999999999</v>
      </c>
      <c r="AQ5">
        <v>32.4054</v>
      </c>
      <c r="AR5">
        <v>42.016199999999998</v>
      </c>
      <c r="AS5">
        <v>52.168500000000002</v>
      </c>
      <c r="AT5">
        <v>65.2483</v>
      </c>
      <c r="AU5">
        <v>77.625</v>
      </c>
      <c r="AV5">
        <v>309.35730000000001</v>
      </c>
      <c r="AW5">
        <v>689.29039999999998</v>
      </c>
      <c r="AX5">
        <v>1247.7412999999999</v>
      </c>
      <c r="AY5">
        <v>1972.1310000000001</v>
      </c>
      <c r="AZ5">
        <v>2862.8600999999999</v>
      </c>
      <c r="BA5">
        <v>3913.9328</v>
      </c>
      <c r="BB5">
        <v>5128.2655999999997</v>
      </c>
      <c r="BC5">
        <v>6505.9260000000004</v>
      </c>
      <c r="BD5">
        <v>8041.3487999999998</v>
      </c>
      <c r="BE5">
        <v>9844.3904000000002</v>
      </c>
      <c r="BF5">
        <v>11992.8529</v>
      </c>
      <c r="BG5">
        <v>14088.56</v>
      </c>
      <c r="BH5">
        <v>16437.444</v>
      </c>
      <c r="BI5">
        <v>19046.585200000001</v>
      </c>
      <c r="BJ5">
        <v>21767.0573</v>
      </c>
      <c r="BK5">
        <v>24698.454900000001</v>
      </c>
      <c r="BL5">
        <v>27765.0216</v>
      </c>
      <c r="BM5">
        <v>31011.338100000001</v>
      </c>
      <c r="BN5">
        <v>34420.659899999999</v>
      </c>
      <c r="BO5">
        <v>38043.0622</v>
      </c>
      <c r="BP5">
        <v>41741.596400000002</v>
      </c>
      <c r="BQ5">
        <v>45890.575799999999</v>
      </c>
      <c r="BR5">
        <v>49928.951399999998</v>
      </c>
      <c r="BS5">
        <v>54233.587800000001</v>
      </c>
      <c r="BU5" t="s">
        <v>105</v>
      </c>
      <c r="BV5">
        <v>7.2744999999999997</v>
      </c>
      <c r="BW5">
        <v>9.3581000000000003</v>
      </c>
      <c r="BX5">
        <v>12.664999999999999</v>
      </c>
      <c r="BY5">
        <v>15.8483</v>
      </c>
      <c r="BZ5">
        <v>21.4878</v>
      </c>
      <c r="CA5">
        <v>27.2959</v>
      </c>
      <c r="CB5">
        <v>35.312100000000001</v>
      </c>
      <c r="CC5">
        <v>43.765500000000003</v>
      </c>
      <c r="CD5">
        <v>53.779600000000002</v>
      </c>
      <c r="CE5">
        <v>65.415800000000004</v>
      </c>
      <c r="CF5">
        <v>258.03969999999998</v>
      </c>
      <c r="CG5">
        <v>571.60149999999999</v>
      </c>
      <c r="CH5">
        <v>1006.2489</v>
      </c>
      <c r="CI5">
        <v>1559.7828</v>
      </c>
      <c r="CJ5">
        <v>2238.1913</v>
      </c>
      <c r="CK5">
        <v>3046.3692000000001</v>
      </c>
      <c r="CL5">
        <v>3975.7487000000001</v>
      </c>
      <c r="CM5">
        <v>5019.9800999999998</v>
      </c>
      <c r="CN5">
        <v>6223.1867000000002</v>
      </c>
      <c r="CO5">
        <v>7674.4795000000004</v>
      </c>
      <c r="CP5">
        <v>9223.2878000000001</v>
      </c>
      <c r="CQ5">
        <v>11045.581</v>
      </c>
      <c r="CR5">
        <v>12896.961300000001</v>
      </c>
      <c r="CS5">
        <v>14933.2755</v>
      </c>
      <c r="CT5">
        <v>17129.5425</v>
      </c>
      <c r="CU5">
        <v>19507.464599999999</v>
      </c>
      <c r="CV5">
        <v>21535.743600000002</v>
      </c>
      <c r="CW5">
        <v>25198.730200000002</v>
      </c>
      <c r="CX5">
        <v>27583.649099999999</v>
      </c>
      <c r="CY5">
        <v>30505.7258</v>
      </c>
      <c r="CZ5">
        <v>33374.278299999998</v>
      </c>
      <c r="DA5">
        <v>35311.042200000004</v>
      </c>
      <c r="DB5">
        <v>38836.032700000003</v>
      </c>
      <c r="DC5">
        <v>41840.154900000001</v>
      </c>
    </row>
    <row r="6" spans="1:107" x14ac:dyDescent="0.35">
      <c r="A6" t="s">
        <v>106</v>
      </c>
      <c r="B6">
        <v>7.3624000000000001</v>
      </c>
      <c r="C6">
        <v>9.2690999999999999</v>
      </c>
      <c r="D6">
        <v>12.307499999999999</v>
      </c>
      <c r="E6">
        <v>16.3474</v>
      </c>
      <c r="F6">
        <v>21.283899999999999</v>
      </c>
      <c r="G6">
        <v>27.320599999999999</v>
      </c>
      <c r="H6">
        <v>35.268500000000003</v>
      </c>
      <c r="I6">
        <v>44.1997</v>
      </c>
      <c r="J6">
        <v>54.319400000000002</v>
      </c>
      <c r="K6">
        <v>65.1113</v>
      </c>
      <c r="L6">
        <v>248.8426</v>
      </c>
      <c r="M6">
        <v>557.87369999999999</v>
      </c>
      <c r="N6">
        <v>992.13610000000006</v>
      </c>
      <c r="O6">
        <v>1553.3880999999999</v>
      </c>
      <c r="P6">
        <v>2238.2615000000001</v>
      </c>
      <c r="Q6">
        <v>3042.2467999999999</v>
      </c>
      <c r="R6">
        <v>3997.1143000000002</v>
      </c>
      <c r="S6">
        <v>5048.4354999999996</v>
      </c>
      <c r="T6">
        <v>6257.2861999999996</v>
      </c>
      <c r="U6">
        <v>7593.3356999999996</v>
      </c>
      <c r="V6">
        <v>9115.0148000000008</v>
      </c>
      <c r="W6">
        <v>10850.1877</v>
      </c>
      <c r="X6">
        <v>12638.007600000001</v>
      </c>
      <c r="Y6">
        <v>14626.5635</v>
      </c>
      <c r="Z6">
        <v>16744.237099999998</v>
      </c>
      <c r="AA6">
        <v>18948.169900000001</v>
      </c>
      <c r="AB6">
        <v>21332.117900000001</v>
      </c>
      <c r="AC6">
        <v>23815.1358</v>
      </c>
      <c r="AD6">
        <v>26411.126100000001</v>
      </c>
      <c r="AE6">
        <v>29216.047699999999</v>
      </c>
      <c r="AF6">
        <v>32230.06</v>
      </c>
      <c r="AG6">
        <v>35462.748899999999</v>
      </c>
      <c r="AH6">
        <v>38440.601499999997</v>
      </c>
      <c r="AI6">
        <v>41774.281000000003</v>
      </c>
      <c r="AK6" t="s">
        <v>106</v>
      </c>
      <c r="AL6">
        <v>7.2244999999999999</v>
      </c>
      <c r="AM6">
        <v>9.2451000000000008</v>
      </c>
      <c r="AN6">
        <v>13.0631</v>
      </c>
      <c r="AO6">
        <v>17.582100000000001</v>
      </c>
      <c r="AP6">
        <v>24.3855</v>
      </c>
      <c r="AQ6">
        <v>32.546700000000001</v>
      </c>
      <c r="AR6">
        <v>42.1004</v>
      </c>
      <c r="AS6">
        <v>52.121499999999997</v>
      </c>
      <c r="AT6">
        <v>64.718199999999996</v>
      </c>
      <c r="AU6">
        <v>78.337299999999999</v>
      </c>
      <c r="AV6">
        <v>308.66059999999999</v>
      </c>
      <c r="AW6">
        <v>688.17399999999998</v>
      </c>
      <c r="AX6">
        <v>1248.8322000000001</v>
      </c>
      <c r="AY6">
        <v>1976.5615</v>
      </c>
      <c r="AZ6">
        <v>2863.5958999999998</v>
      </c>
      <c r="BA6">
        <v>3910.1876000000002</v>
      </c>
      <c r="BB6">
        <v>5122.7057999999997</v>
      </c>
      <c r="BC6">
        <v>6504.4315999999999</v>
      </c>
      <c r="BD6">
        <v>8096.8935000000001</v>
      </c>
      <c r="BE6">
        <v>9840.7055</v>
      </c>
      <c r="BF6">
        <v>11860.5838</v>
      </c>
      <c r="BG6">
        <v>14096.944600000001</v>
      </c>
      <c r="BH6">
        <v>16465.759300000002</v>
      </c>
      <c r="BI6">
        <v>19076.6106</v>
      </c>
      <c r="BJ6">
        <v>21727.959500000001</v>
      </c>
      <c r="BK6">
        <v>24676.1322</v>
      </c>
      <c r="BL6">
        <v>27779.844400000002</v>
      </c>
      <c r="BM6">
        <v>30967.0533</v>
      </c>
      <c r="BN6">
        <v>34437.482799999998</v>
      </c>
      <c r="BO6">
        <v>37951.073900000003</v>
      </c>
      <c r="BP6">
        <v>41931.059500000003</v>
      </c>
      <c r="BQ6">
        <v>45770.707399999999</v>
      </c>
      <c r="BR6">
        <v>49917.133900000001</v>
      </c>
      <c r="BS6">
        <v>54167.6368</v>
      </c>
      <c r="BU6" t="s">
        <v>106</v>
      </c>
      <c r="BV6">
        <v>6.9314999999999998</v>
      </c>
      <c r="BW6">
        <v>9.1865000000000006</v>
      </c>
      <c r="BX6">
        <v>12.5045</v>
      </c>
      <c r="BY6">
        <v>15.928599999999999</v>
      </c>
      <c r="BZ6">
        <v>21.393599999999999</v>
      </c>
      <c r="CA6">
        <v>27.372699999999998</v>
      </c>
      <c r="CB6">
        <v>35.426200000000001</v>
      </c>
      <c r="CC6">
        <v>43.642400000000002</v>
      </c>
      <c r="CD6">
        <v>53.694299999999998</v>
      </c>
      <c r="CE6">
        <v>64.698599999999999</v>
      </c>
      <c r="CF6">
        <v>258.29250000000002</v>
      </c>
      <c r="CG6">
        <v>570.54100000000005</v>
      </c>
      <c r="CH6">
        <v>1006.2404</v>
      </c>
      <c r="CI6">
        <v>1558.9545000000001</v>
      </c>
      <c r="CJ6">
        <v>2241.3562000000002</v>
      </c>
      <c r="CK6">
        <v>3047.7606999999998</v>
      </c>
      <c r="CL6">
        <v>3975.9191000000001</v>
      </c>
      <c r="CM6">
        <v>5021.7942999999996</v>
      </c>
      <c r="CN6">
        <v>6210.56</v>
      </c>
      <c r="CO6">
        <v>7612.8837000000003</v>
      </c>
      <c r="CP6">
        <v>9248.1561999999994</v>
      </c>
      <c r="CQ6">
        <v>10985.4846</v>
      </c>
      <c r="CR6">
        <v>12890.1302</v>
      </c>
      <c r="CS6">
        <v>14911.358899999999</v>
      </c>
      <c r="CT6">
        <v>17123.9319</v>
      </c>
      <c r="CU6">
        <v>19477.4293</v>
      </c>
      <c r="CV6">
        <v>21540.727800000001</v>
      </c>
      <c r="CW6">
        <v>24749.720799999999</v>
      </c>
      <c r="CX6">
        <v>27576.876199999999</v>
      </c>
      <c r="CY6">
        <v>30352.107599999999</v>
      </c>
      <c r="CZ6">
        <v>33366.399899999997</v>
      </c>
      <c r="DA6">
        <v>35336.714</v>
      </c>
      <c r="DB6">
        <v>38659.567999999999</v>
      </c>
      <c r="DC6">
        <v>41800.580800000003</v>
      </c>
    </row>
    <row r="7" spans="1:107" x14ac:dyDescent="0.35">
      <c r="A7" t="s">
        <v>107</v>
      </c>
      <c r="B7">
        <v>7.2792000000000003</v>
      </c>
      <c r="C7">
        <v>9.0931999999999995</v>
      </c>
      <c r="D7">
        <v>12.392099999999999</v>
      </c>
      <c r="E7">
        <v>16.301100000000002</v>
      </c>
      <c r="F7">
        <v>21.531500000000001</v>
      </c>
      <c r="G7">
        <v>27.883400000000002</v>
      </c>
      <c r="H7">
        <v>35.382300000000001</v>
      </c>
      <c r="I7">
        <v>44.2151</v>
      </c>
      <c r="J7">
        <v>54.143000000000001</v>
      </c>
      <c r="K7">
        <v>65.675600000000003</v>
      </c>
      <c r="L7">
        <v>248.62</v>
      </c>
      <c r="M7">
        <v>559.22730000000001</v>
      </c>
      <c r="N7">
        <v>991.75310000000002</v>
      </c>
      <c r="O7">
        <v>1556.0183999999999</v>
      </c>
      <c r="P7">
        <v>2240.1451000000002</v>
      </c>
      <c r="Q7">
        <v>3041.7336</v>
      </c>
      <c r="R7">
        <v>3986.3865000000001</v>
      </c>
      <c r="S7">
        <v>5037.4159</v>
      </c>
      <c r="T7">
        <v>6254.4301999999998</v>
      </c>
      <c r="U7">
        <v>7589.1471000000001</v>
      </c>
      <c r="V7">
        <v>9111.6515999999992</v>
      </c>
      <c r="W7">
        <v>10829.813399999999</v>
      </c>
      <c r="X7">
        <v>12635.3801</v>
      </c>
      <c r="Y7">
        <v>14676.5581</v>
      </c>
      <c r="Z7">
        <v>16801.026300000001</v>
      </c>
      <c r="AA7">
        <v>18913.817500000001</v>
      </c>
      <c r="AB7">
        <v>21324.398300000001</v>
      </c>
      <c r="AC7">
        <v>23786.1237</v>
      </c>
      <c r="AD7">
        <v>26648.3678</v>
      </c>
      <c r="AE7">
        <v>29240.879799999999</v>
      </c>
      <c r="AF7">
        <v>32151.393</v>
      </c>
      <c r="AG7">
        <v>35421.6083</v>
      </c>
      <c r="AH7">
        <v>38514.222900000001</v>
      </c>
      <c r="AI7">
        <v>41767.3963</v>
      </c>
      <c r="AK7" t="s">
        <v>107</v>
      </c>
      <c r="AL7">
        <v>7.1477000000000004</v>
      </c>
      <c r="AM7">
        <v>9.5901999999999994</v>
      </c>
      <c r="AN7">
        <v>12.857699999999999</v>
      </c>
      <c r="AO7">
        <v>18.067399999999999</v>
      </c>
      <c r="AP7">
        <v>24.1005</v>
      </c>
      <c r="AQ7">
        <v>31.9406</v>
      </c>
      <c r="AR7">
        <v>42.1738</v>
      </c>
      <c r="AS7">
        <v>52.424799999999998</v>
      </c>
      <c r="AT7">
        <v>64.773799999999994</v>
      </c>
      <c r="AU7">
        <v>78.2911</v>
      </c>
      <c r="AV7">
        <v>311.15019999999998</v>
      </c>
      <c r="AW7">
        <v>688.1386</v>
      </c>
      <c r="AX7">
        <v>1249.3078</v>
      </c>
      <c r="AY7">
        <v>1972.5533</v>
      </c>
      <c r="AZ7">
        <v>2863.0772000000002</v>
      </c>
      <c r="BA7">
        <v>3913.9115000000002</v>
      </c>
      <c r="BB7">
        <v>5178.5356000000002</v>
      </c>
      <c r="BC7">
        <v>6507.1394</v>
      </c>
      <c r="BD7">
        <v>8010.9978000000001</v>
      </c>
      <c r="BE7">
        <v>9853.2471000000005</v>
      </c>
      <c r="BF7">
        <v>11892.4141</v>
      </c>
      <c r="BG7">
        <v>14098.5211</v>
      </c>
      <c r="BH7">
        <v>16428.8989</v>
      </c>
      <c r="BI7">
        <v>19047.096799999999</v>
      </c>
      <c r="BJ7">
        <v>21748.606</v>
      </c>
      <c r="BK7">
        <v>24655.184499999999</v>
      </c>
      <c r="BL7">
        <v>27773.703799999999</v>
      </c>
      <c r="BM7">
        <v>30957.576700000001</v>
      </c>
      <c r="BN7">
        <v>34508.684600000001</v>
      </c>
      <c r="BO7">
        <v>37938.883099999999</v>
      </c>
      <c r="BP7">
        <v>42019.200700000001</v>
      </c>
      <c r="BQ7">
        <v>45815.488700000002</v>
      </c>
      <c r="BR7">
        <v>49916.598599999998</v>
      </c>
      <c r="BS7">
        <v>54215.307800000002</v>
      </c>
      <c r="BU7" t="s">
        <v>107</v>
      </c>
      <c r="BV7">
        <v>6.8686999999999996</v>
      </c>
      <c r="BW7">
        <v>9.0983000000000001</v>
      </c>
      <c r="BX7">
        <v>12.7346</v>
      </c>
      <c r="BY7">
        <v>16.3248</v>
      </c>
      <c r="BZ7">
        <v>21.462700000000002</v>
      </c>
      <c r="CA7">
        <v>27.402100000000001</v>
      </c>
      <c r="CB7">
        <v>35.329300000000003</v>
      </c>
      <c r="CC7">
        <v>43.680700000000002</v>
      </c>
      <c r="CD7">
        <v>53.466099999999997</v>
      </c>
      <c r="CE7">
        <v>64.7072</v>
      </c>
      <c r="CF7">
        <v>258.62040000000002</v>
      </c>
      <c r="CG7">
        <v>572.36109999999996</v>
      </c>
      <c r="CH7">
        <v>1006.8599</v>
      </c>
      <c r="CI7">
        <v>1559.3751999999999</v>
      </c>
      <c r="CJ7">
        <v>2241.9895000000001</v>
      </c>
      <c r="CK7">
        <v>3053.4286000000002</v>
      </c>
      <c r="CL7">
        <v>3980.7348000000002</v>
      </c>
      <c r="CM7">
        <v>5021.9643999999998</v>
      </c>
      <c r="CN7">
        <v>6225.8536000000004</v>
      </c>
      <c r="CO7">
        <v>7621.0402000000004</v>
      </c>
      <c r="CP7">
        <v>9193.6190000000006</v>
      </c>
      <c r="CQ7">
        <v>10942.532999999999</v>
      </c>
      <c r="CR7">
        <v>12888.831399999999</v>
      </c>
      <c r="CS7">
        <v>14932.408299999999</v>
      </c>
      <c r="CT7">
        <v>17117.191999999999</v>
      </c>
      <c r="CU7">
        <v>19458.661899999999</v>
      </c>
      <c r="CV7">
        <v>21572.2588</v>
      </c>
      <c r="CW7">
        <v>24813.612700000001</v>
      </c>
      <c r="CX7">
        <v>27522.7075</v>
      </c>
      <c r="CY7">
        <v>30397.909299999999</v>
      </c>
      <c r="CZ7">
        <v>33673.292000000001</v>
      </c>
      <c r="DA7">
        <v>35508.643499999998</v>
      </c>
      <c r="DB7">
        <v>38732.516100000001</v>
      </c>
      <c r="DC7">
        <v>42272.6927</v>
      </c>
    </row>
    <row r="8" spans="1:107" x14ac:dyDescent="0.35">
      <c r="A8" t="s">
        <v>108</v>
      </c>
      <c r="B8">
        <v>6.8103999999999996</v>
      </c>
      <c r="C8">
        <v>9.1966000000000001</v>
      </c>
      <c r="D8">
        <v>11.892799999999999</v>
      </c>
      <c r="E8">
        <v>16.530799999999999</v>
      </c>
      <c r="F8">
        <v>21.208100000000002</v>
      </c>
      <c r="G8">
        <v>27.830100000000002</v>
      </c>
      <c r="H8">
        <v>35.6905</v>
      </c>
      <c r="I8">
        <v>43.913499999999999</v>
      </c>
      <c r="J8">
        <v>54.250500000000002</v>
      </c>
      <c r="K8">
        <v>65.802700000000002</v>
      </c>
      <c r="L8">
        <v>248.51429999999999</v>
      </c>
      <c r="M8">
        <v>560.21130000000005</v>
      </c>
      <c r="N8">
        <v>991.96069999999997</v>
      </c>
      <c r="O8">
        <v>1555.385</v>
      </c>
      <c r="P8">
        <v>2239.4394000000002</v>
      </c>
      <c r="Q8">
        <v>3046.5286000000001</v>
      </c>
      <c r="R8">
        <v>3995.4353000000001</v>
      </c>
      <c r="S8">
        <v>5068.7147000000004</v>
      </c>
      <c r="T8">
        <v>6277.7623999999996</v>
      </c>
      <c r="U8">
        <v>7599.7161999999998</v>
      </c>
      <c r="V8">
        <v>9107.8315999999995</v>
      </c>
      <c r="W8">
        <v>10808.568499999999</v>
      </c>
      <c r="X8">
        <v>12645.4961</v>
      </c>
      <c r="Y8">
        <v>14679.8042</v>
      </c>
      <c r="Z8">
        <v>16732.105599999999</v>
      </c>
      <c r="AA8">
        <v>18908.800800000001</v>
      </c>
      <c r="AB8">
        <v>21304.079900000001</v>
      </c>
      <c r="AC8">
        <v>23865.166399999998</v>
      </c>
      <c r="AD8">
        <v>26472.377799999998</v>
      </c>
      <c r="AE8">
        <v>29226.750800000002</v>
      </c>
      <c r="AF8">
        <v>32245.874599999999</v>
      </c>
      <c r="AG8">
        <v>35394.458400000003</v>
      </c>
      <c r="AH8">
        <v>38415.463000000003</v>
      </c>
      <c r="AI8">
        <v>41846.760399999999</v>
      </c>
      <c r="AK8" t="s">
        <v>108</v>
      </c>
      <c r="AL8">
        <v>7.2648000000000001</v>
      </c>
      <c r="AM8">
        <v>9.4922000000000004</v>
      </c>
      <c r="AN8">
        <v>13.2532</v>
      </c>
      <c r="AO8">
        <v>17.3812</v>
      </c>
      <c r="AP8">
        <v>24.349599999999999</v>
      </c>
      <c r="AQ8">
        <v>31.956499999999998</v>
      </c>
      <c r="AR8">
        <v>41.507800000000003</v>
      </c>
      <c r="AS8">
        <v>53.4253</v>
      </c>
      <c r="AT8">
        <v>64.992800000000003</v>
      </c>
      <c r="AU8">
        <v>77.689800000000005</v>
      </c>
      <c r="AV8">
        <v>308.91379999999998</v>
      </c>
      <c r="AW8">
        <v>688.95029999999997</v>
      </c>
      <c r="AX8">
        <v>1248.6860999999999</v>
      </c>
      <c r="AY8">
        <v>1972.3762999999999</v>
      </c>
      <c r="AZ8">
        <v>2861.4542000000001</v>
      </c>
      <c r="BA8">
        <v>3914.8375999999998</v>
      </c>
      <c r="BB8">
        <v>5110.4405999999999</v>
      </c>
      <c r="BC8">
        <v>6496.7752</v>
      </c>
      <c r="BD8">
        <v>8048.2655000000004</v>
      </c>
      <c r="BE8">
        <v>9867.2942999999996</v>
      </c>
      <c r="BF8">
        <v>11900.521000000001</v>
      </c>
      <c r="BG8">
        <v>14079.252200000001</v>
      </c>
      <c r="BH8">
        <v>16455.6643</v>
      </c>
      <c r="BI8">
        <v>19026.9889</v>
      </c>
      <c r="BJ8">
        <v>21718.304100000001</v>
      </c>
      <c r="BK8">
        <v>24643.346099999999</v>
      </c>
      <c r="BL8">
        <v>27807.536599999999</v>
      </c>
      <c r="BM8">
        <v>31032.440900000001</v>
      </c>
      <c r="BN8">
        <v>34394.110500000003</v>
      </c>
      <c r="BO8">
        <v>38054.997000000003</v>
      </c>
      <c r="BP8">
        <v>42008.308400000002</v>
      </c>
      <c r="BQ8">
        <v>45757.864999999998</v>
      </c>
      <c r="BR8">
        <v>49887.160600000003</v>
      </c>
      <c r="BS8">
        <v>54375.0121</v>
      </c>
      <c r="BU8" t="s">
        <v>108</v>
      </c>
      <c r="BV8">
        <v>6.9923999999999999</v>
      </c>
      <c r="BW8">
        <v>9.0083000000000002</v>
      </c>
      <c r="BX8">
        <v>12.033099999999999</v>
      </c>
      <c r="BY8">
        <v>16.353200000000001</v>
      </c>
      <c r="BZ8">
        <v>21.416899999999998</v>
      </c>
      <c r="CA8">
        <v>27.457699999999999</v>
      </c>
      <c r="CB8">
        <v>34.7896</v>
      </c>
      <c r="CC8">
        <v>43.808100000000003</v>
      </c>
      <c r="CD8">
        <v>53.974699999999999</v>
      </c>
      <c r="CE8">
        <v>65.1524</v>
      </c>
      <c r="CF8">
        <v>258.15289999999999</v>
      </c>
      <c r="CG8">
        <v>572.55269999999996</v>
      </c>
      <c r="CH8">
        <v>1007.7380000000001</v>
      </c>
      <c r="CI8">
        <v>1559.1187</v>
      </c>
      <c r="CJ8">
        <v>2244.6385</v>
      </c>
      <c r="CK8">
        <v>3041.9099000000001</v>
      </c>
      <c r="CL8">
        <v>3993.8993999999998</v>
      </c>
      <c r="CM8">
        <v>5022.5826999999999</v>
      </c>
      <c r="CN8">
        <v>6220.5630000000001</v>
      </c>
      <c r="CO8">
        <v>7636.8863000000001</v>
      </c>
      <c r="CP8">
        <v>9193.5799000000006</v>
      </c>
      <c r="CQ8">
        <v>10955.2076</v>
      </c>
      <c r="CR8">
        <v>12866.668900000001</v>
      </c>
      <c r="CS8">
        <v>14934.1559</v>
      </c>
      <c r="CT8">
        <v>17139.015299999999</v>
      </c>
      <c r="CU8">
        <v>19472.548299999999</v>
      </c>
      <c r="CV8">
        <v>21676.3796</v>
      </c>
      <c r="CW8">
        <v>24856.2716</v>
      </c>
      <c r="CX8">
        <v>27536.8089</v>
      </c>
      <c r="CY8">
        <v>30424.493999999999</v>
      </c>
      <c r="CZ8">
        <v>33316.954700000002</v>
      </c>
      <c r="DA8">
        <v>35538.3145</v>
      </c>
      <c r="DB8">
        <v>38748.180099999998</v>
      </c>
      <c r="DC8">
        <v>41905.611299999997</v>
      </c>
    </row>
    <row r="9" spans="1:107" x14ac:dyDescent="0.35">
      <c r="A9" t="s">
        <v>109</v>
      </c>
      <c r="B9">
        <v>7.1990999999999996</v>
      </c>
      <c r="C9">
        <v>9.0603999999999996</v>
      </c>
      <c r="D9">
        <v>11.88</v>
      </c>
      <c r="E9">
        <v>16.188700000000001</v>
      </c>
      <c r="F9">
        <v>21.2562</v>
      </c>
      <c r="G9">
        <v>27.866399999999999</v>
      </c>
      <c r="H9">
        <v>35.4726</v>
      </c>
      <c r="I9">
        <v>43.952800000000003</v>
      </c>
      <c r="J9">
        <v>54.479599999999998</v>
      </c>
      <c r="K9">
        <v>65.826400000000007</v>
      </c>
      <c r="L9">
        <v>251.23599999999999</v>
      </c>
      <c r="M9">
        <v>559.26189999999997</v>
      </c>
      <c r="N9">
        <v>991.6549</v>
      </c>
      <c r="O9">
        <v>1553.2146</v>
      </c>
      <c r="P9">
        <v>2238.4548</v>
      </c>
      <c r="Q9">
        <v>3042.636</v>
      </c>
      <c r="R9">
        <v>3985.9553000000001</v>
      </c>
      <c r="S9">
        <v>5039.9471000000003</v>
      </c>
      <c r="T9">
        <v>6259.5731999999998</v>
      </c>
      <c r="U9">
        <v>7596.6463000000003</v>
      </c>
      <c r="V9">
        <v>9126.2890000000007</v>
      </c>
      <c r="W9">
        <v>10819.1883</v>
      </c>
      <c r="X9">
        <v>12652.6248</v>
      </c>
      <c r="Y9">
        <v>14656.0823</v>
      </c>
      <c r="Z9">
        <v>16731.7572</v>
      </c>
      <c r="AA9">
        <v>18904.369200000001</v>
      </c>
      <c r="AB9">
        <v>21298.901600000001</v>
      </c>
      <c r="AC9">
        <v>23788.129700000001</v>
      </c>
      <c r="AD9">
        <v>26459.618999999999</v>
      </c>
      <c r="AE9">
        <v>29207.426800000001</v>
      </c>
      <c r="AF9">
        <v>32151.498</v>
      </c>
      <c r="AG9">
        <v>35472.745199999998</v>
      </c>
      <c r="AH9">
        <v>38423.531199999998</v>
      </c>
      <c r="AI9">
        <v>41804.739800000003</v>
      </c>
      <c r="AK9" t="s">
        <v>109</v>
      </c>
      <c r="AL9">
        <v>6.7508999999999997</v>
      </c>
      <c r="AM9">
        <v>9.3363999999999994</v>
      </c>
      <c r="AN9">
        <v>13.025700000000001</v>
      </c>
      <c r="AO9">
        <v>17.428100000000001</v>
      </c>
      <c r="AP9">
        <v>24.2469</v>
      </c>
      <c r="AQ9">
        <v>32.687399999999997</v>
      </c>
      <c r="AR9">
        <v>42.033299999999997</v>
      </c>
      <c r="AS9">
        <v>52.238700000000001</v>
      </c>
      <c r="AT9">
        <v>65.0214</v>
      </c>
      <c r="AU9">
        <v>77.805099999999996</v>
      </c>
      <c r="AV9">
        <v>307.89690000000002</v>
      </c>
      <c r="AW9">
        <v>688.51350000000002</v>
      </c>
      <c r="AX9">
        <v>1247.8535999999999</v>
      </c>
      <c r="AY9">
        <v>1973.7831000000001</v>
      </c>
      <c r="AZ9">
        <v>2863.5779000000002</v>
      </c>
      <c r="BA9">
        <v>3927.2303000000002</v>
      </c>
      <c r="BB9">
        <v>5112.9003000000002</v>
      </c>
      <c r="BC9">
        <v>6508.2520000000004</v>
      </c>
      <c r="BD9">
        <v>8008.8773000000001</v>
      </c>
      <c r="BE9">
        <v>9871.7965999999997</v>
      </c>
      <c r="BF9">
        <v>11897.452799999999</v>
      </c>
      <c r="BG9">
        <v>14141.805399999999</v>
      </c>
      <c r="BH9">
        <v>16454.530699999999</v>
      </c>
      <c r="BI9">
        <v>19020.923699999999</v>
      </c>
      <c r="BJ9">
        <v>21808.209299999999</v>
      </c>
      <c r="BK9">
        <v>24698.713800000001</v>
      </c>
      <c r="BL9">
        <v>27782.737700000001</v>
      </c>
      <c r="BM9">
        <v>30928.3004</v>
      </c>
      <c r="BN9">
        <v>34460.761500000001</v>
      </c>
      <c r="BO9">
        <v>38128.754800000002</v>
      </c>
      <c r="BP9">
        <v>41926.838499999998</v>
      </c>
      <c r="BQ9">
        <v>45784.410199999998</v>
      </c>
      <c r="BR9">
        <v>49856.770400000001</v>
      </c>
      <c r="BS9">
        <v>54279.264900000002</v>
      </c>
      <c r="BU9" t="s">
        <v>109</v>
      </c>
      <c r="BV9">
        <v>6.9447000000000001</v>
      </c>
      <c r="BW9">
        <v>9.0691000000000006</v>
      </c>
      <c r="BX9">
        <v>12.6126</v>
      </c>
      <c r="BY9">
        <v>16.167000000000002</v>
      </c>
      <c r="BZ9">
        <v>21.100899999999999</v>
      </c>
      <c r="CA9">
        <v>27.444099999999999</v>
      </c>
      <c r="CB9">
        <v>35.665199999999999</v>
      </c>
      <c r="CC9">
        <v>43.9283</v>
      </c>
      <c r="CD9">
        <v>54.580500000000001</v>
      </c>
      <c r="CE9">
        <v>65.501499999999993</v>
      </c>
      <c r="CF9">
        <v>257.89190000000002</v>
      </c>
      <c r="CG9">
        <v>571.20979999999997</v>
      </c>
      <c r="CH9">
        <v>1006.7328</v>
      </c>
      <c r="CI9">
        <v>1558.27</v>
      </c>
      <c r="CJ9">
        <v>2240.0967000000001</v>
      </c>
      <c r="CK9">
        <v>3041.7220000000002</v>
      </c>
      <c r="CL9">
        <v>3974.9906999999998</v>
      </c>
      <c r="CM9">
        <v>5029.8305</v>
      </c>
      <c r="CN9">
        <v>6221.4709000000003</v>
      </c>
      <c r="CO9">
        <v>7646.6734999999999</v>
      </c>
      <c r="CP9">
        <v>9202.9932000000008</v>
      </c>
      <c r="CQ9">
        <v>10977.943300000001</v>
      </c>
      <c r="CR9">
        <v>12888.5121</v>
      </c>
      <c r="CS9">
        <v>14913.104799999999</v>
      </c>
      <c r="CT9">
        <v>17127.616300000002</v>
      </c>
      <c r="CU9">
        <v>19449.4277</v>
      </c>
      <c r="CV9">
        <v>21531.729599999999</v>
      </c>
      <c r="CW9">
        <v>24720.638599999998</v>
      </c>
      <c r="CX9">
        <v>27462.812699999999</v>
      </c>
      <c r="CY9">
        <v>30380.008999999998</v>
      </c>
      <c r="CZ9">
        <v>33956.402600000001</v>
      </c>
      <c r="DA9">
        <v>35528.294900000001</v>
      </c>
      <c r="DB9">
        <v>38731.611499999999</v>
      </c>
      <c r="DC9">
        <v>42010.28</v>
      </c>
    </row>
    <row r="10" spans="1:107" x14ac:dyDescent="0.35">
      <c r="A10" t="s">
        <v>110</v>
      </c>
      <c r="B10">
        <v>7.0039999999999996</v>
      </c>
      <c r="C10">
        <v>9.3186999999999998</v>
      </c>
      <c r="D10">
        <v>11.9232</v>
      </c>
      <c r="E10">
        <v>15.7927</v>
      </c>
      <c r="F10">
        <v>21.557400000000001</v>
      </c>
      <c r="G10">
        <v>27.415400000000002</v>
      </c>
      <c r="H10">
        <v>36.203499999999998</v>
      </c>
      <c r="I10">
        <v>44.608699999999999</v>
      </c>
      <c r="J10">
        <v>54.511000000000003</v>
      </c>
      <c r="K10">
        <v>65.064499999999995</v>
      </c>
      <c r="L10">
        <v>248.66399999999999</v>
      </c>
      <c r="M10">
        <v>560.28560000000004</v>
      </c>
      <c r="N10">
        <v>992.00750000000005</v>
      </c>
      <c r="O10">
        <v>1553.6377</v>
      </c>
      <c r="P10">
        <v>2237.1822000000002</v>
      </c>
      <c r="Q10">
        <v>3045.1914999999999</v>
      </c>
      <c r="R10">
        <v>3987.8915000000002</v>
      </c>
      <c r="S10">
        <v>5044.1282000000001</v>
      </c>
      <c r="T10">
        <v>6333.8910999999998</v>
      </c>
      <c r="U10">
        <v>7615.7384000000002</v>
      </c>
      <c r="V10">
        <v>9102.1059000000005</v>
      </c>
      <c r="W10">
        <v>10819.114100000001</v>
      </c>
      <c r="X10">
        <v>12660.1302</v>
      </c>
      <c r="Y10">
        <v>14657.3498</v>
      </c>
      <c r="Z10">
        <v>16802.4781</v>
      </c>
      <c r="AA10">
        <v>18907.8001</v>
      </c>
      <c r="AB10">
        <v>21281.234499999999</v>
      </c>
      <c r="AC10">
        <v>23762.010200000001</v>
      </c>
      <c r="AD10">
        <v>26467.263800000001</v>
      </c>
      <c r="AE10">
        <v>29260.909299999999</v>
      </c>
      <c r="AF10">
        <v>32133.930400000001</v>
      </c>
      <c r="AG10">
        <v>35507.466399999998</v>
      </c>
      <c r="AH10">
        <v>38522.196900000003</v>
      </c>
      <c r="AI10">
        <v>41853.78</v>
      </c>
      <c r="AK10" t="s">
        <v>110</v>
      </c>
      <c r="AL10">
        <v>6.8925000000000001</v>
      </c>
      <c r="AM10">
        <v>9.5185999999999993</v>
      </c>
      <c r="AN10">
        <v>13.4</v>
      </c>
      <c r="AO10">
        <v>17.4604</v>
      </c>
      <c r="AP10">
        <v>24.16</v>
      </c>
      <c r="AQ10">
        <v>32.799900000000001</v>
      </c>
      <c r="AR10">
        <v>41.517299999999999</v>
      </c>
      <c r="AS10">
        <v>52.372100000000003</v>
      </c>
      <c r="AT10">
        <v>65.186000000000007</v>
      </c>
      <c r="AU10">
        <v>77.765299999999996</v>
      </c>
      <c r="AV10">
        <v>308.33460000000002</v>
      </c>
      <c r="AW10">
        <v>687.60209999999995</v>
      </c>
      <c r="AX10">
        <v>1251.8261</v>
      </c>
      <c r="AY10">
        <v>1974.8829000000001</v>
      </c>
      <c r="AZ10">
        <v>2863.9517999999998</v>
      </c>
      <c r="BA10">
        <v>3916.8719999999998</v>
      </c>
      <c r="BB10">
        <v>5110.5832</v>
      </c>
      <c r="BC10">
        <v>6484.6176999999998</v>
      </c>
      <c r="BD10">
        <v>8018.4876999999997</v>
      </c>
      <c r="BE10">
        <v>9849.1820000000007</v>
      </c>
      <c r="BF10">
        <v>11881.959000000001</v>
      </c>
      <c r="BG10">
        <v>14113.711600000001</v>
      </c>
      <c r="BH10">
        <v>16642.0874</v>
      </c>
      <c r="BI10">
        <v>19074.435600000001</v>
      </c>
      <c r="BJ10">
        <v>21735.537700000001</v>
      </c>
      <c r="BK10">
        <v>24623.030699999999</v>
      </c>
      <c r="BL10">
        <v>27769.3524</v>
      </c>
      <c r="BM10">
        <v>31018.322800000002</v>
      </c>
      <c r="BN10">
        <v>34369.767699999997</v>
      </c>
      <c r="BO10">
        <v>38131.165800000002</v>
      </c>
      <c r="BP10">
        <v>42106.758099999999</v>
      </c>
      <c r="BQ10">
        <v>45814.309200000003</v>
      </c>
      <c r="BR10">
        <v>49972.853900000002</v>
      </c>
      <c r="BS10">
        <v>54270.821900000003</v>
      </c>
      <c r="BU10" t="s">
        <v>110</v>
      </c>
      <c r="BV10">
        <v>7.1570999999999998</v>
      </c>
      <c r="BW10">
        <v>9.2446999999999999</v>
      </c>
      <c r="BX10">
        <v>11.9192</v>
      </c>
      <c r="BY10">
        <v>15.786799999999999</v>
      </c>
      <c r="BZ10">
        <v>21.504200000000001</v>
      </c>
      <c r="CA10">
        <v>27.596499999999999</v>
      </c>
      <c r="CB10">
        <v>35.006300000000003</v>
      </c>
      <c r="CC10">
        <v>44.301299999999998</v>
      </c>
      <c r="CD10">
        <v>54.297899999999998</v>
      </c>
      <c r="CE10">
        <v>65.334999999999994</v>
      </c>
      <c r="CF10">
        <v>260.36759999999998</v>
      </c>
      <c r="CG10">
        <v>569.99090000000001</v>
      </c>
      <c r="CH10">
        <v>1008.4499</v>
      </c>
      <c r="CI10">
        <v>1560.0889999999999</v>
      </c>
      <c r="CJ10">
        <v>2240.6617000000001</v>
      </c>
      <c r="CK10">
        <v>3043.2278999999999</v>
      </c>
      <c r="CL10">
        <v>3974.7103999999999</v>
      </c>
      <c r="CM10">
        <v>5022.8874999999998</v>
      </c>
      <c r="CN10">
        <v>6224.3392000000003</v>
      </c>
      <c r="CO10">
        <v>7619.6486999999997</v>
      </c>
      <c r="CP10">
        <v>9180.6617999999999</v>
      </c>
      <c r="CQ10">
        <v>10958.0766</v>
      </c>
      <c r="CR10">
        <v>12925.8737</v>
      </c>
      <c r="CS10">
        <v>14923.438</v>
      </c>
      <c r="CT10">
        <v>17118.074100000002</v>
      </c>
      <c r="CU10">
        <v>19489.243600000002</v>
      </c>
      <c r="CV10">
        <v>21538.3243</v>
      </c>
      <c r="CW10">
        <v>24784.3662</v>
      </c>
      <c r="CX10">
        <v>27679.313900000001</v>
      </c>
      <c r="CY10">
        <v>30492.4967</v>
      </c>
      <c r="CZ10">
        <v>33406.465799999998</v>
      </c>
      <c r="DA10">
        <v>35409.8776</v>
      </c>
      <c r="DB10">
        <v>38525.164599999996</v>
      </c>
      <c r="DC10">
        <v>42058.7382</v>
      </c>
    </row>
    <row r="11" spans="1:107" x14ac:dyDescent="0.35">
      <c r="A11" t="s">
        <v>111</v>
      </c>
      <c r="B11">
        <v>6.8907999999999996</v>
      </c>
      <c r="C11">
        <v>8.5351999999999997</v>
      </c>
      <c r="D11">
        <v>12.1808</v>
      </c>
      <c r="E11">
        <v>15.8179</v>
      </c>
      <c r="F11">
        <v>22.144400000000001</v>
      </c>
      <c r="G11">
        <v>27.620799999999999</v>
      </c>
      <c r="H11">
        <v>35.804400000000001</v>
      </c>
      <c r="I11">
        <v>44.134799999999998</v>
      </c>
      <c r="J11">
        <v>54.230400000000003</v>
      </c>
      <c r="K11">
        <v>65.516199999999998</v>
      </c>
      <c r="L11">
        <v>249.39959999999999</v>
      </c>
      <c r="M11">
        <v>559.75480000000005</v>
      </c>
      <c r="N11">
        <v>991.71889999999996</v>
      </c>
      <c r="O11">
        <v>1551.2520999999999</v>
      </c>
      <c r="P11">
        <v>2245.5173</v>
      </c>
      <c r="Q11">
        <v>3042.5146</v>
      </c>
      <c r="R11">
        <v>3990.6275000000001</v>
      </c>
      <c r="S11">
        <v>5037.2644</v>
      </c>
      <c r="T11">
        <v>6349.0667999999996</v>
      </c>
      <c r="U11">
        <v>7607.3220000000001</v>
      </c>
      <c r="V11">
        <v>9122.7379000000001</v>
      </c>
      <c r="W11">
        <v>10834.073700000001</v>
      </c>
      <c r="X11">
        <v>12757.8624</v>
      </c>
      <c r="Y11">
        <v>14645.5227</v>
      </c>
      <c r="Z11">
        <v>16707.629700000001</v>
      </c>
      <c r="AA11">
        <v>18902.529699999999</v>
      </c>
      <c r="AB11">
        <v>21302.533800000001</v>
      </c>
      <c r="AC11">
        <v>23876.490699999998</v>
      </c>
      <c r="AD11">
        <v>26418.1378</v>
      </c>
      <c r="AE11">
        <v>29263.137200000001</v>
      </c>
      <c r="AF11">
        <v>32162.852800000001</v>
      </c>
      <c r="AG11">
        <v>35390.421999999999</v>
      </c>
      <c r="AH11">
        <v>38492.685400000002</v>
      </c>
      <c r="AI11">
        <v>41800.654000000002</v>
      </c>
      <c r="AK11" t="s">
        <v>111</v>
      </c>
      <c r="AL11">
        <v>7.4198000000000004</v>
      </c>
      <c r="AM11">
        <v>9.4913000000000007</v>
      </c>
      <c r="AN11">
        <v>13.3985</v>
      </c>
      <c r="AO11">
        <v>17.479700000000001</v>
      </c>
      <c r="AP11">
        <v>24.235199999999999</v>
      </c>
      <c r="AQ11">
        <v>32.258699999999997</v>
      </c>
      <c r="AR11">
        <v>42.329900000000002</v>
      </c>
      <c r="AS11">
        <v>53.211500000000001</v>
      </c>
      <c r="AT11">
        <v>64.77</v>
      </c>
      <c r="AU11">
        <v>77.677000000000007</v>
      </c>
      <c r="AV11">
        <v>308.75049999999999</v>
      </c>
      <c r="AW11">
        <v>688.72739999999999</v>
      </c>
      <c r="AX11">
        <v>1251.4671000000001</v>
      </c>
      <c r="AY11">
        <v>1972.8916999999999</v>
      </c>
      <c r="AZ11">
        <v>2872.4602</v>
      </c>
      <c r="BA11">
        <v>3917.9584</v>
      </c>
      <c r="BB11">
        <v>5113.5933000000005</v>
      </c>
      <c r="BC11">
        <v>6488.9204</v>
      </c>
      <c r="BD11">
        <v>8030.3558999999996</v>
      </c>
      <c r="BE11">
        <v>9865.7792000000009</v>
      </c>
      <c r="BF11">
        <v>11858.554599999999</v>
      </c>
      <c r="BG11">
        <v>14117.0206</v>
      </c>
      <c r="BH11">
        <v>16465.725999999999</v>
      </c>
      <c r="BI11">
        <v>19046.306799999998</v>
      </c>
      <c r="BJ11">
        <v>21788.592499999999</v>
      </c>
      <c r="BK11">
        <v>24614.858100000001</v>
      </c>
      <c r="BL11">
        <v>27742.037499999999</v>
      </c>
      <c r="BM11">
        <v>30955.949400000001</v>
      </c>
      <c r="BN11">
        <v>34407.379699999998</v>
      </c>
      <c r="BO11">
        <v>38036.220200000003</v>
      </c>
      <c r="BP11">
        <v>41951.0461</v>
      </c>
      <c r="BQ11">
        <v>45822.408100000001</v>
      </c>
      <c r="BR11">
        <v>49857.157200000001</v>
      </c>
      <c r="BS11">
        <v>54175.3223</v>
      </c>
      <c r="BU11" t="s">
        <v>111</v>
      </c>
      <c r="BV11">
        <v>7.3678999999999997</v>
      </c>
      <c r="BW11">
        <v>9.1198999999999995</v>
      </c>
      <c r="BX11">
        <v>12.6625</v>
      </c>
      <c r="BY11">
        <v>15.903700000000001</v>
      </c>
      <c r="BZ11">
        <v>21.288499999999999</v>
      </c>
      <c r="CA11">
        <v>27.704799999999999</v>
      </c>
      <c r="CB11">
        <v>35.329500000000003</v>
      </c>
      <c r="CC11">
        <v>43.638599999999997</v>
      </c>
      <c r="CD11">
        <v>54.242400000000004</v>
      </c>
      <c r="CE11">
        <v>65.1751</v>
      </c>
      <c r="CF11">
        <v>258.76400000000001</v>
      </c>
      <c r="CG11">
        <v>570.41669999999999</v>
      </c>
      <c r="CH11">
        <v>1008.5638</v>
      </c>
      <c r="CI11">
        <v>1558.8479</v>
      </c>
      <c r="CJ11">
        <v>2241.4488999999999</v>
      </c>
      <c r="CK11">
        <v>3046.5484999999999</v>
      </c>
      <c r="CL11">
        <v>3976.1532999999999</v>
      </c>
      <c r="CM11">
        <v>5022.4722000000002</v>
      </c>
      <c r="CN11">
        <v>6207.9512000000004</v>
      </c>
      <c r="CO11">
        <v>7678.1183000000001</v>
      </c>
      <c r="CP11">
        <v>9194.9503000000004</v>
      </c>
      <c r="CQ11">
        <v>10965.756600000001</v>
      </c>
      <c r="CR11">
        <v>12914.2132</v>
      </c>
      <c r="CS11">
        <v>14941.429899999999</v>
      </c>
      <c r="CT11">
        <v>17115.454600000001</v>
      </c>
      <c r="CU11">
        <v>19479.941800000001</v>
      </c>
      <c r="CV11">
        <v>21557.4761</v>
      </c>
      <c r="CW11">
        <v>25200.9676</v>
      </c>
      <c r="CX11">
        <v>27640.2677</v>
      </c>
      <c r="CY11">
        <v>30299.302899999999</v>
      </c>
      <c r="CZ11">
        <v>33611.393199999999</v>
      </c>
      <c r="DA11">
        <v>35313.042200000004</v>
      </c>
      <c r="DB11">
        <v>38450.4136</v>
      </c>
      <c r="DC11">
        <v>41943.208899999998</v>
      </c>
    </row>
    <row r="12" spans="1:107" x14ac:dyDescent="0.35">
      <c r="A12" t="s">
        <v>112</v>
      </c>
      <c r="B12">
        <v>7.0968999999999998</v>
      </c>
      <c r="C12">
        <v>9.1643000000000008</v>
      </c>
      <c r="D12">
        <v>12.362299999999999</v>
      </c>
      <c r="E12">
        <v>16.230899999999998</v>
      </c>
      <c r="F12">
        <v>21.016100000000002</v>
      </c>
      <c r="G12">
        <v>28.025200000000002</v>
      </c>
      <c r="H12">
        <v>35.36</v>
      </c>
      <c r="I12">
        <v>44.6218</v>
      </c>
      <c r="J12">
        <v>54.483199999999997</v>
      </c>
      <c r="K12">
        <v>65.052999999999997</v>
      </c>
      <c r="L12">
        <v>249.1071</v>
      </c>
      <c r="M12">
        <v>558.73649999999998</v>
      </c>
      <c r="N12">
        <v>993.71420000000001</v>
      </c>
      <c r="O12">
        <v>1552.0391</v>
      </c>
      <c r="P12">
        <v>2235.7415999999998</v>
      </c>
      <c r="Q12">
        <v>3045.8177999999998</v>
      </c>
      <c r="R12">
        <v>3987.1867000000002</v>
      </c>
      <c r="S12">
        <v>5039.4506000000001</v>
      </c>
      <c r="T12">
        <v>6296.2505000000001</v>
      </c>
      <c r="U12">
        <v>7595.9174999999996</v>
      </c>
      <c r="V12">
        <v>9099.6756999999998</v>
      </c>
      <c r="W12">
        <v>10819.084800000001</v>
      </c>
      <c r="X12">
        <v>12626.1708</v>
      </c>
      <c r="Y12">
        <v>14662.645500000001</v>
      </c>
      <c r="Z12">
        <v>16745.263500000001</v>
      </c>
      <c r="AA12">
        <v>18931.0877</v>
      </c>
      <c r="AB12">
        <v>21334.112000000001</v>
      </c>
      <c r="AC12">
        <v>23837.031900000002</v>
      </c>
      <c r="AD12">
        <v>26394.040700000001</v>
      </c>
      <c r="AE12">
        <v>29296.482899999999</v>
      </c>
      <c r="AF12">
        <v>32125.5455</v>
      </c>
      <c r="AG12">
        <v>35513.249499999998</v>
      </c>
      <c r="AH12">
        <v>38467.350899999998</v>
      </c>
      <c r="AI12">
        <v>41759.888899999998</v>
      </c>
      <c r="AK12" t="s">
        <v>112</v>
      </c>
      <c r="AL12">
        <v>7.3002000000000002</v>
      </c>
      <c r="AM12">
        <v>9.3228000000000009</v>
      </c>
      <c r="AN12">
        <v>13.3643</v>
      </c>
      <c r="AO12">
        <v>18.137699999999999</v>
      </c>
      <c r="AP12">
        <v>24.697199999999999</v>
      </c>
      <c r="AQ12">
        <v>32.485999999999997</v>
      </c>
      <c r="AR12">
        <v>41.966900000000003</v>
      </c>
      <c r="AS12">
        <v>52.420400000000001</v>
      </c>
      <c r="AT12">
        <v>64.618200000000002</v>
      </c>
      <c r="AU12">
        <v>77.856099999999998</v>
      </c>
      <c r="AV12">
        <v>307.6395</v>
      </c>
      <c r="AW12">
        <v>689.57339999999999</v>
      </c>
      <c r="AX12">
        <v>1250.018</v>
      </c>
      <c r="AY12">
        <v>1974.8432</v>
      </c>
      <c r="AZ12">
        <v>2863.9668999999999</v>
      </c>
      <c r="BA12">
        <v>3923.8986</v>
      </c>
      <c r="BB12">
        <v>5114.1180999999997</v>
      </c>
      <c r="BC12">
        <v>6488.2350999999999</v>
      </c>
      <c r="BD12">
        <v>8008.6116000000002</v>
      </c>
      <c r="BE12">
        <v>9839.5216</v>
      </c>
      <c r="BF12">
        <v>11890.764999999999</v>
      </c>
      <c r="BG12">
        <v>14097.1747</v>
      </c>
      <c r="BH12">
        <v>16442.8279</v>
      </c>
      <c r="BI12">
        <v>19042.049500000001</v>
      </c>
      <c r="BJ12">
        <v>21940.900099999999</v>
      </c>
      <c r="BK12">
        <v>24725.312999999998</v>
      </c>
      <c r="BL12">
        <v>27759.020799999998</v>
      </c>
      <c r="BM12">
        <v>31081.630300000001</v>
      </c>
      <c r="BN12">
        <v>34385.770799999998</v>
      </c>
      <c r="BO12">
        <v>37991.898500000003</v>
      </c>
      <c r="BP12">
        <v>42027.002</v>
      </c>
      <c r="BQ12">
        <v>45814.226300000002</v>
      </c>
      <c r="BR12">
        <v>49875.3583</v>
      </c>
      <c r="BS12">
        <v>54238.377699999997</v>
      </c>
      <c r="BU12" t="s">
        <v>112</v>
      </c>
      <c r="BV12">
        <v>6.7855999999999996</v>
      </c>
      <c r="BW12">
        <v>8.6466999999999992</v>
      </c>
      <c r="BX12">
        <v>11.949400000000001</v>
      </c>
      <c r="BY12">
        <v>16.456700000000001</v>
      </c>
      <c r="BZ12">
        <v>21.377199999999998</v>
      </c>
      <c r="CA12">
        <v>27.959399999999999</v>
      </c>
      <c r="CB12">
        <v>34.991100000000003</v>
      </c>
      <c r="CC12">
        <v>43.727499999999999</v>
      </c>
      <c r="CD12">
        <v>53.5745</v>
      </c>
      <c r="CE12">
        <v>65.301199999999994</v>
      </c>
      <c r="CF12">
        <v>258.3972</v>
      </c>
      <c r="CG12">
        <v>570.96950000000004</v>
      </c>
      <c r="CH12">
        <v>1013.6228</v>
      </c>
      <c r="CI12">
        <v>1559.3352</v>
      </c>
      <c r="CJ12">
        <v>2243.7224999999999</v>
      </c>
      <c r="CK12">
        <v>3039.395</v>
      </c>
      <c r="CL12">
        <v>3974.6660999999999</v>
      </c>
      <c r="CM12">
        <v>5021.3384999999998</v>
      </c>
      <c r="CN12">
        <v>6220.0766000000003</v>
      </c>
      <c r="CO12">
        <v>7642.0919000000004</v>
      </c>
      <c r="CP12">
        <v>9195.3261999999995</v>
      </c>
      <c r="CQ12">
        <v>10940.3496</v>
      </c>
      <c r="CR12">
        <v>12841.454900000001</v>
      </c>
      <c r="CS12">
        <v>14920.652400000001</v>
      </c>
      <c r="CT12">
        <v>17112.946199999998</v>
      </c>
      <c r="CU12">
        <v>19511.040300000001</v>
      </c>
      <c r="CV12">
        <v>21564.381700000002</v>
      </c>
      <c r="CW12">
        <v>24796.4735</v>
      </c>
      <c r="CX12">
        <v>27502.460800000001</v>
      </c>
      <c r="CY12">
        <v>30439.335299999999</v>
      </c>
      <c r="CZ12">
        <v>33322.176599999999</v>
      </c>
      <c r="DA12">
        <v>35361.018900000003</v>
      </c>
      <c r="DB12">
        <v>38430.307999999997</v>
      </c>
      <c r="DC12">
        <v>41991.625500000002</v>
      </c>
    </row>
    <row r="13" spans="1:107" x14ac:dyDescent="0.35">
      <c r="A13" t="s">
        <v>113</v>
      </c>
      <c r="B13">
        <v>7.0373999999999999</v>
      </c>
      <c r="C13">
        <v>8.5841999999999992</v>
      </c>
      <c r="D13">
        <v>12.176</v>
      </c>
      <c r="E13">
        <v>16.036200000000001</v>
      </c>
      <c r="F13">
        <v>21.466100000000001</v>
      </c>
      <c r="G13">
        <v>28.196000000000002</v>
      </c>
      <c r="H13">
        <v>35.4176</v>
      </c>
      <c r="I13">
        <v>44.1858</v>
      </c>
      <c r="J13">
        <v>53.881300000000003</v>
      </c>
      <c r="K13">
        <v>65.524699999999996</v>
      </c>
      <c r="L13">
        <v>248.59909999999999</v>
      </c>
      <c r="M13">
        <v>557.74720000000002</v>
      </c>
      <c r="N13">
        <v>991.84469999999999</v>
      </c>
      <c r="O13">
        <v>1553.8407</v>
      </c>
      <c r="P13">
        <v>2234.5455999999999</v>
      </c>
      <c r="Q13">
        <v>3048.2294999999999</v>
      </c>
      <c r="R13">
        <v>3991.7451999999998</v>
      </c>
      <c r="S13">
        <v>5045.8926000000001</v>
      </c>
      <c r="T13">
        <v>6325.8050000000003</v>
      </c>
      <c r="U13">
        <v>7589.6297999999997</v>
      </c>
      <c r="V13">
        <v>9112.8698000000004</v>
      </c>
      <c r="W13">
        <v>10805.5774</v>
      </c>
      <c r="X13">
        <v>12693.7469</v>
      </c>
      <c r="Y13">
        <v>14679.012699999999</v>
      </c>
      <c r="Z13">
        <v>16726.261699999999</v>
      </c>
      <c r="AA13">
        <v>18964.2641</v>
      </c>
      <c r="AB13">
        <v>21299.808499999999</v>
      </c>
      <c r="AC13">
        <v>23825.2291</v>
      </c>
      <c r="AD13">
        <v>26450.072199999999</v>
      </c>
      <c r="AE13">
        <v>29238.8272</v>
      </c>
      <c r="AF13">
        <v>32175.619500000001</v>
      </c>
      <c r="AG13">
        <v>35439.734799999998</v>
      </c>
      <c r="AH13">
        <v>38509.542500000003</v>
      </c>
      <c r="AI13">
        <v>41873.178200000002</v>
      </c>
      <c r="AK13" t="s">
        <v>113</v>
      </c>
      <c r="AL13">
        <v>6.9132999999999996</v>
      </c>
      <c r="AM13">
        <v>9.5709999999999997</v>
      </c>
      <c r="AN13">
        <v>13.3087</v>
      </c>
      <c r="AO13">
        <v>17.877099999999999</v>
      </c>
      <c r="AP13">
        <v>24.318899999999999</v>
      </c>
      <c r="AQ13">
        <v>31.900400000000001</v>
      </c>
      <c r="AR13">
        <v>41.884999999999998</v>
      </c>
      <c r="AS13">
        <v>52.514800000000001</v>
      </c>
      <c r="AT13">
        <v>65.259200000000007</v>
      </c>
      <c r="AU13">
        <v>77.9071</v>
      </c>
      <c r="AV13">
        <v>308.25119999999998</v>
      </c>
      <c r="AW13">
        <v>687.69539999999995</v>
      </c>
      <c r="AX13">
        <v>1249.4075</v>
      </c>
      <c r="AY13">
        <v>1971.9105999999999</v>
      </c>
      <c r="AZ13">
        <v>2858.8058000000001</v>
      </c>
      <c r="BA13">
        <v>3914.1462999999999</v>
      </c>
      <c r="BB13">
        <v>5141.3876</v>
      </c>
      <c r="BC13">
        <v>6507.4373999999998</v>
      </c>
      <c r="BD13">
        <v>8008.6950999999999</v>
      </c>
      <c r="BE13">
        <v>9862.6532999999999</v>
      </c>
      <c r="BF13">
        <v>11885.133599999999</v>
      </c>
      <c r="BG13">
        <v>14077.453299999999</v>
      </c>
      <c r="BH13">
        <v>16462.053800000002</v>
      </c>
      <c r="BI13">
        <v>19045.643599999999</v>
      </c>
      <c r="BJ13">
        <v>21763.1286</v>
      </c>
      <c r="BK13">
        <v>24626.3138</v>
      </c>
      <c r="BL13">
        <v>27813.0697</v>
      </c>
      <c r="BM13">
        <v>30948.454900000001</v>
      </c>
      <c r="BN13">
        <v>34522.558799999999</v>
      </c>
      <c r="BO13">
        <v>37964.536500000002</v>
      </c>
      <c r="BP13">
        <v>42009.8073</v>
      </c>
      <c r="BQ13">
        <v>46358.963300000003</v>
      </c>
      <c r="BR13">
        <v>49931.524799999999</v>
      </c>
      <c r="BS13">
        <v>54249.9539</v>
      </c>
      <c r="BU13" t="s">
        <v>113</v>
      </c>
      <c r="BV13">
        <v>6.8864000000000001</v>
      </c>
      <c r="BW13">
        <v>9.1908999999999992</v>
      </c>
      <c r="BX13">
        <v>12.0328</v>
      </c>
      <c r="BY13">
        <v>15.785399999999999</v>
      </c>
      <c r="BZ13">
        <v>21.5349</v>
      </c>
      <c r="CA13">
        <v>27.348299999999998</v>
      </c>
      <c r="CB13">
        <v>35.3277</v>
      </c>
      <c r="CC13">
        <v>47.068800000000003</v>
      </c>
      <c r="CD13">
        <v>54.560499999999998</v>
      </c>
      <c r="CE13">
        <v>64.820700000000002</v>
      </c>
      <c r="CF13">
        <v>258.4742</v>
      </c>
      <c r="CG13">
        <v>569.274</v>
      </c>
      <c r="CH13">
        <v>1016.8795</v>
      </c>
      <c r="CI13">
        <v>1557.7860000000001</v>
      </c>
      <c r="CJ13">
        <v>2243.8152</v>
      </c>
      <c r="CK13">
        <v>3050.6325999999999</v>
      </c>
      <c r="CL13">
        <v>3985.1813000000002</v>
      </c>
      <c r="CM13">
        <v>5023.0779000000002</v>
      </c>
      <c r="CN13">
        <v>6217.5532000000003</v>
      </c>
      <c r="CO13">
        <v>7651.5976000000001</v>
      </c>
      <c r="CP13">
        <v>9209.2515000000003</v>
      </c>
      <c r="CQ13">
        <v>11102.2336</v>
      </c>
      <c r="CR13">
        <v>12984.9678</v>
      </c>
      <c r="CS13">
        <v>14956.4673</v>
      </c>
      <c r="CT13">
        <v>17135.8298</v>
      </c>
      <c r="CU13">
        <v>19446.945800000001</v>
      </c>
      <c r="CV13">
        <v>21768.459900000002</v>
      </c>
      <c r="CW13">
        <v>24818.005799999999</v>
      </c>
      <c r="CX13">
        <v>27529.979299999999</v>
      </c>
      <c r="CY13">
        <v>30337.9254</v>
      </c>
      <c r="CZ13">
        <v>33371.923900000002</v>
      </c>
      <c r="DA13">
        <v>35351.784200000002</v>
      </c>
      <c r="DB13">
        <v>38441.972099999999</v>
      </c>
      <c r="DC13">
        <v>42247.009400000003</v>
      </c>
    </row>
    <row r="14" spans="1:107" x14ac:dyDescent="0.35">
      <c r="A14" t="s">
        <v>114</v>
      </c>
      <c r="B14">
        <v>7.3240999999999996</v>
      </c>
      <c r="C14">
        <v>9.1480999999999995</v>
      </c>
      <c r="D14">
        <v>12.2902</v>
      </c>
      <c r="E14">
        <v>16.155799999999999</v>
      </c>
      <c r="F14">
        <v>21.5139</v>
      </c>
      <c r="G14">
        <v>28.526199999999999</v>
      </c>
      <c r="H14">
        <v>35.305700000000002</v>
      </c>
      <c r="I14">
        <v>44.6663</v>
      </c>
      <c r="J14">
        <v>54.683900000000001</v>
      </c>
      <c r="K14">
        <v>65.387699999999995</v>
      </c>
      <c r="L14">
        <v>248.78630000000001</v>
      </c>
      <c r="M14">
        <v>558.91750000000002</v>
      </c>
      <c r="N14">
        <v>992.10180000000003</v>
      </c>
      <c r="O14">
        <v>1556.7035000000001</v>
      </c>
      <c r="P14">
        <v>2245.2869000000001</v>
      </c>
      <c r="Q14">
        <v>3042.0183000000002</v>
      </c>
      <c r="R14">
        <v>3983.0727000000002</v>
      </c>
      <c r="S14">
        <v>5056.5087999999996</v>
      </c>
      <c r="T14">
        <v>6311.5411000000004</v>
      </c>
      <c r="U14">
        <v>7588.9540999999999</v>
      </c>
      <c r="V14">
        <v>9119.1787999999997</v>
      </c>
      <c r="W14">
        <v>10861.9617</v>
      </c>
      <c r="X14">
        <v>12675.39</v>
      </c>
      <c r="Y14">
        <v>14621.913500000001</v>
      </c>
      <c r="Z14">
        <v>16801.8066</v>
      </c>
      <c r="AA14">
        <v>18896.459699999999</v>
      </c>
      <c r="AB14">
        <v>21271.113300000001</v>
      </c>
      <c r="AC14">
        <v>23799.331699999999</v>
      </c>
      <c r="AD14">
        <v>26450.430700000001</v>
      </c>
      <c r="AE14">
        <v>29241.067500000001</v>
      </c>
      <c r="AF14">
        <v>32179.206300000002</v>
      </c>
      <c r="AG14">
        <v>35548.734600000003</v>
      </c>
      <c r="AH14">
        <v>38461.831599999998</v>
      </c>
      <c r="AI14">
        <v>41857.974900000001</v>
      </c>
      <c r="AK14" t="s">
        <v>114</v>
      </c>
      <c r="AL14">
        <v>6.9949000000000003</v>
      </c>
      <c r="AM14">
        <v>9.4288000000000007</v>
      </c>
      <c r="AN14">
        <v>13.2371</v>
      </c>
      <c r="AO14">
        <v>17.563800000000001</v>
      </c>
      <c r="AP14">
        <v>24.535299999999999</v>
      </c>
      <c r="AQ14">
        <v>32.418300000000002</v>
      </c>
      <c r="AR14">
        <v>41.447800000000001</v>
      </c>
      <c r="AS14">
        <v>52.6036</v>
      </c>
      <c r="AT14">
        <v>65.059100000000001</v>
      </c>
      <c r="AU14">
        <v>77.642700000000005</v>
      </c>
      <c r="AV14">
        <v>307.72800000000001</v>
      </c>
      <c r="AW14">
        <v>687.59040000000005</v>
      </c>
      <c r="AX14">
        <v>1247.7113999999999</v>
      </c>
      <c r="AY14">
        <v>1972.9102</v>
      </c>
      <c r="AZ14">
        <v>2861.9090000000001</v>
      </c>
      <c r="BA14">
        <v>3909.3261000000002</v>
      </c>
      <c r="BB14">
        <v>5132.2757000000001</v>
      </c>
      <c r="BC14">
        <v>6511.8027000000002</v>
      </c>
      <c r="BD14">
        <v>8025.5167000000001</v>
      </c>
      <c r="BE14">
        <v>9857.9405000000006</v>
      </c>
      <c r="BF14">
        <v>11878.6842</v>
      </c>
      <c r="BG14">
        <v>14110.001200000001</v>
      </c>
      <c r="BH14">
        <v>16482.276000000002</v>
      </c>
      <c r="BI14">
        <v>19048.217000000001</v>
      </c>
      <c r="BJ14">
        <v>21782.729899999998</v>
      </c>
      <c r="BK14">
        <v>24600.436799999999</v>
      </c>
      <c r="BL14">
        <v>27722.563699999999</v>
      </c>
      <c r="BM14">
        <v>30955.313699999999</v>
      </c>
      <c r="BN14">
        <v>34431.823799999998</v>
      </c>
      <c r="BO14">
        <v>38018.714899999999</v>
      </c>
      <c r="BP14">
        <v>41891.726900000001</v>
      </c>
      <c r="BQ14">
        <v>45794.966699999997</v>
      </c>
      <c r="BR14">
        <v>49895.239399999999</v>
      </c>
      <c r="BS14">
        <v>54284.062299999998</v>
      </c>
      <c r="BU14" t="s">
        <v>114</v>
      </c>
      <c r="BV14">
        <v>7.2384000000000004</v>
      </c>
      <c r="BW14">
        <v>9.1273</v>
      </c>
      <c r="BX14">
        <v>11.7921</v>
      </c>
      <c r="BY14">
        <v>15.875500000000001</v>
      </c>
      <c r="BZ14">
        <v>21.485099999999999</v>
      </c>
      <c r="CA14">
        <v>27.765000000000001</v>
      </c>
      <c r="CB14">
        <v>34.865699999999997</v>
      </c>
      <c r="CC14">
        <v>43.9345</v>
      </c>
      <c r="CD14">
        <v>53.938800000000001</v>
      </c>
      <c r="CE14">
        <v>65.307699999999997</v>
      </c>
      <c r="CF14">
        <v>258.14800000000002</v>
      </c>
      <c r="CG14">
        <v>570.2287</v>
      </c>
      <c r="CH14">
        <v>1008.4285</v>
      </c>
      <c r="CI14">
        <v>1558.0646999999999</v>
      </c>
      <c r="CJ14">
        <v>2241.2775000000001</v>
      </c>
      <c r="CK14">
        <v>3041.9791</v>
      </c>
      <c r="CL14">
        <v>3978.6183000000001</v>
      </c>
      <c r="CM14">
        <v>5023.4754000000003</v>
      </c>
      <c r="CN14">
        <v>6217.5972000000002</v>
      </c>
      <c r="CO14">
        <v>7626.8679000000002</v>
      </c>
      <c r="CP14">
        <v>9220.2152000000006</v>
      </c>
      <c r="CQ14">
        <v>10962.765100000001</v>
      </c>
      <c r="CR14">
        <v>12884.285599999999</v>
      </c>
      <c r="CS14">
        <v>14917.6121</v>
      </c>
      <c r="CT14">
        <v>17107.355299999999</v>
      </c>
      <c r="CU14">
        <v>19387.395799999998</v>
      </c>
      <c r="CV14">
        <v>21627.8642</v>
      </c>
      <c r="CW14">
        <v>24845.0648</v>
      </c>
      <c r="CX14">
        <v>27645.688399999999</v>
      </c>
      <c r="CY14">
        <v>30654.892199999998</v>
      </c>
      <c r="CZ14">
        <v>33318.687899999997</v>
      </c>
      <c r="DA14">
        <v>35616.165300000001</v>
      </c>
      <c r="DB14">
        <v>38462.533000000003</v>
      </c>
      <c r="DC14">
        <v>42032.106299999999</v>
      </c>
    </row>
    <row r="15" spans="1:107" x14ac:dyDescent="0.35">
      <c r="A15" t="s">
        <v>115</v>
      </c>
      <c r="B15">
        <v>6.8471000000000002</v>
      </c>
      <c r="C15">
        <v>8.9436999999999998</v>
      </c>
      <c r="D15">
        <v>11.8049</v>
      </c>
      <c r="E15">
        <v>16.2469</v>
      </c>
      <c r="F15">
        <v>21.402699999999999</v>
      </c>
      <c r="G15">
        <v>28.047999999999998</v>
      </c>
      <c r="H15">
        <v>38.677</v>
      </c>
      <c r="I15">
        <v>44.017200000000003</v>
      </c>
      <c r="J15">
        <v>54.512500000000003</v>
      </c>
      <c r="K15">
        <v>65.0398</v>
      </c>
      <c r="L15">
        <v>248.4101</v>
      </c>
      <c r="M15">
        <v>560.47360000000003</v>
      </c>
      <c r="N15">
        <v>992.32820000000004</v>
      </c>
      <c r="O15">
        <v>1553.5313000000001</v>
      </c>
      <c r="P15">
        <v>2236.7935000000002</v>
      </c>
      <c r="Q15">
        <v>3044.1350000000002</v>
      </c>
      <c r="R15">
        <v>3990.7462999999998</v>
      </c>
      <c r="S15">
        <v>5038.2236000000003</v>
      </c>
      <c r="T15">
        <v>6348.1581999999999</v>
      </c>
      <c r="U15">
        <v>7603.8876</v>
      </c>
      <c r="V15">
        <v>9095.3158999999996</v>
      </c>
      <c r="W15">
        <v>10837.212600000001</v>
      </c>
      <c r="X15">
        <v>12693.444100000001</v>
      </c>
      <c r="Y15">
        <v>14643.257600000001</v>
      </c>
      <c r="Z15">
        <v>16736.9794</v>
      </c>
      <c r="AA15">
        <v>18919.455300000001</v>
      </c>
      <c r="AB15">
        <v>21340.265500000001</v>
      </c>
      <c r="AC15">
        <v>23787.8884</v>
      </c>
      <c r="AD15">
        <v>26428.567800000001</v>
      </c>
      <c r="AE15">
        <v>29508.766100000001</v>
      </c>
      <c r="AF15">
        <v>32190.606</v>
      </c>
      <c r="AG15">
        <v>35491.738400000002</v>
      </c>
      <c r="AH15">
        <v>38802.863700000002</v>
      </c>
      <c r="AI15">
        <v>41887.280400000003</v>
      </c>
      <c r="AK15" t="s">
        <v>115</v>
      </c>
      <c r="AL15">
        <v>6.8933</v>
      </c>
      <c r="AM15">
        <v>9.7006999999999994</v>
      </c>
      <c r="AN15">
        <v>12.7864</v>
      </c>
      <c r="AO15">
        <v>17.4876</v>
      </c>
      <c r="AP15">
        <v>23.969799999999999</v>
      </c>
      <c r="AQ15">
        <v>32.2943</v>
      </c>
      <c r="AR15">
        <v>42.421799999999998</v>
      </c>
      <c r="AS15">
        <v>52.265799999999999</v>
      </c>
      <c r="AT15">
        <v>65.211299999999994</v>
      </c>
      <c r="AU15">
        <v>77.783799999999999</v>
      </c>
      <c r="AV15">
        <v>310.7987</v>
      </c>
      <c r="AW15">
        <v>688.62019999999995</v>
      </c>
      <c r="AX15">
        <v>1251.99</v>
      </c>
      <c r="AY15">
        <v>1978.6789000000001</v>
      </c>
      <c r="AZ15">
        <v>2860.5322000000001</v>
      </c>
      <c r="BA15">
        <v>3918.6819</v>
      </c>
      <c r="BB15">
        <v>5131.2156000000004</v>
      </c>
      <c r="BC15">
        <v>6493.9372999999996</v>
      </c>
      <c r="BD15">
        <v>8022.9157999999998</v>
      </c>
      <c r="BE15">
        <v>9863.0975999999991</v>
      </c>
      <c r="BF15">
        <v>11935.7551</v>
      </c>
      <c r="BG15">
        <v>14096.5059</v>
      </c>
      <c r="BH15">
        <v>16480.107100000001</v>
      </c>
      <c r="BI15">
        <v>19079.514599999999</v>
      </c>
      <c r="BJ15">
        <v>21763.991399999999</v>
      </c>
      <c r="BK15">
        <v>24583.826700000001</v>
      </c>
      <c r="BL15">
        <v>27784.999599999999</v>
      </c>
      <c r="BM15">
        <v>30964.943899999998</v>
      </c>
      <c r="BN15">
        <v>34500.273300000001</v>
      </c>
      <c r="BO15">
        <v>38071.614699999998</v>
      </c>
      <c r="BP15">
        <v>41863.0602</v>
      </c>
      <c r="BQ15">
        <v>45836.985699999997</v>
      </c>
      <c r="BR15">
        <v>50003.388800000001</v>
      </c>
      <c r="BS15">
        <v>54328.0098</v>
      </c>
      <c r="BU15" t="s">
        <v>115</v>
      </c>
      <c r="BV15">
        <v>7.0633999999999997</v>
      </c>
      <c r="BW15">
        <v>8.7702000000000009</v>
      </c>
      <c r="BX15">
        <v>12.0535</v>
      </c>
      <c r="BY15">
        <v>16.166899999999998</v>
      </c>
      <c r="BZ15">
        <v>20.970500000000001</v>
      </c>
      <c r="CA15">
        <v>27.569800000000001</v>
      </c>
      <c r="CB15">
        <v>35.3232</v>
      </c>
      <c r="CC15">
        <v>43.518900000000002</v>
      </c>
      <c r="CD15">
        <v>54.6569</v>
      </c>
      <c r="CE15">
        <v>65.119</v>
      </c>
      <c r="CF15">
        <v>258.53390000000002</v>
      </c>
      <c r="CG15">
        <v>570.15549999999996</v>
      </c>
      <c r="CH15">
        <v>1008.7643</v>
      </c>
      <c r="CI15">
        <v>1559.8145</v>
      </c>
      <c r="CJ15">
        <v>2241.2732999999998</v>
      </c>
      <c r="CK15">
        <v>3047.8593000000001</v>
      </c>
      <c r="CL15">
        <v>3984.1891999999998</v>
      </c>
      <c r="CM15">
        <v>5022.1306999999997</v>
      </c>
      <c r="CN15">
        <v>6225.0060000000003</v>
      </c>
      <c r="CO15">
        <v>7624.8414000000002</v>
      </c>
      <c r="CP15">
        <v>9189.3389000000006</v>
      </c>
      <c r="CQ15">
        <v>10972.5236</v>
      </c>
      <c r="CR15">
        <v>12897.0162</v>
      </c>
      <c r="CS15">
        <v>14919.5209</v>
      </c>
      <c r="CT15">
        <v>17122.303899999999</v>
      </c>
      <c r="CU15">
        <v>19307.8289</v>
      </c>
      <c r="CV15">
        <v>21584.038100000002</v>
      </c>
      <c r="CW15">
        <v>24769.708900000001</v>
      </c>
      <c r="CX15">
        <v>27673.787899999999</v>
      </c>
      <c r="CY15">
        <v>30465.2104</v>
      </c>
      <c r="CZ15">
        <v>32549.219799999999</v>
      </c>
      <c r="DA15">
        <v>35351.857100000001</v>
      </c>
      <c r="DB15">
        <v>38521.158199999998</v>
      </c>
      <c r="DC15">
        <v>41954.0556</v>
      </c>
    </row>
    <row r="16" spans="1:107" x14ac:dyDescent="0.35">
      <c r="A16" t="s">
        <v>116</v>
      </c>
      <c r="B16">
        <v>8.0669000000000004</v>
      </c>
      <c r="C16">
        <v>8.8449000000000009</v>
      </c>
      <c r="D16">
        <v>11.917</v>
      </c>
      <c r="E16">
        <v>16.656099999999999</v>
      </c>
      <c r="F16">
        <v>21.573</v>
      </c>
      <c r="G16">
        <v>28.4131</v>
      </c>
      <c r="H16">
        <v>35.743299999999998</v>
      </c>
      <c r="I16">
        <v>44.207599999999999</v>
      </c>
      <c r="J16">
        <v>54.552</v>
      </c>
      <c r="K16">
        <v>65.877799999999993</v>
      </c>
      <c r="L16">
        <v>248.70070000000001</v>
      </c>
      <c r="M16">
        <v>557.17510000000004</v>
      </c>
      <c r="N16">
        <v>991.65290000000005</v>
      </c>
      <c r="O16">
        <v>1554.1846</v>
      </c>
      <c r="P16">
        <v>2238.5612999999998</v>
      </c>
      <c r="Q16">
        <v>3048.9735999999998</v>
      </c>
      <c r="R16">
        <v>3991.3708999999999</v>
      </c>
      <c r="S16">
        <v>5063.43</v>
      </c>
      <c r="T16">
        <v>6302.9692999999997</v>
      </c>
      <c r="U16">
        <v>7590.0441000000001</v>
      </c>
      <c r="V16">
        <v>9134.0126999999993</v>
      </c>
      <c r="W16">
        <v>10829.4931</v>
      </c>
      <c r="X16">
        <v>12646.9406</v>
      </c>
      <c r="Y16">
        <v>14640.730799999999</v>
      </c>
      <c r="Z16">
        <v>16736.353899999998</v>
      </c>
      <c r="AA16">
        <v>18912.976299999998</v>
      </c>
      <c r="AB16">
        <v>21358.828099999999</v>
      </c>
      <c r="AC16">
        <v>23855.9071</v>
      </c>
      <c r="AD16">
        <v>26446.274000000001</v>
      </c>
      <c r="AE16">
        <v>29349.837500000001</v>
      </c>
      <c r="AF16">
        <v>32233.338100000001</v>
      </c>
      <c r="AG16">
        <v>35507.6414</v>
      </c>
      <c r="AH16">
        <v>38477.620000000003</v>
      </c>
      <c r="AI16">
        <v>41812.4326</v>
      </c>
      <c r="AK16" t="s">
        <v>116</v>
      </c>
      <c r="AL16">
        <v>7.4774000000000003</v>
      </c>
      <c r="AM16">
        <v>9.3973999999999993</v>
      </c>
      <c r="AN16">
        <v>13.503299999999999</v>
      </c>
      <c r="AO16">
        <v>17.454799999999999</v>
      </c>
      <c r="AP16">
        <v>24.305900000000001</v>
      </c>
      <c r="AQ16">
        <v>32.330300000000001</v>
      </c>
      <c r="AR16">
        <v>41.840499999999999</v>
      </c>
      <c r="AS16">
        <v>52.574399999999997</v>
      </c>
      <c r="AT16">
        <v>64.804500000000004</v>
      </c>
      <c r="AU16">
        <v>77.805700000000002</v>
      </c>
      <c r="AV16">
        <v>308.3476</v>
      </c>
      <c r="AW16">
        <v>689.86009999999999</v>
      </c>
      <c r="AX16">
        <v>1248.3454999999999</v>
      </c>
      <c r="AY16">
        <v>1974.6155000000001</v>
      </c>
      <c r="AZ16">
        <v>2859.6288</v>
      </c>
      <c r="BA16">
        <v>3908.2037999999998</v>
      </c>
      <c r="BB16">
        <v>5116.4507000000003</v>
      </c>
      <c r="BC16">
        <v>6493.1109999999999</v>
      </c>
      <c r="BD16">
        <v>8012.0478000000003</v>
      </c>
      <c r="BE16">
        <v>9856.1103000000003</v>
      </c>
      <c r="BF16">
        <v>11882.6741</v>
      </c>
      <c r="BG16">
        <v>14104.8012</v>
      </c>
      <c r="BH16">
        <v>16458.5036</v>
      </c>
      <c r="BI16">
        <v>19019.6145</v>
      </c>
      <c r="BJ16">
        <v>21750.951400000002</v>
      </c>
      <c r="BK16">
        <v>24715.023700000002</v>
      </c>
      <c r="BL16">
        <v>27725.697</v>
      </c>
      <c r="BM16">
        <v>30990.883999999998</v>
      </c>
      <c r="BN16">
        <v>34453.682200000003</v>
      </c>
      <c r="BO16">
        <v>38162.021999999997</v>
      </c>
      <c r="BP16">
        <v>41909.8658</v>
      </c>
      <c r="BQ16">
        <v>45942.532700000003</v>
      </c>
      <c r="BR16">
        <v>49968.304199999999</v>
      </c>
      <c r="BS16">
        <v>54383.3246</v>
      </c>
      <c r="BU16" t="s">
        <v>116</v>
      </c>
      <c r="BV16">
        <v>7.2762000000000002</v>
      </c>
      <c r="BW16">
        <v>8.9145000000000003</v>
      </c>
      <c r="BX16">
        <v>12.579000000000001</v>
      </c>
      <c r="BY16">
        <v>16.2392</v>
      </c>
      <c r="BZ16">
        <v>21.0046</v>
      </c>
      <c r="CA16">
        <v>27.677499999999998</v>
      </c>
      <c r="CB16">
        <v>35.222099999999998</v>
      </c>
      <c r="CC16">
        <v>44.436700000000002</v>
      </c>
      <c r="CD16">
        <v>54.256399999999999</v>
      </c>
      <c r="CE16">
        <v>65.953199999999995</v>
      </c>
      <c r="CF16">
        <v>258.59179999999998</v>
      </c>
      <c r="CG16">
        <v>570.74419999999998</v>
      </c>
      <c r="CH16">
        <v>1009.3552</v>
      </c>
      <c r="CI16">
        <v>1558.5678</v>
      </c>
      <c r="CJ16">
        <v>2242.8978000000002</v>
      </c>
      <c r="CK16">
        <v>3041.0414000000001</v>
      </c>
      <c r="CL16">
        <v>4016.9162999999999</v>
      </c>
      <c r="CM16">
        <v>5025.1086999999998</v>
      </c>
      <c r="CN16">
        <v>6220.6426000000001</v>
      </c>
      <c r="CO16">
        <v>7635.3253000000004</v>
      </c>
      <c r="CP16">
        <v>9220.4053999999996</v>
      </c>
      <c r="CQ16">
        <v>11022.1137</v>
      </c>
      <c r="CR16">
        <v>12882.2808</v>
      </c>
      <c r="CS16">
        <v>14929.172699999999</v>
      </c>
      <c r="CT16">
        <v>17125.578099999999</v>
      </c>
      <c r="CU16">
        <v>19434.721600000001</v>
      </c>
      <c r="CV16">
        <v>21551.020400000001</v>
      </c>
      <c r="CW16">
        <v>24827.502400000001</v>
      </c>
      <c r="CX16">
        <v>27582.718199999999</v>
      </c>
      <c r="CY16">
        <v>30416.5304</v>
      </c>
      <c r="CZ16">
        <v>32471.361000000001</v>
      </c>
      <c r="DA16">
        <v>35770.252099999998</v>
      </c>
      <c r="DB16">
        <v>38696.621700000003</v>
      </c>
      <c r="DC16">
        <v>41883.140899999999</v>
      </c>
    </row>
    <row r="17" spans="1:107" x14ac:dyDescent="0.35">
      <c r="A17" t="s">
        <v>117</v>
      </c>
      <c r="B17">
        <v>6.7881</v>
      </c>
      <c r="C17">
        <v>9.1186000000000007</v>
      </c>
      <c r="D17">
        <v>12.4138</v>
      </c>
      <c r="E17">
        <v>16.208300000000001</v>
      </c>
      <c r="F17">
        <v>21.3736</v>
      </c>
      <c r="G17">
        <v>28.092400000000001</v>
      </c>
      <c r="H17">
        <v>35.4908</v>
      </c>
      <c r="I17">
        <v>44.171700000000001</v>
      </c>
      <c r="J17">
        <v>54.5017</v>
      </c>
      <c r="K17">
        <v>65.343299999999999</v>
      </c>
      <c r="L17">
        <v>249.048</v>
      </c>
      <c r="M17">
        <v>557.74760000000003</v>
      </c>
      <c r="N17">
        <v>994.6943</v>
      </c>
      <c r="O17">
        <v>1553.6314</v>
      </c>
      <c r="P17">
        <v>2236.1468</v>
      </c>
      <c r="Q17">
        <v>3043.2109</v>
      </c>
      <c r="R17">
        <v>3985.3011000000001</v>
      </c>
      <c r="S17">
        <v>5054.9477999999999</v>
      </c>
      <c r="T17">
        <v>6394.5613000000003</v>
      </c>
      <c r="U17">
        <v>7589.3748999999998</v>
      </c>
      <c r="V17">
        <v>9097.0241999999998</v>
      </c>
      <c r="W17">
        <v>10839.3611</v>
      </c>
      <c r="X17">
        <v>12651.5978</v>
      </c>
      <c r="Y17">
        <v>14618.7423</v>
      </c>
      <c r="Z17">
        <v>16767.802100000001</v>
      </c>
      <c r="AA17">
        <v>18912.137999999999</v>
      </c>
      <c r="AB17">
        <v>21496.1577</v>
      </c>
      <c r="AC17">
        <v>23774.423200000001</v>
      </c>
      <c r="AD17">
        <v>26413.649000000001</v>
      </c>
      <c r="AE17">
        <v>29218.285100000001</v>
      </c>
      <c r="AF17">
        <v>32185.131099999999</v>
      </c>
      <c r="AG17">
        <v>35533.574000000001</v>
      </c>
      <c r="AH17">
        <v>38497.831899999997</v>
      </c>
      <c r="AI17">
        <v>41783.566400000003</v>
      </c>
      <c r="AK17" t="s">
        <v>117</v>
      </c>
      <c r="AL17">
        <v>6.7031000000000001</v>
      </c>
      <c r="AM17">
        <v>9.3931000000000004</v>
      </c>
      <c r="AN17">
        <v>12.902900000000001</v>
      </c>
      <c r="AO17">
        <v>17.419899999999998</v>
      </c>
      <c r="AP17">
        <v>24.082999999999998</v>
      </c>
      <c r="AQ17">
        <v>32.841999999999999</v>
      </c>
      <c r="AR17">
        <v>41.884599999999999</v>
      </c>
      <c r="AS17">
        <v>52.861499999999999</v>
      </c>
      <c r="AT17">
        <v>64.613799999999998</v>
      </c>
      <c r="AU17">
        <v>77.645499999999998</v>
      </c>
      <c r="AV17">
        <v>308.7448</v>
      </c>
      <c r="AW17">
        <v>688.89530000000002</v>
      </c>
      <c r="AX17">
        <v>1253.6847</v>
      </c>
      <c r="AY17">
        <v>1975.0054</v>
      </c>
      <c r="AZ17">
        <v>2861.4263999999998</v>
      </c>
      <c r="BA17">
        <v>3918.3892000000001</v>
      </c>
      <c r="BB17">
        <v>5109.4804999999997</v>
      </c>
      <c r="BC17">
        <v>6491.8501999999999</v>
      </c>
      <c r="BD17">
        <v>8051.5309999999999</v>
      </c>
      <c r="BE17">
        <v>9867.5090999999993</v>
      </c>
      <c r="BF17">
        <v>11911.5659</v>
      </c>
      <c r="BG17">
        <v>14146.792600000001</v>
      </c>
      <c r="BH17">
        <v>16489.567500000001</v>
      </c>
      <c r="BI17">
        <v>19012.8282</v>
      </c>
      <c r="BJ17">
        <v>21953.5838</v>
      </c>
      <c r="BK17">
        <v>24606.7853</v>
      </c>
      <c r="BL17">
        <v>27718.385300000002</v>
      </c>
      <c r="BM17">
        <v>30948.414000000001</v>
      </c>
      <c r="BN17">
        <v>34456.0069</v>
      </c>
      <c r="BO17">
        <v>38083.012300000002</v>
      </c>
      <c r="BP17">
        <v>42018.873800000001</v>
      </c>
      <c r="BQ17">
        <v>45958.999300000003</v>
      </c>
      <c r="BR17">
        <v>49981.024299999997</v>
      </c>
      <c r="BS17">
        <v>54434.506999999998</v>
      </c>
      <c r="BU17" t="s">
        <v>117</v>
      </c>
      <c r="BV17">
        <v>7.3436000000000003</v>
      </c>
      <c r="BW17">
        <v>9.1876999999999995</v>
      </c>
      <c r="BX17">
        <v>12.3567</v>
      </c>
      <c r="BY17">
        <v>16.037800000000001</v>
      </c>
      <c r="BZ17">
        <v>21.020900000000001</v>
      </c>
      <c r="CA17">
        <v>27.351800000000001</v>
      </c>
      <c r="CB17">
        <v>35.112000000000002</v>
      </c>
      <c r="CC17">
        <v>43.796799999999998</v>
      </c>
      <c r="CD17">
        <v>54.1601</v>
      </c>
      <c r="CE17">
        <v>65.399299999999997</v>
      </c>
      <c r="CF17">
        <v>258.07990000000001</v>
      </c>
      <c r="CG17">
        <v>570.42970000000003</v>
      </c>
      <c r="CH17">
        <v>1008.9353</v>
      </c>
      <c r="CI17">
        <v>1557.499</v>
      </c>
      <c r="CJ17">
        <v>2244.7993000000001</v>
      </c>
      <c r="CK17">
        <v>3040.5761000000002</v>
      </c>
      <c r="CL17">
        <v>3978.4663999999998</v>
      </c>
      <c r="CM17">
        <v>5041.1908999999996</v>
      </c>
      <c r="CN17">
        <v>6212.7376000000004</v>
      </c>
      <c r="CO17">
        <v>7615.62</v>
      </c>
      <c r="CP17">
        <v>9199.0511000000006</v>
      </c>
      <c r="CQ17">
        <v>10971.608200000001</v>
      </c>
      <c r="CR17">
        <v>12899.4583</v>
      </c>
      <c r="CS17">
        <v>14926.326800000001</v>
      </c>
      <c r="CT17">
        <v>17137.944100000001</v>
      </c>
      <c r="CU17">
        <v>19345.6044</v>
      </c>
      <c r="CV17">
        <v>21594.8482</v>
      </c>
      <c r="CW17">
        <v>24807.291300000001</v>
      </c>
      <c r="CX17">
        <v>27542.4375</v>
      </c>
      <c r="CY17">
        <v>30503.771700000001</v>
      </c>
      <c r="CZ17">
        <v>32574.630300000001</v>
      </c>
      <c r="DA17">
        <v>35368.272499999999</v>
      </c>
      <c r="DB17">
        <v>38780.676200000002</v>
      </c>
      <c r="DC17">
        <v>41845.035600000003</v>
      </c>
    </row>
    <row r="18" spans="1:107" x14ac:dyDescent="0.35">
      <c r="A18" t="s">
        <v>118</v>
      </c>
      <c r="B18">
        <v>6.9225000000000003</v>
      </c>
      <c r="C18">
        <v>8.5806000000000004</v>
      </c>
      <c r="D18">
        <v>11.8592</v>
      </c>
      <c r="E18">
        <v>16.4132</v>
      </c>
      <c r="F18">
        <v>21.0059</v>
      </c>
      <c r="G18">
        <v>27.840199999999999</v>
      </c>
      <c r="H18">
        <v>35.681600000000003</v>
      </c>
      <c r="I18">
        <v>44.481000000000002</v>
      </c>
      <c r="J18">
        <v>54.842199999999998</v>
      </c>
      <c r="K18">
        <v>65.611999999999995</v>
      </c>
      <c r="L18">
        <v>248.75550000000001</v>
      </c>
      <c r="M18">
        <v>561.18709999999999</v>
      </c>
      <c r="N18">
        <v>991.75570000000005</v>
      </c>
      <c r="O18">
        <v>1555.5084999999999</v>
      </c>
      <c r="P18">
        <v>2238.2503000000002</v>
      </c>
      <c r="Q18">
        <v>3041.3993</v>
      </c>
      <c r="R18">
        <v>3991.3595</v>
      </c>
      <c r="S18">
        <v>5055.0227000000004</v>
      </c>
      <c r="T18">
        <v>6261.6621999999998</v>
      </c>
      <c r="U18">
        <v>7591.7542000000003</v>
      </c>
      <c r="V18">
        <v>9149.0429999999997</v>
      </c>
      <c r="W18">
        <v>10842.6289</v>
      </c>
      <c r="X18">
        <v>12651.387000000001</v>
      </c>
      <c r="Y18">
        <v>14664.7914</v>
      </c>
      <c r="Z18">
        <v>16733.753499999999</v>
      </c>
      <c r="AA18">
        <v>18931.183099999998</v>
      </c>
      <c r="AB18">
        <v>21313.270100000002</v>
      </c>
      <c r="AC18">
        <v>23842.435099999999</v>
      </c>
      <c r="AD18">
        <v>26421.303899999999</v>
      </c>
      <c r="AE18">
        <v>29217.401999999998</v>
      </c>
      <c r="AF18">
        <v>32130.127199999999</v>
      </c>
      <c r="AG18">
        <v>35442.269500000002</v>
      </c>
      <c r="AH18">
        <v>38420.872000000003</v>
      </c>
      <c r="AI18">
        <v>41793.231599999999</v>
      </c>
      <c r="AK18" t="s">
        <v>118</v>
      </c>
      <c r="AL18">
        <v>6.8482000000000003</v>
      </c>
      <c r="AM18">
        <v>9.2009000000000007</v>
      </c>
      <c r="AN18">
        <v>12.6959</v>
      </c>
      <c r="AO18">
        <v>17.995899999999999</v>
      </c>
      <c r="AP18">
        <v>23.9221</v>
      </c>
      <c r="AQ18">
        <v>32.142600000000002</v>
      </c>
      <c r="AR18">
        <v>41.464700000000001</v>
      </c>
      <c r="AS18">
        <v>52.3127</v>
      </c>
      <c r="AT18">
        <v>65.721400000000003</v>
      </c>
      <c r="AU18">
        <v>78.143600000000006</v>
      </c>
      <c r="AV18">
        <v>308.6343</v>
      </c>
      <c r="AW18">
        <v>687.98590000000002</v>
      </c>
      <c r="AX18">
        <v>1248.1587999999999</v>
      </c>
      <c r="AY18">
        <v>1974.8359</v>
      </c>
      <c r="AZ18">
        <v>2865.6930000000002</v>
      </c>
      <c r="BA18">
        <v>3912.1019999999999</v>
      </c>
      <c r="BB18">
        <v>5126.6304</v>
      </c>
      <c r="BC18">
        <v>6481.2019</v>
      </c>
      <c r="BD18">
        <v>8021.3296</v>
      </c>
      <c r="BE18">
        <v>9852.6653000000006</v>
      </c>
      <c r="BF18">
        <v>11862.9287</v>
      </c>
      <c r="BG18">
        <v>14084.011200000001</v>
      </c>
      <c r="BH18">
        <v>16462.171900000001</v>
      </c>
      <c r="BI18">
        <v>19052.372800000001</v>
      </c>
      <c r="BJ18">
        <v>21767.2628</v>
      </c>
      <c r="BK18">
        <v>24628.917099999999</v>
      </c>
      <c r="BL18">
        <v>27795.331300000002</v>
      </c>
      <c r="BM18">
        <v>31031.094000000001</v>
      </c>
      <c r="BN18">
        <v>34508.222800000003</v>
      </c>
      <c r="BO18">
        <v>37998.607600000003</v>
      </c>
      <c r="BP18">
        <v>41852.137600000002</v>
      </c>
      <c r="BQ18">
        <v>45839.249400000001</v>
      </c>
      <c r="BR18">
        <v>49970.29</v>
      </c>
      <c r="BS18">
        <v>54121.805099999998</v>
      </c>
      <c r="BU18" t="s">
        <v>118</v>
      </c>
      <c r="BV18">
        <v>7.1669999999999998</v>
      </c>
      <c r="BW18">
        <v>9.2737999999999996</v>
      </c>
      <c r="BX18">
        <v>12.455500000000001</v>
      </c>
      <c r="BY18">
        <v>16.383900000000001</v>
      </c>
      <c r="BZ18">
        <v>21.013999999999999</v>
      </c>
      <c r="CA18">
        <v>27.2897</v>
      </c>
      <c r="CB18">
        <v>35.082799999999999</v>
      </c>
      <c r="CC18">
        <v>43.633699999999997</v>
      </c>
      <c r="CD18">
        <v>54.6023</v>
      </c>
      <c r="CE18">
        <v>65.369399999999999</v>
      </c>
      <c r="CF18">
        <v>259.7353</v>
      </c>
      <c r="CG18">
        <v>569.46360000000004</v>
      </c>
      <c r="CH18">
        <v>1008.3362</v>
      </c>
      <c r="CI18">
        <v>1557.0945999999999</v>
      </c>
      <c r="CJ18">
        <v>2240.8823000000002</v>
      </c>
      <c r="CK18">
        <v>3046.2116999999998</v>
      </c>
      <c r="CL18">
        <v>3978.1309000000001</v>
      </c>
      <c r="CM18">
        <v>5022.6318000000001</v>
      </c>
      <c r="CN18">
        <v>6207.0998</v>
      </c>
      <c r="CO18">
        <v>7622.5527000000002</v>
      </c>
      <c r="CP18">
        <v>9215.3621000000003</v>
      </c>
      <c r="CQ18">
        <v>10970.1088</v>
      </c>
      <c r="CR18">
        <v>12888.438899999999</v>
      </c>
      <c r="CS18">
        <v>14922.9918</v>
      </c>
      <c r="CT18">
        <v>17098.145400000001</v>
      </c>
      <c r="CU18">
        <v>19307.318299999999</v>
      </c>
      <c r="CV18">
        <v>21558.436799999999</v>
      </c>
      <c r="CW18">
        <v>24784.9506</v>
      </c>
      <c r="CX18">
        <v>27536.9195</v>
      </c>
      <c r="CY18">
        <v>30678.6656</v>
      </c>
      <c r="CZ18">
        <v>32556.8305</v>
      </c>
      <c r="DA18">
        <v>35311.321799999998</v>
      </c>
      <c r="DB18">
        <v>38503.316200000001</v>
      </c>
      <c r="DC18">
        <v>41942.716399999998</v>
      </c>
    </row>
    <row r="19" spans="1:107" x14ac:dyDescent="0.35">
      <c r="A19" t="s">
        <v>119</v>
      </c>
      <c r="B19">
        <v>7.4429999999999996</v>
      </c>
      <c r="C19">
        <v>9.2286999999999999</v>
      </c>
      <c r="D19">
        <v>12.0275</v>
      </c>
      <c r="E19">
        <v>15.808</v>
      </c>
      <c r="F19">
        <v>21.105599999999999</v>
      </c>
      <c r="G19">
        <v>27.7532</v>
      </c>
      <c r="H19">
        <v>35.381300000000003</v>
      </c>
      <c r="I19">
        <v>44.415999999999997</v>
      </c>
      <c r="J19">
        <v>54.069099999999999</v>
      </c>
      <c r="K19">
        <v>65.383799999999994</v>
      </c>
      <c r="L19">
        <v>248.95060000000001</v>
      </c>
      <c r="M19">
        <v>557.67420000000004</v>
      </c>
      <c r="N19">
        <v>992.41200000000003</v>
      </c>
      <c r="O19">
        <v>1554.9457</v>
      </c>
      <c r="P19">
        <v>2233.2105999999999</v>
      </c>
      <c r="Q19">
        <v>3039.7645000000002</v>
      </c>
      <c r="R19">
        <v>3992.4852999999998</v>
      </c>
      <c r="S19">
        <v>5045.9939000000004</v>
      </c>
      <c r="T19">
        <v>6232.7611999999999</v>
      </c>
      <c r="U19">
        <v>7591.1511</v>
      </c>
      <c r="V19">
        <v>9112.6461999999992</v>
      </c>
      <c r="W19">
        <v>10826.7114</v>
      </c>
      <c r="X19">
        <v>12647.808800000001</v>
      </c>
      <c r="Y19">
        <v>14615.9568</v>
      </c>
      <c r="Z19">
        <v>16763.786400000001</v>
      </c>
      <c r="AA19">
        <v>18910.557100000002</v>
      </c>
      <c r="AB19">
        <v>21326.6348</v>
      </c>
      <c r="AC19">
        <v>23788.1126</v>
      </c>
      <c r="AD19">
        <v>26440.5694</v>
      </c>
      <c r="AE19">
        <v>29225.626100000001</v>
      </c>
      <c r="AF19">
        <v>32193.210200000001</v>
      </c>
      <c r="AG19">
        <v>35484.831700000002</v>
      </c>
      <c r="AH19">
        <v>38468.366000000002</v>
      </c>
      <c r="AI19">
        <v>41787.643300000003</v>
      </c>
      <c r="AK19" t="s">
        <v>119</v>
      </c>
      <c r="AL19">
        <v>7.3121</v>
      </c>
      <c r="AM19">
        <v>9.3388000000000009</v>
      </c>
      <c r="AN19">
        <v>13.4451</v>
      </c>
      <c r="AO19">
        <v>17.618400000000001</v>
      </c>
      <c r="AP19">
        <v>24.223400000000002</v>
      </c>
      <c r="AQ19">
        <v>31.953499999999998</v>
      </c>
      <c r="AR19">
        <v>41.7224</v>
      </c>
      <c r="AS19">
        <v>52.842700000000001</v>
      </c>
      <c r="AT19">
        <v>65.221500000000006</v>
      </c>
      <c r="AU19">
        <v>78.361999999999995</v>
      </c>
      <c r="AV19">
        <v>308.89210000000003</v>
      </c>
      <c r="AW19">
        <v>689.32389999999998</v>
      </c>
      <c r="AX19">
        <v>1248.8169</v>
      </c>
      <c r="AY19">
        <v>1974.1949</v>
      </c>
      <c r="AZ19">
        <v>2858.9652999999998</v>
      </c>
      <c r="BA19">
        <v>3912.8492000000001</v>
      </c>
      <c r="BB19">
        <v>5115.8540999999996</v>
      </c>
      <c r="BC19">
        <v>6495.3508000000002</v>
      </c>
      <c r="BD19">
        <v>8056.8801999999996</v>
      </c>
      <c r="BE19">
        <v>9896.2850999999991</v>
      </c>
      <c r="BF19">
        <v>11878.292799999999</v>
      </c>
      <c r="BG19">
        <v>14128.881299999999</v>
      </c>
      <c r="BH19">
        <v>16470.986499999999</v>
      </c>
      <c r="BI19">
        <v>19017.9146</v>
      </c>
      <c r="BJ19">
        <v>21706.252700000001</v>
      </c>
      <c r="BK19">
        <v>24643.236400000002</v>
      </c>
      <c r="BL19">
        <v>27720.446100000001</v>
      </c>
      <c r="BM19">
        <v>30969.667300000001</v>
      </c>
      <c r="BN19">
        <v>34373.002099999998</v>
      </c>
      <c r="BO19">
        <v>37961.431199999999</v>
      </c>
      <c r="BP19">
        <v>41962.48</v>
      </c>
      <c r="BQ19">
        <v>45794.997499999998</v>
      </c>
      <c r="BR19">
        <v>49926.381399999998</v>
      </c>
      <c r="BS19">
        <v>54259.117100000003</v>
      </c>
      <c r="BU19" t="s">
        <v>119</v>
      </c>
      <c r="BV19">
        <v>7.0136000000000003</v>
      </c>
      <c r="BW19">
        <v>8.7283000000000008</v>
      </c>
      <c r="BX19">
        <v>12.5908</v>
      </c>
      <c r="BY19">
        <v>16.2864</v>
      </c>
      <c r="BZ19">
        <v>21.471499999999999</v>
      </c>
      <c r="CA19">
        <v>27.680399999999999</v>
      </c>
      <c r="CB19">
        <v>35.731999999999999</v>
      </c>
      <c r="CC19">
        <v>43.959499999999998</v>
      </c>
      <c r="CD19">
        <v>54.007800000000003</v>
      </c>
      <c r="CE19">
        <v>64.681799999999996</v>
      </c>
      <c r="CF19">
        <v>258.87279999999998</v>
      </c>
      <c r="CG19">
        <v>570.03210000000001</v>
      </c>
      <c r="CH19">
        <v>1008.4408</v>
      </c>
      <c r="CI19">
        <v>1556.8005000000001</v>
      </c>
      <c r="CJ19">
        <v>2240.7197999999999</v>
      </c>
      <c r="CK19">
        <v>3041.0453000000002</v>
      </c>
      <c r="CL19">
        <v>3977.6873000000001</v>
      </c>
      <c r="CM19">
        <v>5023.1514999999999</v>
      </c>
      <c r="CN19">
        <v>6244.4877999999999</v>
      </c>
      <c r="CO19">
        <v>7667.4534000000003</v>
      </c>
      <c r="CP19">
        <v>9217.1556999999993</v>
      </c>
      <c r="CQ19">
        <v>10944.9514</v>
      </c>
      <c r="CR19">
        <v>12898.2436</v>
      </c>
      <c r="CS19">
        <v>14954.6787</v>
      </c>
      <c r="CT19">
        <v>17127.6829</v>
      </c>
      <c r="CU19">
        <v>19245.420600000001</v>
      </c>
      <c r="CV19">
        <v>21523.005099999998</v>
      </c>
      <c r="CW19">
        <v>24744.096399999999</v>
      </c>
      <c r="CX19">
        <v>27540.4025</v>
      </c>
      <c r="CY19">
        <v>30389.805199999999</v>
      </c>
      <c r="CZ19">
        <v>32673.326099999998</v>
      </c>
      <c r="DA19">
        <v>35420.431100000002</v>
      </c>
      <c r="DB19">
        <v>38479.724999999999</v>
      </c>
      <c r="DC19">
        <v>41897.491999999998</v>
      </c>
    </row>
    <row r="20" spans="1:107" x14ac:dyDescent="0.35">
      <c r="A20" t="s">
        <v>120</v>
      </c>
      <c r="B20">
        <v>7.2911999999999999</v>
      </c>
      <c r="C20">
        <v>9.0357000000000003</v>
      </c>
      <c r="D20">
        <v>11.835000000000001</v>
      </c>
      <c r="E20">
        <v>16.438300000000002</v>
      </c>
      <c r="F20">
        <v>21.1769</v>
      </c>
      <c r="G20">
        <v>28.247199999999999</v>
      </c>
      <c r="H20">
        <v>35.197299999999998</v>
      </c>
      <c r="I20">
        <v>44.889000000000003</v>
      </c>
      <c r="J20">
        <v>54.443600000000004</v>
      </c>
      <c r="K20">
        <v>65.375200000000007</v>
      </c>
      <c r="L20">
        <v>248.52670000000001</v>
      </c>
      <c r="M20">
        <v>558.82489999999996</v>
      </c>
      <c r="N20">
        <v>991.92909999999995</v>
      </c>
      <c r="O20">
        <v>1552.3797999999999</v>
      </c>
      <c r="P20">
        <v>2238.1401000000001</v>
      </c>
      <c r="Q20">
        <v>3051.6125999999999</v>
      </c>
      <c r="R20">
        <v>3991.9085</v>
      </c>
      <c r="S20">
        <v>5059.3940000000002</v>
      </c>
      <c r="T20">
        <v>6247.2972</v>
      </c>
      <c r="U20">
        <v>7600.6286</v>
      </c>
      <c r="V20">
        <v>9119.9851999999992</v>
      </c>
      <c r="W20">
        <v>10816.362499999999</v>
      </c>
      <c r="X20">
        <v>12623.594300000001</v>
      </c>
      <c r="Y20">
        <v>14664.3506</v>
      </c>
      <c r="Z20">
        <v>16762.134399999999</v>
      </c>
      <c r="AA20">
        <v>18942.2425</v>
      </c>
      <c r="AB20">
        <v>21394.298299999999</v>
      </c>
      <c r="AC20">
        <v>23990.457200000001</v>
      </c>
      <c r="AD20">
        <v>26485.170999999998</v>
      </c>
      <c r="AE20">
        <v>29204.555499999999</v>
      </c>
      <c r="AF20">
        <v>32137.446899999999</v>
      </c>
      <c r="AG20">
        <v>35492.379500000003</v>
      </c>
      <c r="AH20">
        <v>38558.637499999997</v>
      </c>
      <c r="AI20">
        <v>41824.682800000002</v>
      </c>
      <c r="AK20" t="s">
        <v>120</v>
      </c>
      <c r="AL20">
        <v>7.3619000000000003</v>
      </c>
      <c r="AM20">
        <v>9.8756000000000004</v>
      </c>
      <c r="AN20">
        <v>13.266500000000001</v>
      </c>
      <c r="AO20">
        <v>17.627800000000001</v>
      </c>
      <c r="AP20">
        <v>24.4893</v>
      </c>
      <c r="AQ20">
        <v>32.480899999999998</v>
      </c>
      <c r="AR20">
        <v>41.598999999999997</v>
      </c>
      <c r="AS20">
        <v>52.356900000000003</v>
      </c>
      <c r="AT20">
        <v>65.324600000000004</v>
      </c>
      <c r="AU20">
        <v>78.508899999999997</v>
      </c>
      <c r="AV20">
        <v>308.47449999999998</v>
      </c>
      <c r="AW20">
        <v>687.64440000000002</v>
      </c>
      <c r="AX20">
        <v>1249.4431</v>
      </c>
      <c r="AY20">
        <v>1978.3795</v>
      </c>
      <c r="AZ20">
        <v>2864.9322000000002</v>
      </c>
      <c r="BA20">
        <v>3913.3215</v>
      </c>
      <c r="BB20">
        <v>5114.8110999999999</v>
      </c>
      <c r="BC20">
        <v>6515.5396000000001</v>
      </c>
      <c r="BD20">
        <v>8031.1898000000001</v>
      </c>
      <c r="BE20">
        <v>9872.6195000000007</v>
      </c>
      <c r="BF20">
        <v>11914.3385</v>
      </c>
      <c r="BG20">
        <v>14135.3038</v>
      </c>
      <c r="BH20">
        <v>16462.219099999998</v>
      </c>
      <c r="BI20">
        <v>19018.971000000001</v>
      </c>
      <c r="BJ20">
        <v>21748.309300000001</v>
      </c>
      <c r="BK20">
        <v>24667.700499999999</v>
      </c>
      <c r="BL20">
        <v>27750.764899999998</v>
      </c>
      <c r="BM20">
        <v>30997.556100000002</v>
      </c>
      <c r="BN20">
        <v>34482.203800000003</v>
      </c>
      <c r="BO20">
        <v>38044.094899999996</v>
      </c>
      <c r="BP20">
        <v>41922.438199999997</v>
      </c>
      <c r="BQ20">
        <v>45805.806600000004</v>
      </c>
      <c r="BR20">
        <v>49928.764199999998</v>
      </c>
      <c r="BS20">
        <v>54433.097900000001</v>
      </c>
      <c r="BU20" t="s">
        <v>120</v>
      </c>
      <c r="BV20">
        <v>7.2823000000000002</v>
      </c>
      <c r="BW20">
        <v>9.1334999999999997</v>
      </c>
      <c r="BX20">
        <v>12.473599999999999</v>
      </c>
      <c r="BY20">
        <v>16.535599999999999</v>
      </c>
      <c r="BZ20">
        <v>21.5228</v>
      </c>
      <c r="CA20">
        <v>27.919499999999999</v>
      </c>
      <c r="CB20">
        <v>35.093400000000003</v>
      </c>
      <c r="CC20">
        <v>43.940300000000001</v>
      </c>
      <c r="CD20">
        <v>53.826300000000003</v>
      </c>
      <c r="CE20">
        <v>65.036299999999997</v>
      </c>
      <c r="CF20">
        <v>258.78100000000001</v>
      </c>
      <c r="CG20">
        <v>569.98770000000002</v>
      </c>
      <c r="CH20">
        <v>1008.448</v>
      </c>
      <c r="CI20">
        <v>1556.9186999999999</v>
      </c>
      <c r="CJ20">
        <v>2262.7842999999998</v>
      </c>
      <c r="CK20">
        <v>3041.4074999999998</v>
      </c>
      <c r="CL20">
        <v>3977.7631999999999</v>
      </c>
      <c r="CM20">
        <v>5028.1890000000003</v>
      </c>
      <c r="CN20">
        <v>6204.2478000000001</v>
      </c>
      <c r="CO20">
        <v>7616.6957000000002</v>
      </c>
      <c r="CP20">
        <v>9194.7754000000004</v>
      </c>
      <c r="CQ20">
        <v>10962.2343</v>
      </c>
      <c r="CR20">
        <v>12869.7132</v>
      </c>
      <c r="CS20">
        <v>14918.74</v>
      </c>
      <c r="CT20">
        <v>17126.551800000001</v>
      </c>
      <c r="CU20">
        <v>19338.407200000001</v>
      </c>
      <c r="CV20">
        <v>21533.457600000002</v>
      </c>
      <c r="CW20">
        <v>24891.962899999999</v>
      </c>
      <c r="CX20">
        <v>27738.3017</v>
      </c>
      <c r="CY20">
        <v>30429.910199999998</v>
      </c>
      <c r="CZ20">
        <v>32537.4807</v>
      </c>
      <c r="DA20">
        <v>35321.927600000003</v>
      </c>
      <c r="DB20">
        <v>38569.961799999997</v>
      </c>
      <c r="DC20">
        <v>42013.816899999998</v>
      </c>
    </row>
    <row r="21" spans="1:107" x14ac:dyDescent="0.35">
      <c r="A21" t="s">
        <v>121</v>
      </c>
      <c r="B21">
        <v>7.6863999999999999</v>
      </c>
      <c r="C21">
        <v>9.4909999999999997</v>
      </c>
      <c r="D21">
        <v>11.789</v>
      </c>
      <c r="E21">
        <v>16.4955</v>
      </c>
      <c r="F21">
        <v>21.6187</v>
      </c>
      <c r="G21">
        <v>27.685400000000001</v>
      </c>
      <c r="H21">
        <v>35.802999999999997</v>
      </c>
      <c r="I21">
        <v>45.069499999999998</v>
      </c>
      <c r="J21">
        <v>54.0349</v>
      </c>
      <c r="K21">
        <v>66.173199999999994</v>
      </c>
      <c r="L21">
        <v>249.33580000000001</v>
      </c>
      <c r="M21">
        <v>559.11890000000005</v>
      </c>
      <c r="N21">
        <v>993.48979999999995</v>
      </c>
      <c r="O21">
        <v>1553.6886999999999</v>
      </c>
      <c r="P21">
        <v>2240.0106000000001</v>
      </c>
      <c r="Q21">
        <v>3043.502</v>
      </c>
      <c r="R21">
        <v>3995.8903</v>
      </c>
      <c r="S21">
        <v>5041.7763000000004</v>
      </c>
      <c r="T21">
        <v>6236.8051999999998</v>
      </c>
      <c r="U21">
        <v>7590.9138999999996</v>
      </c>
      <c r="V21">
        <v>9099.9313999999995</v>
      </c>
      <c r="W21">
        <v>10854.697200000001</v>
      </c>
      <c r="X21">
        <v>12637.976000000001</v>
      </c>
      <c r="Y21">
        <v>14634.199699999999</v>
      </c>
      <c r="Z21">
        <v>16712.742200000001</v>
      </c>
      <c r="AA21">
        <v>18928.554</v>
      </c>
      <c r="AB21">
        <v>21285.4529</v>
      </c>
      <c r="AC21">
        <v>23817.733100000001</v>
      </c>
      <c r="AD21">
        <v>26414.094000000001</v>
      </c>
      <c r="AE21">
        <v>29256.280699999999</v>
      </c>
      <c r="AF21">
        <v>32191.081099999999</v>
      </c>
      <c r="AG21">
        <v>35391.716200000003</v>
      </c>
      <c r="AH21">
        <v>38527.332499999997</v>
      </c>
      <c r="AI21">
        <v>41793.150099999999</v>
      </c>
      <c r="AK21" t="s">
        <v>121</v>
      </c>
      <c r="AL21">
        <v>6.7556000000000003</v>
      </c>
      <c r="AM21">
        <v>9.4451999999999998</v>
      </c>
      <c r="AN21">
        <v>13.041700000000001</v>
      </c>
      <c r="AO21">
        <v>17.710100000000001</v>
      </c>
      <c r="AP21">
        <v>24.3781</v>
      </c>
      <c r="AQ21">
        <v>32.380200000000002</v>
      </c>
      <c r="AR21">
        <v>42.011899999999997</v>
      </c>
      <c r="AS21">
        <v>53.032699999999998</v>
      </c>
      <c r="AT21">
        <v>64.765299999999996</v>
      </c>
      <c r="AU21">
        <v>78.138000000000005</v>
      </c>
      <c r="AV21">
        <v>308.09179999999998</v>
      </c>
      <c r="AW21">
        <v>689.27</v>
      </c>
      <c r="AX21">
        <v>1262.3797</v>
      </c>
      <c r="AY21">
        <v>1976.6922</v>
      </c>
      <c r="AZ21">
        <v>2861.5569</v>
      </c>
      <c r="BA21">
        <v>3912.3389999999999</v>
      </c>
      <c r="BB21">
        <v>5125.1386000000002</v>
      </c>
      <c r="BC21">
        <v>6488.3145000000004</v>
      </c>
      <c r="BD21">
        <v>8014.2093000000004</v>
      </c>
      <c r="BE21">
        <v>9848.6558000000005</v>
      </c>
      <c r="BF21">
        <v>11924.2883</v>
      </c>
      <c r="BG21">
        <v>14106.8266</v>
      </c>
      <c r="BH21">
        <v>16440.7091</v>
      </c>
      <c r="BI21">
        <v>19067.360199999999</v>
      </c>
      <c r="BJ21">
        <v>21744.3577</v>
      </c>
      <c r="BK21">
        <v>24645.231800000001</v>
      </c>
      <c r="BL21">
        <v>27801.936799999999</v>
      </c>
      <c r="BM21">
        <v>30945.268599999999</v>
      </c>
      <c r="BN21">
        <v>34446.617200000001</v>
      </c>
      <c r="BO21">
        <v>38052.39</v>
      </c>
      <c r="BP21">
        <v>41893.0599</v>
      </c>
      <c r="BQ21">
        <v>45783.758900000001</v>
      </c>
      <c r="BR21">
        <v>50113.120600000002</v>
      </c>
      <c r="BS21">
        <v>54240.149100000002</v>
      </c>
      <c r="BU21" t="s">
        <v>121</v>
      </c>
      <c r="BV21">
        <v>7.5297000000000001</v>
      </c>
      <c r="BW21">
        <v>9.2599</v>
      </c>
      <c r="BX21">
        <v>11.869300000000001</v>
      </c>
      <c r="BY21">
        <v>16.2531</v>
      </c>
      <c r="BZ21">
        <v>20.927499999999998</v>
      </c>
      <c r="CA21">
        <v>27.553799999999999</v>
      </c>
      <c r="CB21">
        <v>35.287999999999997</v>
      </c>
      <c r="CC21">
        <v>44.244599999999998</v>
      </c>
      <c r="CD21">
        <v>54.374499999999998</v>
      </c>
      <c r="CE21">
        <v>65.548199999999994</v>
      </c>
      <c r="CF21">
        <v>258.625</v>
      </c>
      <c r="CG21">
        <v>574.74879999999996</v>
      </c>
      <c r="CH21">
        <v>1012.0008</v>
      </c>
      <c r="CI21">
        <v>1570.0613000000001</v>
      </c>
      <c r="CJ21">
        <v>2245.2257</v>
      </c>
      <c r="CK21">
        <v>3050.0970000000002</v>
      </c>
      <c r="CL21">
        <v>3986.7734999999998</v>
      </c>
      <c r="CM21">
        <v>5028.9661999999998</v>
      </c>
      <c r="CN21">
        <v>6221.8517000000002</v>
      </c>
      <c r="CO21">
        <v>7620.6121000000003</v>
      </c>
      <c r="CP21">
        <v>9282.9452999999994</v>
      </c>
      <c r="CQ21">
        <v>10974.0519</v>
      </c>
      <c r="CR21">
        <v>12862.496800000001</v>
      </c>
      <c r="CS21">
        <v>14959.893099999999</v>
      </c>
      <c r="CT21">
        <v>17111.516500000002</v>
      </c>
      <c r="CU21">
        <v>19264.5124</v>
      </c>
      <c r="CV21">
        <v>21593.3897</v>
      </c>
      <c r="CW21">
        <v>25058.371500000001</v>
      </c>
      <c r="CX21">
        <v>27326.798900000002</v>
      </c>
      <c r="CY21">
        <v>30326.6885</v>
      </c>
      <c r="CZ21">
        <v>32510.122500000001</v>
      </c>
      <c r="DA21">
        <v>35575.724999999999</v>
      </c>
      <c r="DB21">
        <v>38459.142699999997</v>
      </c>
      <c r="DC21">
        <v>42049.921900000001</v>
      </c>
    </row>
    <row r="22" spans="1:107" x14ac:dyDescent="0.35">
      <c r="A22" t="s">
        <v>122</v>
      </c>
      <c r="B22">
        <v>7.3487999999999998</v>
      </c>
      <c r="C22">
        <v>9.0824999999999996</v>
      </c>
      <c r="D22">
        <v>12.276899999999999</v>
      </c>
      <c r="E22">
        <v>15.9039</v>
      </c>
      <c r="F22">
        <v>21.5153</v>
      </c>
      <c r="G22">
        <v>27.629200000000001</v>
      </c>
      <c r="H22">
        <v>35.527700000000003</v>
      </c>
      <c r="I22">
        <v>44.031700000000001</v>
      </c>
      <c r="J22">
        <v>54.355899999999998</v>
      </c>
      <c r="K22">
        <v>65.605900000000005</v>
      </c>
      <c r="L22">
        <v>249.77350000000001</v>
      </c>
      <c r="M22">
        <v>557.98040000000003</v>
      </c>
      <c r="N22">
        <v>992.95029999999997</v>
      </c>
      <c r="O22">
        <v>1553.2560000000001</v>
      </c>
      <c r="P22">
        <v>2235.7773999999999</v>
      </c>
      <c r="Q22">
        <v>3047.2763</v>
      </c>
      <c r="R22">
        <v>3988.9326999999998</v>
      </c>
      <c r="S22">
        <v>5040.0155999999997</v>
      </c>
      <c r="T22">
        <v>6316.9116000000004</v>
      </c>
      <c r="U22">
        <v>7584.1670999999997</v>
      </c>
      <c r="V22">
        <v>9097.0933999999997</v>
      </c>
      <c r="W22">
        <v>10849.8631</v>
      </c>
      <c r="X22">
        <v>12629.2961</v>
      </c>
      <c r="Y22">
        <v>14619.4478</v>
      </c>
      <c r="Z22">
        <v>16712.436900000001</v>
      </c>
      <c r="AA22">
        <v>18907.192899999998</v>
      </c>
      <c r="AB22">
        <v>21408.9202</v>
      </c>
      <c r="AC22">
        <v>23801.039799999999</v>
      </c>
      <c r="AD22">
        <v>26404.383000000002</v>
      </c>
      <c r="AE22">
        <v>29198.6345</v>
      </c>
      <c r="AF22">
        <v>32163.023099999999</v>
      </c>
      <c r="AG22">
        <v>35512.240400000002</v>
      </c>
      <c r="AH22">
        <v>38439.052600000003</v>
      </c>
      <c r="AI22">
        <v>41819.6371</v>
      </c>
      <c r="AK22" t="s">
        <v>122</v>
      </c>
      <c r="AL22">
        <v>6.7184999999999997</v>
      </c>
      <c r="AM22">
        <v>9.484</v>
      </c>
      <c r="AN22">
        <v>12.8124</v>
      </c>
      <c r="AO22">
        <v>17.845800000000001</v>
      </c>
      <c r="AP22">
        <v>24.595500000000001</v>
      </c>
      <c r="AQ22">
        <v>32.215400000000002</v>
      </c>
      <c r="AR22">
        <v>41.905999999999999</v>
      </c>
      <c r="AS22">
        <v>52.647199999999998</v>
      </c>
      <c r="AT22">
        <v>65.304199999999994</v>
      </c>
      <c r="AU22">
        <v>77.643799999999999</v>
      </c>
      <c r="AV22">
        <v>308.09570000000002</v>
      </c>
      <c r="AW22">
        <v>687.93910000000005</v>
      </c>
      <c r="AX22">
        <v>1250.7216000000001</v>
      </c>
      <c r="AY22">
        <v>1973.3686</v>
      </c>
      <c r="AZ22">
        <v>2870.5904999999998</v>
      </c>
      <c r="BA22">
        <v>3951.8013999999998</v>
      </c>
      <c r="BB22">
        <v>5143.7709000000004</v>
      </c>
      <c r="BC22">
        <v>6488.3693999999996</v>
      </c>
      <c r="BD22">
        <v>8020.4115000000002</v>
      </c>
      <c r="BE22">
        <v>9838.4871000000003</v>
      </c>
      <c r="BF22">
        <v>11895.1908</v>
      </c>
      <c r="BG22">
        <v>14094.251200000001</v>
      </c>
      <c r="BH22">
        <v>16497.158599999999</v>
      </c>
      <c r="BI22">
        <v>19061.982499999998</v>
      </c>
      <c r="BJ22">
        <v>21753.047299999998</v>
      </c>
      <c r="BK22">
        <v>24626.6711</v>
      </c>
      <c r="BL22">
        <v>27773.1816</v>
      </c>
      <c r="BM22">
        <v>31005.062699999999</v>
      </c>
      <c r="BN22">
        <v>34539.963600000003</v>
      </c>
      <c r="BO22">
        <v>38037.481899999999</v>
      </c>
      <c r="BP22">
        <v>41981.6855</v>
      </c>
      <c r="BQ22">
        <v>45729.041799999999</v>
      </c>
      <c r="BR22">
        <v>49854.505799999999</v>
      </c>
      <c r="BS22">
        <v>54238.073400000001</v>
      </c>
      <c r="BU22" t="s">
        <v>122</v>
      </c>
      <c r="BV22">
        <v>7.5316999999999998</v>
      </c>
      <c r="BW22">
        <v>8.7728999999999999</v>
      </c>
      <c r="BX22">
        <v>12.522</v>
      </c>
      <c r="BY22">
        <v>16.504200000000001</v>
      </c>
      <c r="BZ22">
        <v>21.4175</v>
      </c>
      <c r="CA22">
        <v>27.544899999999998</v>
      </c>
      <c r="CB22">
        <v>35.085599999999999</v>
      </c>
      <c r="CC22">
        <v>44.733699999999999</v>
      </c>
      <c r="CD22">
        <v>54.058199999999999</v>
      </c>
      <c r="CE22">
        <v>65.082400000000007</v>
      </c>
      <c r="CF22">
        <v>258.23079999999999</v>
      </c>
      <c r="CG22">
        <v>571.46429999999998</v>
      </c>
      <c r="CH22">
        <v>1010.3972</v>
      </c>
      <c r="CI22">
        <v>1562.4115999999999</v>
      </c>
      <c r="CJ22">
        <v>2247.8352</v>
      </c>
      <c r="CK22">
        <v>3042.4521</v>
      </c>
      <c r="CL22">
        <v>3981.3525</v>
      </c>
      <c r="CM22">
        <v>5022.6839</v>
      </c>
      <c r="CN22">
        <v>6216.8789999999999</v>
      </c>
      <c r="CO22">
        <v>7649.4255999999996</v>
      </c>
      <c r="CP22">
        <v>9207.9035000000003</v>
      </c>
      <c r="CQ22">
        <v>10967.1823</v>
      </c>
      <c r="CR22">
        <v>12875.726199999999</v>
      </c>
      <c r="CS22">
        <v>15041.497100000001</v>
      </c>
      <c r="CT22">
        <v>17258.691599999998</v>
      </c>
      <c r="CU22">
        <v>19289.395199999999</v>
      </c>
      <c r="CV22">
        <v>21953.785400000001</v>
      </c>
      <c r="CW22">
        <v>24774.301100000001</v>
      </c>
      <c r="CX22">
        <v>27376.593000000001</v>
      </c>
      <c r="CY22">
        <v>30492.6234</v>
      </c>
      <c r="CZ22">
        <v>32554.815600000002</v>
      </c>
      <c r="DA22">
        <v>35381.012900000002</v>
      </c>
      <c r="DB22">
        <v>38482.974300000002</v>
      </c>
      <c r="DC22">
        <v>42090.963900000002</v>
      </c>
    </row>
    <row r="23" spans="1:107" x14ac:dyDescent="0.35">
      <c r="A23" t="s">
        <v>123</v>
      </c>
      <c r="B23">
        <v>7.0709999999999997</v>
      </c>
      <c r="C23">
        <v>9.0761000000000003</v>
      </c>
      <c r="D23">
        <v>12.1427</v>
      </c>
      <c r="E23">
        <v>16.419499999999999</v>
      </c>
      <c r="F23">
        <v>21.608499999999999</v>
      </c>
      <c r="G23">
        <v>28.206399999999999</v>
      </c>
      <c r="H23">
        <v>35.220500000000001</v>
      </c>
      <c r="I23">
        <v>44.4206</v>
      </c>
      <c r="J23">
        <v>54.6205</v>
      </c>
      <c r="K23">
        <v>66.037099999999995</v>
      </c>
      <c r="L23">
        <v>249.01750000000001</v>
      </c>
      <c r="M23">
        <v>557.67340000000002</v>
      </c>
      <c r="N23">
        <v>991.74950000000001</v>
      </c>
      <c r="O23">
        <v>1554.0163</v>
      </c>
      <c r="P23">
        <v>2244.8404</v>
      </c>
      <c r="Q23">
        <v>3041.9398999999999</v>
      </c>
      <c r="R23">
        <v>3992.8894</v>
      </c>
      <c r="S23">
        <v>5063.7691999999997</v>
      </c>
      <c r="T23">
        <v>6230.5216</v>
      </c>
      <c r="U23">
        <v>7591.1193000000003</v>
      </c>
      <c r="V23">
        <v>9138.6695999999993</v>
      </c>
      <c r="W23">
        <v>10848.3454</v>
      </c>
      <c r="X23">
        <v>12642.926100000001</v>
      </c>
      <c r="Y23">
        <v>14668.132900000001</v>
      </c>
      <c r="Z23">
        <v>16808.795099999999</v>
      </c>
      <c r="AA23">
        <v>18898.819</v>
      </c>
      <c r="AB23">
        <v>21327.314299999998</v>
      </c>
      <c r="AC23">
        <v>23780.1554</v>
      </c>
      <c r="AD23">
        <v>26432.086899999998</v>
      </c>
      <c r="AE23">
        <v>29215.6453</v>
      </c>
      <c r="AF23">
        <v>32152.3976</v>
      </c>
      <c r="AG23">
        <v>35438.095800000003</v>
      </c>
      <c r="AH23">
        <v>38442.616800000003</v>
      </c>
      <c r="AI23">
        <v>41789.803999999996</v>
      </c>
      <c r="AK23" t="s">
        <v>123</v>
      </c>
      <c r="AL23">
        <v>7.3741000000000003</v>
      </c>
      <c r="AM23">
        <v>8.9771999999999998</v>
      </c>
      <c r="AN23">
        <v>13.298999999999999</v>
      </c>
      <c r="AO23">
        <v>17.743400000000001</v>
      </c>
      <c r="AP23">
        <v>24.676600000000001</v>
      </c>
      <c r="AQ23">
        <v>32.090699999999998</v>
      </c>
      <c r="AR23">
        <v>42.3322</v>
      </c>
      <c r="AS23">
        <v>52.568100000000001</v>
      </c>
      <c r="AT23">
        <v>65.007099999999994</v>
      </c>
      <c r="AU23">
        <v>78.566599999999994</v>
      </c>
      <c r="AV23">
        <v>308.12830000000002</v>
      </c>
      <c r="AW23">
        <v>688.47429999999997</v>
      </c>
      <c r="AX23">
        <v>1247.8141000000001</v>
      </c>
      <c r="AY23">
        <v>1972.528</v>
      </c>
      <c r="AZ23">
        <v>2869.5034999999998</v>
      </c>
      <c r="BA23">
        <v>3912.5454</v>
      </c>
      <c r="BB23">
        <v>5126.7871999999998</v>
      </c>
      <c r="BC23">
        <v>6508.6351000000004</v>
      </c>
      <c r="BD23">
        <v>8005.6441999999997</v>
      </c>
      <c r="BE23">
        <v>9879.5313999999998</v>
      </c>
      <c r="BF23">
        <v>11869.073700000001</v>
      </c>
      <c r="BG23">
        <v>14083.960300000001</v>
      </c>
      <c r="BH23">
        <v>16652.849200000001</v>
      </c>
      <c r="BI23">
        <v>19063.1194</v>
      </c>
      <c r="BJ23">
        <v>21736.4503</v>
      </c>
      <c r="BK23">
        <v>24608.9535</v>
      </c>
      <c r="BL23">
        <v>27776.8943</v>
      </c>
      <c r="BM23">
        <v>30950.448499999999</v>
      </c>
      <c r="BN23">
        <v>34510.9058</v>
      </c>
      <c r="BO23">
        <v>37993.792300000001</v>
      </c>
      <c r="BP23">
        <v>41927.569300000003</v>
      </c>
      <c r="BQ23">
        <v>45761.031900000002</v>
      </c>
      <c r="BR23">
        <v>50081.821499999998</v>
      </c>
      <c r="BS23">
        <v>54248.423799999997</v>
      </c>
      <c r="BU23" t="s">
        <v>123</v>
      </c>
      <c r="BV23">
        <v>7.2705000000000002</v>
      </c>
      <c r="BW23">
        <v>8.6944999999999997</v>
      </c>
      <c r="BX23">
        <v>12.1751</v>
      </c>
      <c r="BY23">
        <v>16.073599999999999</v>
      </c>
      <c r="BZ23">
        <v>21.6676</v>
      </c>
      <c r="CA23">
        <v>27.570699999999999</v>
      </c>
      <c r="CB23">
        <v>35.072800000000001</v>
      </c>
      <c r="CC23">
        <v>44.040900000000001</v>
      </c>
      <c r="CD23">
        <v>54.1783</v>
      </c>
      <c r="CE23">
        <v>65.224900000000005</v>
      </c>
      <c r="CF23">
        <v>258.5496</v>
      </c>
      <c r="CG23">
        <v>570.07169999999996</v>
      </c>
      <c r="CH23">
        <v>1008.5731</v>
      </c>
      <c r="CI23">
        <v>1558.7891999999999</v>
      </c>
      <c r="CJ23">
        <v>2241.8611999999998</v>
      </c>
      <c r="CK23">
        <v>3041.3912999999998</v>
      </c>
      <c r="CL23">
        <v>3990.4474</v>
      </c>
      <c r="CM23">
        <v>5023.3804</v>
      </c>
      <c r="CN23">
        <v>6214.1216999999997</v>
      </c>
      <c r="CO23">
        <v>7648.2713999999996</v>
      </c>
      <c r="CP23">
        <v>9215.0905000000002</v>
      </c>
      <c r="CQ23">
        <v>11007.694100000001</v>
      </c>
      <c r="CR23">
        <v>12888.9241</v>
      </c>
      <c r="CS23">
        <v>14922.596600000001</v>
      </c>
      <c r="CT23">
        <v>17155.9666</v>
      </c>
      <c r="CU23">
        <v>19316.778900000001</v>
      </c>
      <c r="CV23">
        <v>22037.392199999998</v>
      </c>
      <c r="CW23">
        <v>24801.412499999999</v>
      </c>
      <c r="CX23">
        <v>27295.498100000001</v>
      </c>
      <c r="CY23">
        <v>30428.360700000001</v>
      </c>
      <c r="CZ23">
        <v>32507.0363</v>
      </c>
      <c r="DA23">
        <v>35586.457699999999</v>
      </c>
      <c r="DB23">
        <v>38454.520900000003</v>
      </c>
      <c r="DC23">
        <v>41931.688300000002</v>
      </c>
    </row>
    <row r="24" spans="1:107" x14ac:dyDescent="0.35">
      <c r="A24" t="s">
        <v>124</v>
      </c>
      <c r="B24">
        <v>6.9329000000000001</v>
      </c>
      <c r="C24">
        <v>8.7108000000000008</v>
      </c>
      <c r="D24">
        <v>12.3527</v>
      </c>
      <c r="E24">
        <v>15.9367</v>
      </c>
      <c r="F24">
        <v>21.1296</v>
      </c>
      <c r="G24">
        <v>27.942499999999999</v>
      </c>
      <c r="H24">
        <v>35.293500000000002</v>
      </c>
      <c r="I24">
        <v>44.180900000000001</v>
      </c>
      <c r="J24">
        <v>54.787399999999998</v>
      </c>
      <c r="K24">
        <v>65.259200000000007</v>
      </c>
      <c r="L24">
        <v>248.62360000000001</v>
      </c>
      <c r="M24">
        <v>558.39369999999997</v>
      </c>
      <c r="N24">
        <v>991.03409999999997</v>
      </c>
      <c r="O24">
        <v>1552.1922</v>
      </c>
      <c r="P24">
        <v>2234.3706999999999</v>
      </c>
      <c r="Q24">
        <v>3055.7799</v>
      </c>
      <c r="R24">
        <v>3996.5691999999999</v>
      </c>
      <c r="S24">
        <v>5050.9146000000001</v>
      </c>
      <c r="T24">
        <v>6262.3056999999999</v>
      </c>
      <c r="U24">
        <v>7607.6372000000001</v>
      </c>
      <c r="V24">
        <v>9113.5175999999992</v>
      </c>
      <c r="W24">
        <v>10854.1692</v>
      </c>
      <c r="X24">
        <v>12662.2094</v>
      </c>
      <c r="Y24">
        <v>14603.105600000001</v>
      </c>
      <c r="Z24">
        <v>16751.787199999999</v>
      </c>
      <c r="AA24">
        <v>18925.071800000002</v>
      </c>
      <c r="AB24">
        <v>21368.967000000001</v>
      </c>
      <c r="AC24">
        <v>23790.548500000001</v>
      </c>
      <c r="AD24">
        <v>26445.1312</v>
      </c>
      <c r="AE24">
        <v>29254.519199999999</v>
      </c>
      <c r="AF24">
        <v>32145.897499999999</v>
      </c>
      <c r="AG24">
        <v>35403.793700000002</v>
      </c>
      <c r="AH24">
        <v>38437.7817</v>
      </c>
      <c r="AI24">
        <v>41827.580199999997</v>
      </c>
      <c r="AK24" t="s">
        <v>124</v>
      </c>
      <c r="AL24">
        <v>7.1923000000000004</v>
      </c>
      <c r="AM24">
        <v>9.0272000000000006</v>
      </c>
      <c r="AN24">
        <v>12.982100000000001</v>
      </c>
      <c r="AO24">
        <v>18.2334</v>
      </c>
      <c r="AP24">
        <v>24.006</v>
      </c>
      <c r="AQ24">
        <v>32.201999999999998</v>
      </c>
      <c r="AR24">
        <v>43.241999999999997</v>
      </c>
      <c r="AS24">
        <v>52.841200000000001</v>
      </c>
      <c r="AT24">
        <v>65.841399999999993</v>
      </c>
      <c r="AU24">
        <v>78.186899999999994</v>
      </c>
      <c r="AV24">
        <v>307.42950000000002</v>
      </c>
      <c r="AW24">
        <v>688.94309999999996</v>
      </c>
      <c r="AX24">
        <v>1250.0787</v>
      </c>
      <c r="AY24">
        <v>1974.0355999999999</v>
      </c>
      <c r="AZ24">
        <v>2862.5232000000001</v>
      </c>
      <c r="BA24">
        <v>3928.0205000000001</v>
      </c>
      <c r="BB24">
        <v>5116.4567999999999</v>
      </c>
      <c r="BC24">
        <v>6493.1605</v>
      </c>
      <c r="BD24">
        <v>8020.2870000000003</v>
      </c>
      <c r="BE24">
        <v>9879.9776999999995</v>
      </c>
      <c r="BF24">
        <v>11887.525299999999</v>
      </c>
      <c r="BG24">
        <v>14222.876899999999</v>
      </c>
      <c r="BH24">
        <v>16499.410800000001</v>
      </c>
      <c r="BI24">
        <v>19031.6823</v>
      </c>
      <c r="BJ24">
        <v>21772.367999999999</v>
      </c>
      <c r="BK24">
        <v>24628.2238</v>
      </c>
      <c r="BL24">
        <v>27747.427100000001</v>
      </c>
      <c r="BM24">
        <v>30998.903999999999</v>
      </c>
      <c r="BN24">
        <v>34470.905700000003</v>
      </c>
      <c r="BO24">
        <v>37962.1541</v>
      </c>
      <c r="BP24">
        <v>42042.946499999998</v>
      </c>
      <c r="BQ24">
        <v>45756.783000000003</v>
      </c>
      <c r="BR24">
        <v>49928.219599999997</v>
      </c>
      <c r="BS24">
        <v>54291.950499999999</v>
      </c>
      <c r="BU24" t="s">
        <v>124</v>
      </c>
      <c r="BV24">
        <v>6.7278000000000002</v>
      </c>
      <c r="BW24">
        <v>8.6519999999999992</v>
      </c>
      <c r="BX24">
        <v>12.251200000000001</v>
      </c>
      <c r="BY24">
        <v>15.8459</v>
      </c>
      <c r="BZ24">
        <v>20.957699999999999</v>
      </c>
      <c r="CA24">
        <v>27.348299999999998</v>
      </c>
      <c r="CB24">
        <v>35.052900000000001</v>
      </c>
      <c r="CC24">
        <v>44.191200000000002</v>
      </c>
      <c r="CD24">
        <v>54.55</v>
      </c>
      <c r="CE24">
        <v>64.626300000000001</v>
      </c>
      <c r="CF24">
        <v>257.6096</v>
      </c>
      <c r="CG24">
        <v>571.90260000000001</v>
      </c>
      <c r="CH24">
        <v>1010.5407</v>
      </c>
      <c r="CI24">
        <v>1556.6862000000001</v>
      </c>
      <c r="CJ24">
        <v>2245.7914000000001</v>
      </c>
      <c r="CK24">
        <v>3055.2363999999998</v>
      </c>
      <c r="CL24">
        <v>3978.8791999999999</v>
      </c>
      <c r="CM24">
        <v>5024.8635999999997</v>
      </c>
      <c r="CN24">
        <v>6210.8186999999998</v>
      </c>
      <c r="CO24">
        <v>7622.1777000000002</v>
      </c>
      <c r="CP24">
        <v>9187.3086000000003</v>
      </c>
      <c r="CQ24">
        <v>10983.3112</v>
      </c>
      <c r="CR24">
        <v>12867.093000000001</v>
      </c>
      <c r="CS24">
        <v>14954.260700000001</v>
      </c>
      <c r="CT24">
        <v>17118.1806</v>
      </c>
      <c r="CU24">
        <v>19395.478899999998</v>
      </c>
      <c r="CV24">
        <v>22046.757399999999</v>
      </c>
      <c r="CW24">
        <v>24831.2821</v>
      </c>
      <c r="CX24">
        <v>27785.964599999999</v>
      </c>
      <c r="CY24">
        <v>30348.418399999999</v>
      </c>
      <c r="CZ24">
        <v>32559.653699999999</v>
      </c>
      <c r="DA24">
        <v>35612.720099999999</v>
      </c>
      <c r="DB24">
        <v>38443.664299999997</v>
      </c>
      <c r="DC24">
        <v>41972.073600000003</v>
      </c>
    </row>
    <row r="25" spans="1:107" x14ac:dyDescent="0.35">
      <c r="A25" t="s">
        <v>125</v>
      </c>
      <c r="B25">
        <v>7.4042000000000003</v>
      </c>
      <c r="C25">
        <v>9.3829999999999991</v>
      </c>
      <c r="D25">
        <v>12.059699999999999</v>
      </c>
      <c r="E25">
        <v>16.498899999999999</v>
      </c>
      <c r="F25">
        <v>21.206</v>
      </c>
      <c r="G25">
        <v>28.110299999999999</v>
      </c>
      <c r="H25">
        <v>35.982999999999997</v>
      </c>
      <c r="I25">
        <v>44.655500000000004</v>
      </c>
      <c r="J25">
        <v>54.247199999999999</v>
      </c>
      <c r="K25">
        <v>65.335999999999999</v>
      </c>
      <c r="L25">
        <v>248.90469999999999</v>
      </c>
      <c r="M25">
        <v>558.49279999999999</v>
      </c>
      <c r="N25">
        <v>991.51080000000002</v>
      </c>
      <c r="O25">
        <v>1554.6090999999999</v>
      </c>
      <c r="P25">
        <v>2235.7837</v>
      </c>
      <c r="Q25">
        <v>3051.1414</v>
      </c>
      <c r="R25">
        <v>3990.4182999999998</v>
      </c>
      <c r="S25">
        <v>5043.6851999999999</v>
      </c>
      <c r="T25">
        <v>6242.2644</v>
      </c>
      <c r="U25">
        <v>7592.1396000000004</v>
      </c>
      <c r="V25">
        <v>9131.3804999999993</v>
      </c>
      <c r="W25">
        <v>10835.2291</v>
      </c>
      <c r="X25">
        <v>12627.461300000001</v>
      </c>
      <c r="Y25">
        <v>14619.959500000001</v>
      </c>
      <c r="Z25">
        <v>16916.871599999999</v>
      </c>
      <c r="AA25">
        <v>18974.171399999999</v>
      </c>
      <c r="AB25">
        <v>21303.715499999998</v>
      </c>
      <c r="AC25">
        <v>23793.3521</v>
      </c>
      <c r="AD25">
        <v>26641.503199999999</v>
      </c>
      <c r="AE25">
        <v>29233.8557</v>
      </c>
      <c r="AF25">
        <v>32148.872299999999</v>
      </c>
      <c r="AG25">
        <v>35402.6875</v>
      </c>
      <c r="AH25">
        <v>38402.934200000003</v>
      </c>
      <c r="AI25">
        <v>41824.172700000003</v>
      </c>
      <c r="AK25" t="s">
        <v>125</v>
      </c>
      <c r="AL25">
        <v>7.1167999999999996</v>
      </c>
      <c r="AM25">
        <v>9.0350000000000001</v>
      </c>
      <c r="AN25">
        <v>13.1097</v>
      </c>
      <c r="AO25">
        <v>17.931999999999999</v>
      </c>
      <c r="AP25">
        <v>24.355</v>
      </c>
      <c r="AQ25">
        <v>32.029600000000002</v>
      </c>
      <c r="AR25">
        <v>41.825699999999998</v>
      </c>
      <c r="AS25">
        <v>52.1633</v>
      </c>
      <c r="AT25">
        <v>64.744600000000005</v>
      </c>
      <c r="AU25">
        <v>78.697699999999998</v>
      </c>
      <c r="AV25">
        <v>308.053</v>
      </c>
      <c r="AW25">
        <v>688.17930000000001</v>
      </c>
      <c r="AX25">
        <v>1248.8504</v>
      </c>
      <c r="AY25">
        <v>1971.3362999999999</v>
      </c>
      <c r="AZ25">
        <v>2859.2006999999999</v>
      </c>
      <c r="BA25">
        <v>3912.848</v>
      </c>
      <c r="BB25">
        <v>5140.8766999999998</v>
      </c>
      <c r="BC25">
        <v>6535.8810999999996</v>
      </c>
      <c r="BD25">
        <v>8009.8415999999997</v>
      </c>
      <c r="BE25">
        <v>9860.7317000000003</v>
      </c>
      <c r="BF25">
        <v>11886.954299999999</v>
      </c>
      <c r="BG25">
        <v>14093.009700000001</v>
      </c>
      <c r="BH25">
        <v>16473.602599999998</v>
      </c>
      <c r="BI25">
        <v>19019.660899999999</v>
      </c>
      <c r="BJ25">
        <v>21767.900099999999</v>
      </c>
      <c r="BK25">
        <v>24691.897199999999</v>
      </c>
      <c r="BL25">
        <v>27742.359899999999</v>
      </c>
      <c r="BM25">
        <v>30971.509900000001</v>
      </c>
      <c r="BN25">
        <v>34432.822099999998</v>
      </c>
      <c r="BO25">
        <v>37974.812700000002</v>
      </c>
      <c r="BP25">
        <v>41875.026700000002</v>
      </c>
      <c r="BQ25">
        <v>45860.505599999997</v>
      </c>
      <c r="BR25">
        <v>49912.148200000003</v>
      </c>
      <c r="BS25">
        <v>54408.745600000002</v>
      </c>
      <c r="BU25" t="s">
        <v>125</v>
      </c>
      <c r="BV25">
        <v>7.3818999999999999</v>
      </c>
      <c r="BW25">
        <v>8.9387000000000008</v>
      </c>
      <c r="BX25">
        <v>12.251200000000001</v>
      </c>
      <c r="BY25">
        <v>16.4819</v>
      </c>
      <c r="BZ25">
        <v>20.884599999999999</v>
      </c>
      <c r="CA25">
        <v>27.766500000000001</v>
      </c>
      <c r="CB25">
        <v>35.135899999999999</v>
      </c>
      <c r="CC25">
        <v>43.787199999999999</v>
      </c>
      <c r="CD25">
        <v>53.709200000000003</v>
      </c>
      <c r="CE25">
        <v>65.153800000000004</v>
      </c>
      <c r="CF25">
        <v>257.23410000000001</v>
      </c>
      <c r="CG25">
        <v>569.55939999999998</v>
      </c>
      <c r="CH25">
        <v>1008.2415999999999</v>
      </c>
      <c r="CI25">
        <v>1556.8687</v>
      </c>
      <c r="CJ25">
        <v>2241.4546</v>
      </c>
      <c r="CK25">
        <v>3042.8834999999999</v>
      </c>
      <c r="CL25">
        <v>3986.5994999999998</v>
      </c>
      <c r="CM25">
        <v>5030.1296000000002</v>
      </c>
      <c r="CN25">
        <v>6258.1682000000001</v>
      </c>
      <c r="CO25">
        <v>7636.8492999999999</v>
      </c>
      <c r="CP25">
        <v>9201.4366000000009</v>
      </c>
      <c r="CQ25">
        <v>11003.0299</v>
      </c>
      <c r="CR25">
        <v>12872.284600000001</v>
      </c>
      <c r="CS25">
        <v>14902.9691</v>
      </c>
      <c r="CT25">
        <v>17125.035899999999</v>
      </c>
      <c r="CU25">
        <v>19250.489300000001</v>
      </c>
      <c r="CV25">
        <v>22027.855</v>
      </c>
      <c r="CW25">
        <v>24738.571899999999</v>
      </c>
      <c r="CX25">
        <v>27408.8946</v>
      </c>
      <c r="CY25">
        <v>30464.512900000002</v>
      </c>
      <c r="CZ25">
        <v>32450.387200000001</v>
      </c>
      <c r="DA25">
        <v>35564.690900000001</v>
      </c>
      <c r="DB25">
        <v>38564.676099999997</v>
      </c>
      <c r="DC25">
        <v>41930.1774</v>
      </c>
    </row>
    <row r="26" spans="1:107" x14ac:dyDescent="0.35">
      <c r="A26" t="s">
        <v>126</v>
      </c>
      <c r="B26">
        <v>7.2645999999999997</v>
      </c>
      <c r="C26">
        <v>8.8138000000000005</v>
      </c>
      <c r="D26">
        <v>12.5023</v>
      </c>
      <c r="E26">
        <v>16.652999999999999</v>
      </c>
      <c r="F26">
        <v>21.347100000000001</v>
      </c>
      <c r="G26">
        <v>28.405200000000001</v>
      </c>
      <c r="H26">
        <v>35.806399999999996</v>
      </c>
      <c r="I26">
        <v>44.137700000000002</v>
      </c>
      <c r="J26">
        <v>54.538400000000003</v>
      </c>
      <c r="K26">
        <v>65.876999999999995</v>
      </c>
      <c r="L26">
        <v>249.7199</v>
      </c>
      <c r="M26">
        <v>559.17309999999998</v>
      </c>
      <c r="N26">
        <v>990.93439999999998</v>
      </c>
      <c r="O26">
        <v>1566.6534999999999</v>
      </c>
      <c r="P26">
        <v>2236.0255000000002</v>
      </c>
      <c r="Q26">
        <v>3047.7211000000002</v>
      </c>
      <c r="R26">
        <v>3990.6781000000001</v>
      </c>
      <c r="S26">
        <v>5046.4717000000001</v>
      </c>
      <c r="T26">
        <v>6283.0763999999999</v>
      </c>
      <c r="U26">
        <v>7590.6121000000003</v>
      </c>
      <c r="V26">
        <v>9116.1753000000008</v>
      </c>
      <c r="W26">
        <v>10829.864100000001</v>
      </c>
      <c r="X26">
        <v>12649.252200000001</v>
      </c>
      <c r="Y26">
        <v>14617.4784</v>
      </c>
      <c r="Z26">
        <v>16703.375100000001</v>
      </c>
      <c r="AA26">
        <v>18958.410599999999</v>
      </c>
      <c r="AB26">
        <v>21358.369200000001</v>
      </c>
      <c r="AC26">
        <v>23796.691900000002</v>
      </c>
      <c r="AD26">
        <v>26470.033200000002</v>
      </c>
      <c r="AE26">
        <v>29234.521199999999</v>
      </c>
      <c r="AF26">
        <v>32190.388500000001</v>
      </c>
      <c r="AG26">
        <v>35504.657200000001</v>
      </c>
      <c r="AH26">
        <v>38483.122300000003</v>
      </c>
      <c r="AI26">
        <v>41809.926399999997</v>
      </c>
      <c r="AK26" t="s">
        <v>126</v>
      </c>
      <c r="AL26">
        <v>6.9191000000000003</v>
      </c>
      <c r="AM26">
        <v>9.4360999999999997</v>
      </c>
      <c r="AN26">
        <v>12.728199999999999</v>
      </c>
      <c r="AO26">
        <v>17.372299999999999</v>
      </c>
      <c r="AP26">
        <v>24.6296</v>
      </c>
      <c r="AQ26">
        <v>32.035499999999999</v>
      </c>
      <c r="AR26">
        <v>41.785200000000003</v>
      </c>
      <c r="AS26">
        <v>52.508099999999999</v>
      </c>
      <c r="AT26">
        <v>64.760000000000005</v>
      </c>
      <c r="AU26">
        <v>78.414199999999994</v>
      </c>
      <c r="AV26">
        <v>308.47559999999999</v>
      </c>
      <c r="AW26">
        <v>687.45029999999997</v>
      </c>
      <c r="AX26">
        <v>1250.9851000000001</v>
      </c>
      <c r="AY26">
        <v>1976.0546999999999</v>
      </c>
      <c r="AZ26">
        <v>2861.4041000000002</v>
      </c>
      <c r="BA26">
        <v>3915.7332000000001</v>
      </c>
      <c r="BB26">
        <v>5123.7266</v>
      </c>
      <c r="BC26">
        <v>6496.7764999999999</v>
      </c>
      <c r="BD26">
        <v>8036.3864999999996</v>
      </c>
      <c r="BE26">
        <v>9850.7983000000004</v>
      </c>
      <c r="BF26">
        <v>11915.054099999999</v>
      </c>
      <c r="BG26">
        <v>14137.2559</v>
      </c>
      <c r="BH26">
        <v>16426.040099999998</v>
      </c>
      <c r="BI26">
        <v>19250.398799999999</v>
      </c>
      <c r="BJ26">
        <v>21711.247500000001</v>
      </c>
      <c r="BK26">
        <v>24599.311799999999</v>
      </c>
      <c r="BL26">
        <v>27732.490300000001</v>
      </c>
      <c r="BM26">
        <v>30918.966100000001</v>
      </c>
      <c r="BN26">
        <v>34523.096799999999</v>
      </c>
      <c r="BO26">
        <v>38101.614200000004</v>
      </c>
      <c r="BP26">
        <v>41934.002699999997</v>
      </c>
      <c r="BQ26">
        <v>45757.791100000002</v>
      </c>
      <c r="BR26">
        <v>49969.259299999998</v>
      </c>
      <c r="BS26">
        <v>54205.688800000004</v>
      </c>
      <c r="BU26" t="s">
        <v>126</v>
      </c>
      <c r="BV26">
        <v>7.2919</v>
      </c>
      <c r="BW26">
        <v>9.2447999999999997</v>
      </c>
      <c r="BX26">
        <v>11.9817</v>
      </c>
      <c r="BY26">
        <v>16.290299999999998</v>
      </c>
      <c r="BZ26">
        <v>21.1877</v>
      </c>
      <c r="CA26">
        <v>27.427099999999999</v>
      </c>
      <c r="CB26">
        <v>34.929200000000002</v>
      </c>
      <c r="CC26">
        <v>44.479900000000001</v>
      </c>
      <c r="CD26">
        <v>54.169800000000002</v>
      </c>
      <c r="CE26">
        <v>64.915700000000001</v>
      </c>
      <c r="CF26">
        <v>257.92930000000001</v>
      </c>
      <c r="CG26">
        <v>570.01660000000004</v>
      </c>
      <c r="CH26">
        <v>1008.3095</v>
      </c>
      <c r="CI26">
        <v>1557.5444</v>
      </c>
      <c r="CJ26">
        <v>2239.2521999999999</v>
      </c>
      <c r="CK26">
        <v>3042.8184000000001</v>
      </c>
      <c r="CL26">
        <v>3987.4081000000001</v>
      </c>
      <c r="CM26">
        <v>5018.7268000000004</v>
      </c>
      <c r="CN26">
        <v>6231.902</v>
      </c>
      <c r="CO26">
        <v>7615.9175999999998</v>
      </c>
      <c r="CP26">
        <v>9237.3564999999999</v>
      </c>
      <c r="CQ26">
        <v>10934.359700000001</v>
      </c>
      <c r="CR26">
        <v>12932.4115</v>
      </c>
      <c r="CS26">
        <v>14913.8388</v>
      </c>
      <c r="CT26">
        <v>17104.685600000001</v>
      </c>
      <c r="CU26">
        <v>19336.9476</v>
      </c>
      <c r="CV26">
        <v>21969.6309</v>
      </c>
      <c r="CW26">
        <v>24830.6312</v>
      </c>
      <c r="CX26">
        <v>27332.4365</v>
      </c>
      <c r="CY26">
        <v>30393.048599999998</v>
      </c>
      <c r="CZ26">
        <v>32707.950400000002</v>
      </c>
      <c r="DA26">
        <v>35494.411899999999</v>
      </c>
      <c r="DB26">
        <v>38728.124400000001</v>
      </c>
      <c r="DC26">
        <v>41973.232100000001</v>
      </c>
    </row>
    <row r="27" spans="1:107" x14ac:dyDescent="0.35">
      <c r="A27" t="s">
        <v>127</v>
      </c>
      <c r="B27">
        <v>6.8658999999999999</v>
      </c>
      <c r="C27">
        <v>9.2426999999999992</v>
      </c>
      <c r="D27">
        <v>12.3286</v>
      </c>
      <c r="E27">
        <v>16.091000000000001</v>
      </c>
      <c r="F27">
        <v>21.816299999999998</v>
      </c>
      <c r="G27">
        <v>28.355499999999999</v>
      </c>
      <c r="H27">
        <v>35.680799999999998</v>
      </c>
      <c r="I27">
        <v>44.628900000000002</v>
      </c>
      <c r="J27">
        <v>54.5122</v>
      </c>
      <c r="K27">
        <v>65.870500000000007</v>
      </c>
      <c r="L27">
        <v>249.12270000000001</v>
      </c>
      <c r="M27">
        <v>558.98530000000005</v>
      </c>
      <c r="N27">
        <v>993.18970000000002</v>
      </c>
      <c r="O27">
        <v>1552.3345999999999</v>
      </c>
      <c r="P27">
        <v>2238.5243</v>
      </c>
      <c r="Q27">
        <v>3043.6003000000001</v>
      </c>
      <c r="R27">
        <v>3985.7973999999999</v>
      </c>
      <c r="S27">
        <v>5056.2239</v>
      </c>
      <c r="T27">
        <v>6262.5065000000004</v>
      </c>
      <c r="U27">
        <v>7594.5201999999999</v>
      </c>
      <c r="V27">
        <v>9104.4833999999992</v>
      </c>
      <c r="W27">
        <v>10849.082899999999</v>
      </c>
      <c r="X27">
        <v>12669.2124</v>
      </c>
      <c r="Y27">
        <v>14631.193600000001</v>
      </c>
      <c r="Z27">
        <v>16715.613600000001</v>
      </c>
      <c r="AA27">
        <v>18918.4035</v>
      </c>
      <c r="AB27">
        <v>21308.314200000001</v>
      </c>
      <c r="AC27">
        <v>23801.385699999999</v>
      </c>
      <c r="AD27">
        <v>26394.062600000001</v>
      </c>
      <c r="AE27">
        <v>29267.091499999999</v>
      </c>
      <c r="AF27">
        <v>32140.594700000001</v>
      </c>
      <c r="AG27">
        <v>35452.017999999996</v>
      </c>
      <c r="AH27">
        <v>38501.039900000003</v>
      </c>
      <c r="AI27">
        <v>41834.273000000001</v>
      </c>
      <c r="AK27" t="s">
        <v>127</v>
      </c>
      <c r="AL27">
        <v>7.2934000000000001</v>
      </c>
      <c r="AM27">
        <v>9.1915999999999993</v>
      </c>
      <c r="AN27">
        <v>12.74</v>
      </c>
      <c r="AO27">
        <v>17.9162</v>
      </c>
      <c r="AP27">
        <v>23.8537</v>
      </c>
      <c r="AQ27">
        <v>32.339399999999998</v>
      </c>
      <c r="AR27">
        <v>41.954999999999998</v>
      </c>
      <c r="AS27">
        <v>52.244999999999997</v>
      </c>
      <c r="AT27">
        <v>65.006699999999995</v>
      </c>
      <c r="AU27">
        <v>77.774699999999996</v>
      </c>
      <c r="AV27">
        <v>308.60390000000001</v>
      </c>
      <c r="AW27">
        <v>688.59690000000001</v>
      </c>
      <c r="AX27">
        <v>1248.1532999999999</v>
      </c>
      <c r="AY27">
        <v>1973.7257</v>
      </c>
      <c r="AZ27">
        <v>2861.7166000000002</v>
      </c>
      <c r="BA27">
        <v>3910.1345999999999</v>
      </c>
      <c r="BB27">
        <v>5118.6629000000003</v>
      </c>
      <c r="BC27">
        <v>6521.1117000000004</v>
      </c>
      <c r="BD27">
        <v>8011.8171000000002</v>
      </c>
      <c r="BE27">
        <v>9889.2275000000009</v>
      </c>
      <c r="BF27">
        <v>11912.0484</v>
      </c>
      <c r="BG27">
        <v>14092.4583</v>
      </c>
      <c r="BH27">
        <v>16539.319200000002</v>
      </c>
      <c r="BI27">
        <v>19056.7893</v>
      </c>
      <c r="BJ27">
        <v>21716.012299999999</v>
      </c>
      <c r="BK27">
        <v>24712.3109</v>
      </c>
      <c r="BL27">
        <v>27802.940200000001</v>
      </c>
      <c r="BM27">
        <v>30927.264899999998</v>
      </c>
      <c r="BN27">
        <v>34426.083100000003</v>
      </c>
      <c r="BO27">
        <v>38039.792200000004</v>
      </c>
      <c r="BP27">
        <v>42062.262300000002</v>
      </c>
      <c r="BQ27">
        <v>45808.892500000002</v>
      </c>
      <c r="BR27">
        <v>49947.739500000003</v>
      </c>
      <c r="BS27">
        <v>54220.710299999999</v>
      </c>
      <c r="BU27" t="s">
        <v>127</v>
      </c>
      <c r="BV27">
        <v>7.1036000000000001</v>
      </c>
      <c r="BW27">
        <v>8.6785999999999994</v>
      </c>
      <c r="BX27">
        <v>12.5885</v>
      </c>
      <c r="BY27">
        <v>15.8002</v>
      </c>
      <c r="BZ27">
        <v>21.4251</v>
      </c>
      <c r="CA27">
        <v>27.366499999999998</v>
      </c>
      <c r="CB27">
        <v>34.936700000000002</v>
      </c>
      <c r="CC27">
        <v>44.165500000000002</v>
      </c>
      <c r="CD27">
        <v>53.919600000000003</v>
      </c>
      <c r="CE27">
        <v>64.942300000000003</v>
      </c>
      <c r="CF27">
        <v>258.54700000000003</v>
      </c>
      <c r="CG27">
        <v>577.26289999999995</v>
      </c>
      <c r="CH27">
        <v>1008.9932</v>
      </c>
      <c r="CI27">
        <v>1556.9061999999999</v>
      </c>
      <c r="CJ27">
        <v>2239.8299000000002</v>
      </c>
      <c r="CK27">
        <v>3041.9142000000002</v>
      </c>
      <c r="CL27">
        <v>4013.7869000000001</v>
      </c>
      <c r="CM27">
        <v>5024.4835999999996</v>
      </c>
      <c r="CN27">
        <v>6248.3548000000001</v>
      </c>
      <c r="CO27">
        <v>7640.1877000000004</v>
      </c>
      <c r="CP27">
        <v>9199.4087</v>
      </c>
      <c r="CQ27">
        <v>10968.542299999999</v>
      </c>
      <c r="CR27">
        <v>12907.0249</v>
      </c>
      <c r="CS27">
        <v>14909.892400000001</v>
      </c>
      <c r="CT27">
        <v>17116.465700000001</v>
      </c>
      <c r="CU27">
        <v>19369.433300000001</v>
      </c>
      <c r="CV27">
        <v>22089.2624</v>
      </c>
      <c r="CW27">
        <v>24874.397099999998</v>
      </c>
      <c r="CX27">
        <v>27320.514999999999</v>
      </c>
      <c r="CY27">
        <v>30442.359199999999</v>
      </c>
      <c r="CZ27">
        <v>32484.305499999999</v>
      </c>
      <c r="DA27">
        <v>35509.630700000002</v>
      </c>
      <c r="DB27">
        <v>38671.538999999997</v>
      </c>
      <c r="DC27">
        <v>41973.719100000002</v>
      </c>
    </row>
    <row r="28" spans="1:107" x14ac:dyDescent="0.35">
      <c r="A28" t="s">
        <v>128</v>
      </c>
      <c r="B28">
        <v>7.1146000000000003</v>
      </c>
      <c r="C28">
        <v>9.0761000000000003</v>
      </c>
      <c r="D28">
        <v>12.518700000000001</v>
      </c>
      <c r="E28">
        <v>16.552700000000002</v>
      </c>
      <c r="F28">
        <v>21.762499999999999</v>
      </c>
      <c r="G28">
        <v>28.0609</v>
      </c>
      <c r="H28">
        <v>35.691800000000001</v>
      </c>
      <c r="I28">
        <v>44.455800000000004</v>
      </c>
      <c r="J28">
        <v>54.222799999999999</v>
      </c>
      <c r="K28">
        <v>66.756699999999995</v>
      </c>
      <c r="L28">
        <v>250.13</v>
      </c>
      <c r="M28">
        <v>558.68510000000003</v>
      </c>
      <c r="N28">
        <v>991.83090000000004</v>
      </c>
      <c r="O28">
        <v>1551.2836</v>
      </c>
      <c r="P28">
        <v>2235.0864000000001</v>
      </c>
      <c r="Q28">
        <v>3042.3119000000002</v>
      </c>
      <c r="R28">
        <v>3994.0879</v>
      </c>
      <c r="S28">
        <v>5050.2457999999997</v>
      </c>
      <c r="T28">
        <v>6288.1143000000002</v>
      </c>
      <c r="U28">
        <v>7585.2272000000003</v>
      </c>
      <c r="V28">
        <v>9128.5434000000005</v>
      </c>
      <c r="W28">
        <v>10823.9755</v>
      </c>
      <c r="X28">
        <v>12664.6312</v>
      </c>
      <c r="Y28">
        <v>14659.6263</v>
      </c>
      <c r="Z28">
        <v>16757.9146</v>
      </c>
      <c r="AA28">
        <v>18913.813900000001</v>
      </c>
      <c r="AB28">
        <v>21304.0543</v>
      </c>
      <c r="AC28">
        <v>23885.616000000002</v>
      </c>
      <c r="AD28">
        <v>26466.798299999999</v>
      </c>
      <c r="AE28">
        <v>29235.006099999999</v>
      </c>
      <c r="AF28">
        <v>32264.510600000001</v>
      </c>
      <c r="AG28">
        <v>35436.495000000003</v>
      </c>
      <c r="AH28">
        <v>38496.363599999997</v>
      </c>
      <c r="AI28">
        <v>42273.395600000003</v>
      </c>
      <c r="AK28" t="s">
        <v>128</v>
      </c>
      <c r="AL28">
        <v>7.3977000000000004</v>
      </c>
      <c r="AM28">
        <v>9.0355000000000008</v>
      </c>
      <c r="AN28">
        <v>12.8569</v>
      </c>
      <c r="AO28">
        <v>17.4132</v>
      </c>
      <c r="AP28">
        <v>24.043700000000001</v>
      </c>
      <c r="AQ28">
        <v>32.201099999999997</v>
      </c>
      <c r="AR28">
        <v>41.607999999999997</v>
      </c>
      <c r="AS28">
        <v>52.188099999999999</v>
      </c>
      <c r="AT28">
        <v>65.189899999999994</v>
      </c>
      <c r="AU28">
        <v>78.2286</v>
      </c>
      <c r="AV28">
        <v>307.89449999999999</v>
      </c>
      <c r="AW28">
        <v>689.09969999999998</v>
      </c>
      <c r="AX28">
        <v>1249.1436000000001</v>
      </c>
      <c r="AY28">
        <v>1971.6986999999999</v>
      </c>
      <c r="AZ28">
        <v>2861.1080999999999</v>
      </c>
      <c r="BA28">
        <v>3909.0169999999998</v>
      </c>
      <c r="BB28">
        <v>5115.8449000000001</v>
      </c>
      <c r="BC28">
        <v>6517.0346</v>
      </c>
      <c r="BD28">
        <v>8017.0803999999998</v>
      </c>
      <c r="BE28">
        <v>9888.3026000000009</v>
      </c>
      <c r="BF28">
        <v>11877.1919</v>
      </c>
      <c r="BG28">
        <v>14109.8215</v>
      </c>
      <c r="BH28">
        <v>16492.334200000001</v>
      </c>
      <c r="BI28">
        <v>19039.4313</v>
      </c>
      <c r="BJ28">
        <v>21722.292799999999</v>
      </c>
      <c r="BK28">
        <v>24639.9447</v>
      </c>
      <c r="BL28">
        <v>27878.3694</v>
      </c>
      <c r="BM28">
        <v>30936.855800000001</v>
      </c>
      <c r="BN28">
        <v>34385.402900000001</v>
      </c>
      <c r="BO28">
        <v>38133.386599999998</v>
      </c>
      <c r="BP28">
        <v>42036.276400000002</v>
      </c>
      <c r="BQ28">
        <v>45782.241699999999</v>
      </c>
      <c r="BR28">
        <v>50043.332199999997</v>
      </c>
      <c r="BS28">
        <v>54146.1319</v>
      </c>
      <c r="BU28" t="s">
        <v>128</v>
      </c>
      <c r="BV28">
        <v>7.1516999999999999</v>
      </c>
      <c r="BW28">
        <v>9.1475000000000009</v>
      </c>
      <c r="BX28">
        <v>12.376799999999999</v>
      </c>
      <c r="BY28">
        <v>15.9346</v>
      </c>
      <c r="BZ28">
        <v>21.224599999999999</v>
      </c>
      <c r="CA28">
        <v>27.206700000000001</v>
      </c>
      <c r="CB28">
        <v>35.182699999999997</v>
      </c>
      <c r="CC28">
        <v>43.991399999999999</v>
      </c>
      <c r="CD28">
        <v>53.790100000000002</v>
      </c>
      <c r="CE28">
        <v>65.093500000000006</v>
      </c>
      <c r="CF28">
        <v>258.35930000000002</v>
      </c>
      <c r="CG28">
        <v>570.17610000000002</v>
      </c>
      <c r="CH28">
        <v>1008.9356</v>
      </c>
      <c r="CI28">
        <v>1555.6366</v>
      </c>
      <c r="CJ28">
        <v>2238.924</v>
      </c>
      <c r="CK28">
        <v>3052.5733</v>
      </c>
      <c r="CL28">
        <v>3974.7705000000001</v>
      </c>
      <c r="CM28">
        <v>5020.8676999999998</v>
      </c>
      <c r="CN28">
        <v>6234.8942999999999</v>
      </c>
      <c r="CO28">
        <v>7617.4957999999997</v>
      </c>
      <c r="CP28">
        <v>9193.7613999999994</v>
      </c>
      <c r="CQ28">
        <v>10982.240400000001</v>
      </c>
      <c r="CR28">
        <v>12890.3457</v>
      </c>
      <c r="CS28">
        <v>14910.204</v>
      </c>
      <c r="CT28">
        <v>17146.3511</v>
      </c>
      <c r="CU28">
        <v>19295.580399999999</v>
      </c>
      <c r="CV28">
        <v>22195.311399999999</v>
      </c>
      <c r="CW28">
        <v>24782.5648</v>
      </c>
      <c r="CX28">
        <v>27519.038799999998</v>
      </c>
      <c r="CY28">
        <v>30356.153900000001</v>
      </c>
      <c r="CZ28">
        <v>32529.6675</v>
      </c>
      <c r="DA28">
        <v>35633.006399999998</v>
      </c>
      <c r="DB28">
        <v>38776.8387</v>
      </c>
      <c r="DC28">
        <v>42058.286500000002</v>
      </c>
    </row>
    <row r="29" spans="1:107" x14ac:dyDescent="0.35">
      <c r="A29" t="s">
        <v>129</v>
      </c>
      <c r="B29">
        <v>7.2809999999999997</v>
      </c>
      <c r="C29">
        <v>8.9839000000000002</v>
      </c>
      <c r="D29">
        <v>12.3826</v>
      </c>
      <c r="E29">
        <v>16.0928</v>
      </c>
      <c r="F29">
        <v>21.904499999999999</v>
      </c>
      <c r="G29">
        <v>28.5136</v>
      </c>
      <c r="H29">
        <v>35.815399999999997</v>
      </c>
      <c r="I29">
        <v>44.655000000000001</v>
      </c>
      <c r="J29">
        <v>54.513100000000001</v>
      </c>
      <c r="K29">
        <v>66.259500000000003</v>
      </c>
      <c r="L29">
        <v>248.72630000000001</v>
      </c>
      <c r="M29">
        <v>560.99599999999998</v>
      </c>
      <c r="N29">
        <v>991.84220000000005</v>
      </c>
      <c r="O29">
        <v>1553.9119000000001</v>
      </c>
      <c r="P29">
        <v>2238.4018999999998</v>
      </c>
      <c r="Q29">
        <v>3049.1395000000002</v>
      </c>
      <c r="R29">
        <v>3987.1570999999999</v>
      </c>
      <c r="S29">
        <v>5040.9299000000001</v>
      </c>
      <c r="T29">
        <v>6233.0756000000001</v>
      </c>
      <c r="U29">
        <v>7581.4112999999998</v>
      </c>
      <c r="V29">
        <v>9114.8960000000006</v>
      </c>
      <c r="W29">
        <v>10855.1391</v>
      </c>
      <c r="X29">
        <v>12660.876700000001</v>
      </c>
      <c r="Y29">
        <v>14670.165999999999</v>
      </c>
      <c r="Z29">
        <v>16713.0134</v>
      </c>
      <c r="AA29">
        <v>18918.017599999999</v>
      </c>
      <c r="AB29">
        <v>21281.853500000001</v>
      </c>
      <c r="AC29">
        <v>23887.338199999998</v>
      </c>
      <c r="AD29">
        <v>26406.3508</v>
      </c>
      <c r="AE29">
        <v>29287.698799999998</v>
      </c>
      <c r="AF29">
        <v>32148.541000000001</v>
      </c>
      <c r="AG29">
        <v>35514.199200000003</v>
      </c>
      <c r="AH29">
        <v>38459.596799999999</v>
      </c>
      <c r="AI29">
        <v>41762.383199999997</v>
      </c>
      <c r="AK29" t="s">
        <v>129</v>
      </c>
      <c r="AL29">
        <v>7.2687999999999997</v>
      </c>
      <c r="AM29">
        <v>9.3841999999999999</v>
      </c>
      <c r="AN29">
        <v>12.7872</v>
      </c>
      <c r="AO29">
        <v>17.514500000000002</v>
      </c>
      <c r="AP29">
        <v>24.454000000000001</v>
      </c>
      <c r="AQ29">
        <v>31.937000000000001</v>
      </c>
      <c r="AR29">
        <v>41.975099999999998</v>
      </c>
      <c r="AS29">
        <v>52.648299999999999</v>
      </c>
      <c r="AT29">
        <v>64.851299999999995</v>
      </c>
      <c r="AU29">
        <v>78.3874</v>
      </c>
      <c r="AV29">
        <v>310.03620000000001</v>
      </c>
      <c r="AW29">
        <v>688.42960000000005</v>
      </c>
      <c r="AX29">
        <v>1252.1564000000001</v>
      </c>
      <c r="AY29">
        <v>1971.4994999999999</v>
      </c>
      <c r="AZ29">
        <v>2863.9005000000002</v>
      </c>
      <c r="BA29">
        <v>3914.056</v>
      </c>
      <c r="BB29">
        <v>5113.0289000000002</v>
      </c>
      <c r="BC29">
        <v>6499.1166000000003</v>
      </c>
      <c r="BD29">
        <v>8061.9727000000003</v>
      </c>
      <c r="BE29">
        <v>9864.8574000000008</v>
      </c>
      <c r="BF29">
        <v>11876.6378</v>
      </c>
      <c r="BG29">
        <v>14091.959699999999</v>
      </c>
      <c r="BH29">
        <v>16469.161400000001</v>
      </c>
      <c r="BI29">
        <v>19041.010300000002</v>
      </c>
      <c r="BJ29">
        <v>21694.3521</v>
      </c>
      <c r="BK29">
        <v>24646.802199999998</v>
      </c>
      <c r="BL29">
        <v>27822.9211</v>
      </c>
      <c r="BM29">
        <v>31065.492200000001</v>
      </c>
      <c r="BN29">
        <v>34416.456599999998</v>
      </c>
      <c r="BO29">
        <v>37990.031999999999</v>
      </c>
      <c r="BP29">
        <v>42086.684099999999</v>
      </c>
      <c r="BQ29">
        <v>45910.102400000003</v>
      </c>
      <c r="BR29">
        <v>49859.341500000002</v>
      </c>
      <c r="BS29">
        <v>54395.569499999998</v>
      </c>
      <c r="BU29" t="s">
        <v>129</v>
      </c>
      <c r="BV29">
        <v>6.9057000000000004</v>
      </c>
      <c r="BW29">
        <v>9.1606000000000005</v>
      </c>
      <c r="BX29">
        <v>12.772500000000001</v>
      </c>
      <c r="BY29">
        <v>15.814399999999999</v>
      </c>
      <c r="BZ29">
        <v>21.334299999999999</v>
      </c>
      <c r="CA29">
        <v>27.775600000000001</v>
      </c>
      <c r="CB29">
        <v>35.333100000000002</v>
      </c>
      <c r="CC29">
        <v>43.744900000000001</v>
      </c>
      <c r="CD29">
        <v>53.924799999999998</v>
      </c>
      <c r="CE29">
        <v>65.211600000000004</v>
      </c>
      <c r="CF29">
        <v>259.0016</v>
      </c>
      <c r="CG29">
        <v>569.72839999999997</v>
      </c>
      <c r="CH29">
        <v>1017.0902</v>
      </c>
      <c r="CI29">
        <v>1556.6596</v>
      </c>
      <c r="CJ29">
        <v>2238.4978000000001</v>
      </c>
      <c r="CK29">
        <v>3053.8384000000001</v>
      </c>
      <c r="CL29">
        <v>3975.4310999999998</v>
      </c>
      <c r="CM29">
        <v>5019.3855999999996</v>
      </c>
      <c r="CN29">
        <v>6229.1994000000004</v>
      </c>
      <c r="CO29">
        <v>7619.5641999999998</v>
      </c>
      <c r="CP29">
        <v>9221.9642000000003</v>
      </c>
      <c r="CQ29">
        <v>10973.446</v>
      </c>
      <c r="CR29">
        <v>12954.063700000001</v>
      </c>
      <c r="CS29">
        <v>14950.8087</v>
      </c>
      <c r="CT29">
        <v>17170.548999999999</v>
      </c>
      <c r="CU29">
        <v>19377.349999999999</v>
      </c>
      <c r="CV29">
        <v>22146.3724</v>
      </c>
      <c r="CW29">
        <v>24811.191999999999</v>
      </c>
      <c r="CX29">
        <v>27505.7114</v>
      </c>
      <c r="CY29">
        <v>30339.398799999999</v>
      </c>
      <c r="CZ29">
        <v>32582.676299999999</v>
      </c>
      <c r="DA29">
        <v>35522.625099999997</v>
      </c>
      <c r="DB29">
        <v>38741.6227</v>
      </c>
      <c r="DC29">
        <v>41927.980900000002</v>
      </c>
    </row>
    <row r="30" spans="1:107" x14ac:dyDescent="0.35">
      <c r="A30" t="s">
        <v>130</v>
      </c>
      <c r="B30">
        <v>7.0781999999999998</v>
      </c>
      <c r="C30">
        <v>9.0523000000000007</v>
      </c>
      <c r="D30">
        <v>12.2782</v>
      </c>
      <c r="E30">
        <v>15.9857</v>
      </c>
      <c r="F30">
        <v>21.1861</v>
      </c>
      <c r="G30">
        <v>27.872399999999999</v>
      </c>
      <c r="H30">
        <v>36.042400000000001</v>
      </c>
      <c r="I30">
        <v>44.583100000000002</v>
      </c>
      <c r="J30">
        <v>54.103999999999999</v>
      </c>
      <c r="K30">
        <v>66.451800000000006</v>
      </c>
      <c r="L30">
        <v>248.61070000000001</v>
      </c>
      <c r="M30">
        <v>557.81700000000001</v>
      </c>
      <c r="N30">
        <v>1000.1454</v>
      </c>
      <c r="O30">
        <v>1555.9124999999999</v>
      </c>
      <c r="P30">
        <v>2236.1363000000001</v>
      </c>
      <c r="Q30">
        <v>3041.1961999999999</v>
      </c>
      <c r="R30">
        <v>3985.8294000000001</v>
      </c>
      <c r="S30">
        <v>5047.8760000000002</v>
      </c>
      <c r="T30">
        <v>6233.3854000000001</v>
      </c>
      <c r="U30">
        <v>7592.4917999999998</v>
      </c>
      <c r="V30">
        <v>9122.0532999999996</v>
      </c>
      <c r="W30">
        <v>10835.388800000001</v>
      </c>
      <c r="X30">
        <v>12629.510700000001</v>
      </c>
      <c r="Y30">
        <v>14612.275799999999</v>
      </c>
      <c r="Z30">
        <v>16745.893700000001</v>
      </c>
      <c r="AA30">
        <v>18911.4339</v>
      </c>
      <c r="AB30">
        <v>21342.779900000001</v>
      </c>
      <c r="AC30">
        <v>23790.393100000001</v>
      </c>
      <c r="AD30">
        <v>26419.511299999998</v>
      </c>
      <c r="AE30">
        <v>29218.7991</v>
      </c>
      <c r="AF30">
        <v>32238.120900000002</v>
      </c>
      <c r="AG30">
        <v>35585.9064</v>
      </c>
      <c r="AH30">
        <v>38761.953000000001</v>
      </c>
      <c r="AI30">
        <v>41729.4735</v>
      </c>
      <c r="AK30" t="s">
        <v>130</v>
      </c>
      <c r="AL30">
        <v>7.2504</v>
      </c>
      <c r="AM30">
        <v>9.3361000000000001</v>
      </c>
      <c r="AN30">
        <v>13.1692</v>
      </c>
      <c r="AO30">
        <v>17.972200000000001</v>
      </c>
      <c r="AP30">
        <v>24.311399999999999</v>
      </c>
      <c r="AQ30">
        <v>31.9693</v>
      </c>
      <c r="AR30">
        <v>42.331099999999999</v>
      </c>
      <c r="AS30">
        <v>52.972999999999999</v>
      </c>
      <c r="AT30">
        <v>65.243499999999997</v>
      </c>
      <c r="AU30">
        <v>78.038399999999996</v>
      </c>
      <c r="AV30">
        <v>308.20549999999997</v>
      </c>
      <c r="AW30">
        <v>691.88009999999997</v>
      </c>
      <c r="AX30">
        <v>1248.8289</v>
      </c>
      <c r="AY30">
        <v>1973.1134</v>
      </c>
      <c r="AZ30">
        <v>2865.9866999999999</v>
      </c>
      <c r="BA30">
        <v>3910.4185000000002</v>
      </c>
      <c r="BB30">
        <v>5116.9827999999998</v>
      </c>
      <c r="BC30">
        <v>6508.6180999999997</v>
      </c>
      <c r="BD30">
        <v>8009.3801000000003</v>
      </c>
      <c r="BE30">
        <v>9884.7777999999998</v>
      </c>
      <c r="BF30">
        <v>11910.0699</v>
      </c>
      <c r="BG30">
        <v>14082.9643</v>
      </c>
      <c r="BH30">
        <v>16451.6001</v>
      </c>
      <c r="BI30">
        <v>19041.1459</v>
      </c>
      <c r="BJ30">
        <v>21748.558400000002</v>
      </c>
      <c r="BK30">
        <v>24647.869900000002</v>
      </c>
      <c r="BL30">
        <v>27714.2853</v>
      </c>
      <c r="BM30">
        <v>31185.375</v>
      </c>
      <c r="BN30">
        <v>34378.912600000003</v>
      </c>
      <c r="BO30">
        <v>38013.504999999997</v>
      </c>
      <c r="BP30">
        <v>41923.290099999998</v>
      </c>
      <c r="BQ30">
        <v>45771.396800000002</v>
      </c>
      <c r="BR30">
        <v>50038.551599999999</v>
      </c>
      <c r="BS30">
        <v>54185.964999999997</v>
      </c>
      <c r="BU30" t="s">
        <v>130</v>
      </c>
      <c r="BV30">
        <v>7.0079000000000002</v>
      </c>
      <c r="BW30">
        <v>8.7402999999999995</v>
      </c>
      <c r="BX30">
        <v>12.7926</v>
      </c>
      <c r="BY30">
        <v>16.1294</v>
      </c>
      <c r="BZ30">
        <v>21.258800000000001</v>
      </c>
      <c r="CA30">
        <v>27.4681</v>
      </c>
      <c r="CB30">
        <v>35.291600000000003</v>
      </c>
      <c r="CC30">
        <v>43.595100000000002</v>
      </c>
      <c r="CD30">
        <v>54.157499999999999</v>
      </c>
      <c r="CE30">
        <v>65.308800000000005</v>
      </c>
      <c r="CF30">
        <v>258.12529999999998</v>
      </c>
      <c r="CG30">
        <v>569.97990000000004</v>
      </c>
      <c r="CH30">
        <v>1008.7559</v>
      </c>
      <c r="CI30">
        <v>1556.2741000000001</v>
      </c>
      <c r="CJ30">
        <v>2239.3323999999998</v>
      </c>
      <c r="CK30">
        <v>3041.9863</v>
      </c>
      <c r="CL30">
        <v>3977.1893</v>
      </c>
      <c r="CM30">
        <v>5020.2019</v>
      </c>
      <c r="CN30">
        <v>6282.2830999999996</v>
      </c>
      <c r="CO30">
        <v>7633.2542999999996</v>
      </c>
      <c r="CP30">
        <v>9218.6064000000006</v>
      </c>
      <c r="CQ30">
        <v>10974.465700000001</v>
      </c>
      <c r="CR30">
        <v>12882.5946</v>
      </c>
      <c r="CS30">
        <v>14920.6751</v>
      </c>
      <c r="CT30">
        <v>17119.238700000002</v>
      </c>
      <c r="CU30">
        <v>19264.216100000001</v>
      </c>
      <c r="CV30">
        <v>22167.3308</v>
      </c>
      <c r="CW30">
        <v>24793.374</v>
      </c>
      <c r="CX30">
        <v>27557.102900000002</v>
      </c>
      <c r="CY30">
        <v>30450.385200000001</v>
      </c>
      <c r="CZ30">
        <v>32730.616900000001</v>
      </c>
      <c r="DA30">
        <v>35711.852700000003</v>
      </c>
      <c r="DB30">
        <v>38664.059099999999</v>
      </c>
      <c r="DC30">
        <v>41919.478199999998</v>
      </c>
    </row>
    <row r="31" spans="1:107" x14ac:dyDescent="0.35">
      <c r="A31" t="s">
        <v>131</v>
      </c>
      <c r="B31">
        <v>6.8284000000000002</v>
      </c>
      <c r="C31">
        <v>9.1773000000000007</v>
      </c>
      <c r="D31">
        <v>11.8323</v>
      </c>
      <c r="E31">
        <v>16.2532</v>
      </c>
      <c r="F31">
        <v>21.1571</v>
      </c>
      <c r="G31">
        <v>27.8705</v>
      </c>
      <c r="H31">
        <v>35.6755</v>
      </c>
      <c r="I31">
        <v>44.904000000000003</v>
      </c>
      <c r="J31">
        <v>54.423200000000001</v>
      </c>
      <c r="K31">
        <v>65.862899999999996</v>
      </c>
      <c r="L31">
        <v>249.61449999999999</v>
      </c>
      <c r="M31">
        <v>558.52739999999994</v>
      </c>
      <c r="N31">
        <v>996.89170000000001</v>
      </c>
      <c r="O31">
        <v>1552.6592000000001</v>
      </c>
      <c r="P31">
        <v>2256.7008000000001</v>
      </c>
      <c r="Q31">
        <v>3043.7745</v>
      </c>
      <c r="R31">
        <v>3986.2253999999998</v>
      </c>
      <c r="S31">
        <v>5059.1925000000001</v>
      </c>
      <c r="T31">
        <v>6273.1930000000002</v>
      </c>
      <c r="U31">
        <v>7594.7875999999997</v>
      </c>
      <c r="V31">
        <v>9108.2688999999991</v>
      </c>
      <c r="W31">
        <v>10836.2965</v>
      </c>
      <c r="X31">
        <v>12658.135899999999</v>
      </c>
      <c r="Y31">
        <v>14600.975399999999</v>
      </c>
      <c r="Z31">
        <v>16711.6492</v>
      </c>
      <c r="AA31">
        <v>18926.6273</v>
      </c>
      <c r="AB31">
        <v>21369.150099999999</v>
      </c>
      <c r="AC31">
        <v>23813.631000000001</v>
      </c>
      <c r="AD31">
        <v>26468.419900000001</v>
      </c>
      <c r="AE31">
        <v>29261.594499999999</v>
      </c>
      <c r="AF31">
        <v>32208.368999999999</v>
      </c>
      <c r="AG31">
        <v>35544.848700000002</v>
      </c>
      <c r="AH31">
        <v>38438.069199999998</v>
      </c>
      <c r="AI31">
        <v>41832.874900000003</v>
      </c>
      <c r="AK31" t="s">
        <v>131</v>
      </c>
      <c r="AL31">
        <v>7.2648000000000001</v>
      </c>
      <c r="AM31">
        <v>8.9931000000000001</v>
      </c>
      <c r="AN31">
        <v>12.9802</v>
      </c>
      <c r="AO31">
        <v>17.998000000000001</v>
      </c>
      <c r="AP31">
        <v>24.167899999999999</v>
      </c>
      <c r="AQ31">
        <v>32.339599999999997</v>
      </c>
      <c r="AR31">
        <v>41.600200000000001</v>
      </c>
      <c r="AS31">
        <v>52.223599999999998</v>
      </c>
      <c r="AT31">
        <v>64.988500000000002</v>
      </c>
      <c r="AU31">
        <v>78.394900000000007</v>
      </c>
      <c r="AV31">
        <v>309.46480000000003</v>
      </c>
      <c r="AW31">
        <v>688.73270000000002</v>
      </c>
      <c r="AX31">
        <v>1248.8561999999999</v>
      </c>
      <c r="AY31">
        <v>1978.7175999999999</v>
      </c>
      <c r="AZ31">
        <v>2868.0074</v>
      </c>
      <c r="BA31">
        <v>3914.3548999999998</v>
      </c>
      <c r="BB31">
        <v>5113.7888000000003</v>
      </c>
      <c r="BC31">
        <v>6558.1642000000002</v>
      </c>
      <c r="BD31">
        <v>8022.3244999999997</v>
      </c>
      <c r="BE31">
        <v>9864.3937999999998</v>
      </c>
      <c r="BF31">
        <v>11910.8747</v>
      </c>
      <c r="BG31">
        <v>14096.0753</v>
      </c>
      <c r="BH31">
        <v>16470.649600000001</v>
      </c>
      <c r="BI31">
        <v>19026.511299999998</v>
      </c>
      <c r="BJ31">
        <v>21757.612400000002</v>
      </c>
      <c r="BK31">
        <v>24655.411800000002</v>
      </c>
      <c r="BL31">
        <v>27732.0416</v>
      </c>
      <c r="BM31">
        <v>31400.4113</v>
      </c>
      <c r="BN31">
        <v>34431.574800000002</v>
      </c>
      <c r="BO31">
        <v>38028.566800000001</v>
      </c>
      <c r="BP31">
        <v>41945.324699999997</v>
      </c>
      <c r="BQ31">
        <v>45850.2255</v>
      </c>
      <c r="BR31">
        <v>49959.239200000004</v>
      </c>
      <c r="BS31">
        <v>54157.163500000002</v>
      </c>
      <c r="BU31" t="s">
        <v>131</v>
      </c>
      <c r="BV31">
        <v>6.8757999999999999</v>
      </c>
      <c r="BW31">
        <v>9.1600999999999999</v>
      </c>
      <c r="BX31">
        <v>12.1671</v>
      </c>
      <c r="BY31">
        <v>16.040400000000002</v>
      </c>
      <c r="BZ31">
        <v>21.316299999999998</v>
      </c>
      <c r="CA31">
        <v>28.019300000000001</v>
      </c>
      <c r="CB31">
        <v>35.343200000000003</v>
      </c>
      <c r="CC31">
        <v>44.365099999999998</v>
      </c>
      <c r="CD31">
        <v>54.429099999999998</v>
      </c>
      <c r="CE31">
        <v>65.364800000000002</v>
      </c>
      <c r="CF31">
        <v>258.07</v>
      </c>
      <c r="CG31">
        <v>570.87950000000001</v>
      </c>
      <c r="CH31">
        <v>1009.5674</v>
      </c>
      <c r="CI31">
        <v>1555.4927</v>
      </c>
      <c r="CJ31">
        <v>2240.0504000000001</v>
      </c>
      <c r="CK31">
        <v>3042.7781</v>
      </c>
      <c r="CL31">
        <v>3975.6057000000001</v>
      </c>
      <c r="CM31">
        <v>5020.2866999999997</v>
      </c>
      <c r="CN31">
        <v>6277.4431000000004</v>
      </c>
      <c r="CO31">
        <v>7629.2290000000003</v>
      </c>
      <c r="CP31">
        <v>9225.8336999999992</v>
      </c>
      <c r="CQ31">
        <v>10992.224899999999</v>
      </c>
      <c r="CR31">
        <v>12875.043600000001</v>
      </c>
      <c r="CS31">
        <v>14926.407499999999</v>
      </c>
      <c r="CT31">
        <v>17149.407599999999</v>
      </c>
      <c r="CU31">
        <v>19329.785100000001</v>
      </c>
      <c r="CV31">
        <v>22185.908100000001</v>
      </c>
      <c r="CW31">
        <v>24689.349300000002</v>
      </c>
      <c r="CX31">
        <v>27517.923599999998</v>
      </c>
      <c r="CY31">
        <v>30323.264599999999</v>
      </c>
      <c r="CZ31">
        <v>32542.138200000001</v>
      </c>
      <c r="DA31">
        <v>35570.075199999999</v>
      </c>
      <c r="DB31">
        <v>38657.460500000001</v>
      </c>
      <c r="DC31">
        <v>42261.3272</v>
      </c>
    </row>
    <row r="32" spans="1:107" x14ac:dyDescent="0.35">
      <c r="A32" t="s">
        <v>132</v>
      </c>
      <c r="B32">
        <v>6.9278000000000004</v>
      </c>
      <c r="C32">
        <v>8.9304000000000006</v>
      </c>
      <c r="D32">
        <v>12.245900000000001</v>
      </c>
      <c r="E32">
        <v>15.8774</v>
      </c>
      <c r="F32">
        <v>21.355899999999998</v>
      </c>
      <c r="G32">
        <v>28.4527</v>
      </c>
      <c r="H32">
        <v>35.7911</v>
      </c>
      <c r="I32">
        <v>44.782899999999998</v>
      </c>
      <c r="J32">
        <v>54.012799999999999</v>
      </c>
      <c r="K32">
        <v>65.970600000000005</v>
      </c>
      <c r="L32">
        <v>249.39150000000001</v>
      </c>
      <c r="M32">
        <v>559.62239999999997</v>
      </c>
      <c r="N32">
        <v>993.34900000000005</v>
      </c>
      <c r="O32">
        <v>1555.5579</v>
      </c>
      <c r="P32">
        <v>2243.3013999999998</v>
      </c>
      <c r="Q32">
        <v>3044.2977999999998</v>
      </c>
      <c r="R32">
        <v>3986.4135999999999</v>
      </c>
      <c r="S32">
        <v>5040.5156999999999</v>
      </c>
      <c r="T32">
        <v>6265.5282999999999</v>
      </c>
      <c r="U32">
        <v>7600.1596</v>
      </c>
      <c r="V32">
        <v>9130.9933000000001</v>
      </c>
      <c r="W32">
        <v>10834.615900000001</v>
      </c>
      <c r="X32">
        <v>12637.2664</v>
      </c>
      <c r="Y32">
        <v>14660.1955</v>
      </c>
      <c r="Z32">
        <v>16761.290300000001</v>
      </c>
      <c r="AA32">
        <v>18915.490699999998</v>
      </c>
      <c r="AB32">
        <v>21322.364099999999</v>
      </c>
      <c r="AC32">
        <v>23830.774799999999</v>
      </c>
      <c r="AD32">
        <v>26405.129499999999</v>
      </c>
      <c r="AE32">
        <v>29191.138599999998</v>
      </c>
      <c r="AF32">
        <v>32125.0717</v>
      </c>
      <c r="AG32">
        <v>35440.201999999997</v>
      </c>
      <c r="AH32">
        <v>38471.056499999999</v>
      </c>
      <c r="AI32">
        <v>41833.948900000003</v>
      </c>
      <c r="AK32" t="s">
        <v>132</v>
      </c>
      <c r="AL32">
        <v>6.9295999999999998</v>
      </c>
      <c r="AM32">
        <v>9.5761000000000003</v>
      </c>
      <c r="AN32">
        <v>13.169700000000001</v>
      </c>
      <c r="AO32">
        <v>17.5246</v>
      </c>
      <c r="AP32">
        <v>23.910299999999999</v>
      </c>
      <c r="AQ32">
        <v>32.5351</v>
      </c>
      <c r="AR32">
        <v>42.125100000000003</v>
      </c>
      <c r="AS32">
        <v>52.4985</v>
      </c>
      <c r="AT32">
        <v>65.209900000000005</v>
      </c>
      <c r="AU32">
        <v>77.756</v>
      </c>
      <c r="AV32">
        <v>308.3836</v>
      </c>
      <c r="AW32">
        <v>688.77290000000005</v>
      </c>
      <c r="AX32">
        <v>1248.7788</v>
      </c>
      <c r="AY32">
        <v>1972.8701000000001</v>
      </c>
      <c r="AZ32">
        <v>2857.6102999999998</v>
      </c>
      <c r="BA32">
        <v>3911.9236999999998</v>
      </c>
      <c r="BB32">
        <v>5119.3471</v>
      </c>
      <c r="BC32">
        <v>6506.2147999999997</v>
      </c>
      <c r="BD32">
        <v>8027.3760000000002</v>
      </c>
      <c r="BE32">
        <v>9873.7131000000008</v>
      </c>
      <c r="BF32">
        <v>11901.583699999999</v>
      </c>
      <c r="BG32">
        <v>14147.4395</v>
      </c>
      <c r="BH32">
        <v>16433.692899999998</v>
      </c>
      <c r="BI32">
        <v>19033.886500000001</v>
      </c>
      <c r="BJ32">
        <v>21724.523000000001</v>
      </c>
      <c r="BK32">
        <v>24638.644199999999</v>
      </c>
      <c r="BL32">
        <v>27758.7264</v>
      </c>
      <c r="BM32">
        <v>30945.819800000001</v>
      </c>
      <c r="BN32">
        <v>34440.156999999999</v>
      </c>
      <c r="BO32">
        <v>38018.438900000001</v>
      </c>
      <c r="BP32">
        <v>41882.3488</v>
      </c>
      <c r="BQ32">
        <v>45825.188000000002</v>
      </c>
      <c r="BR32">
        <v>50107.8874</v>
      </c>
      <c r="BS32">
        <v>54181.027300000002</v>
      </c>
      <c r="BU32" t="s">
        <v>132</v>
      </c>
      <c r="BV32">
        <v>7.0298999999999996</v>
      </c>
      <c r="BW32">
        <v>9.1986000000000008</v>
      </c>
      <c r="BX32">
        <v>12.263500000000001</v>
      </c>
      <c r="BY32">
        <v>16.000699999999998</v>
      </c>
      <c r="BZ32">
        <v>21.551200000000001</v>
      </c>
      <c r="CA32">
        <v>27.508099999999999</v>
      </c>
      <c r="CB32">
        <v>34.918700000000001</v>
      </c>
      <c r="CC32">
        <v>43.850900000000003</v>
      </c>
      <c r="CD32">
        <v>53.552999999999997</v>
      </c>
      <c r="CE32">
        <v>64.865099999999998</v>
      </c>
      <c r="CF32">
        <v>258.58999999999997</v>
      </c>
      <c r="CG32">
        <v>569.23440000000005</v>
      </c>
      <c r="CH32">
        <v>1009.3306</v>
      </c>
      <c r="CI32">
        <v>1557.9063000000001</v>
      </c>
      <c r="CJ32">
        <v>2259.2356</v>
      </c>
      <c r="CK32">
        <v>3043.6606000000002</v>
      </c>
      <c r="CL32">
        <v>3979.2145</v>
      </c>
      <c r="CM32">
        <v>5030.9735000000001</v>
      </c>
      <c r="CN32">
        <v>6243.6310999999996</v>
      </c>
      <c r="CO32">
        <v>7632.0527000000002</v>
      </c>
      <c r="CP32">
        <v>9217.9454999999998</v>
      </c>
      <c r="CQ32">
        <v>10963.3123</v>
      </c>
      <c r="CR32">
        <v>12910.1536</v>
      </c>
      <c r="CS32">
        <v>14930.7156</v>
      </c>
      <c r="CT32">
        <v>17109.150600000001</v>
      </c>
      <c r="CU32">
        <v>19340.225900000001</v>
      </c>
      <c r="CV32">
        <v>22213.270199999999</v>
      </c>
      <c r="CW32">
        <v>24832.0016</v>
      </c>
      <c r="CX32">
        <v>27518.646100000002</v>
      </c>
      <c r="CY32">
        <v>30356.422399999999</v>
      </c>
      <c r="CZ32">
        <v>32321.156599999998</v>
      </c>
      <c r="DA32">
        <v>35687.093099999998</v>
      </c>
      <c r="DB32">
        <v>38669.792000000001</v>
      </c>
      <c r="DC32">
        <v>42028.827299999997</v>
      </c>
    </row>
    <row r="33" spans="1:107" x14ac:dyDescent="0.35">
      <c r="A33" t="s">
        <v>133</v>
      </c>
      <c r="B33">
        <v>6.9507000000000003</v>
      </c>
      <c r="C33">
        <v>9.3792000000000009</v>
      </c>
      <c r="D33">
        <v>12.1282</v>
      </c>
      <c r="E33">
        <v>16.767900000000001</v>
      </c>
      <c r="F33">
        <v>21.060400000000001</v>
      </c>
      <c r="G33">
        <v>28.193300000000001</v>
      </c>
      <c r="H33">
        <v>35.740900000000003</v>
      </c>
      <c r="I33">
        <v>44.010199999999998</v>
      </c>
      <c r="J33">
        <v>54.942100000000003</v>
      </c>
      <c r="K33">
        <v>65.991100000000003</v>
      </c>
      <c r="L33">
        <v>248.55549999999999</v>
      </c>
      <c r="M33">
        <v>558.09879999999998</v>
      </c>
      <c r="N33">
        <v>993.07169999999996</v>
      </c>
      <c r="O33">
        <v>1568.165</v>
      </c>
      <c r="P33">
        <v>2235.8796000000002</v>
      </c>
      <c r="Q33">
        <v>3043.4389999999999</v>
      </c>
      <c r="R33">
        <v>4004.3224</v>
      </c>
      <c r="S33">
        <v>5042.9594999999999</v>
      </c>
      <c r="T33">
        <v>6257.3806000000004</v>
      </c>
      <c r="U33">
        <v>7584.8329999999996</v>
      </c>
      <c r="V33">
        <v>9114.8410000000003</v>
      </c>
      <c r="W33">
        <v>10847.284</v>
      </c>
      <c r="X33">
        <v>12640.2567</v>
      </c>
      <c r="Y33">
        <v>14612.873799999999</v>
      </c>
      <c r="Z33">
        <v>16776.018899999999</v>
      </c>
      <c r="AA33">
        <v>19059.610199999999</v>
      </c>
      <c r="AB33">
        <v>21328.561799999999</v>
      </c>
      <c r="AC33">
        <v>23819.7104</v>
      </c>
      <c r="AD33">
        <v>26454.046399999999</v>
      </c>
      <c r="AE33">
        <v>29190.135300000002</v>
      </c>
      <c r="AF33">
        <v>32211.088199999998</v>
      </c>
      <c r="AG33">
        <v>35510.509899999997</v>
      </c>
      <c r="AH33">
        <v>38407.878199999999</v>
      </c>
      <c r="AI33">
        <v>41794.931100000002</v>
      </c>
      <c r="AK33" t="s">
        <v>133</v>
      </c>
      <c r="AL33">
        <v>6.9074999999999998</v>
      </c>
      <c r="AM33">
        <v>9.0618999999999996</v>
      </c>
      <c r="AN33">
        <v>13.2902</v>
      </c>
      <c r="AO33">
        <v>17.7974</v>
      </c>
      <c r="AP33">
        <v>24.377600000000001</v>
      </c>
      <c r="AQ33">
        <v>32.646099999999997</v>
      </c>
      <c r="AR33">
        <v>41.624899999999997</v>
      </c>
      <c r="AS33">
        <v>52.266800000000003</v>
      </c>
      <c r="AT33">
        <v>65.059200000000004</v>
      </c>
      <c r="AU33">
        <v>78.356399999999994</v>
      </c>
      <c r="AV33">
        <v>309.78910000000002</v>
      </c>
      <c r="AW33">
        <v>688.78660000000002</v>
      </c>
      <c r="AX33">
        <v>1260.5668000000001</v>
      </c>
      <c r="AY33">
        <v>1974.9721</v>
      </c>
      <c r="AZ33">
        <v>2857.5862000000002</v>
      </c>
      <c r="BA33">
        <v>3913.0549999999998</v>
      </c>
      <c r="BB33">
        <v>5117.7365</v>
      </c>
      <c r="BC33">
        <v>6482.7335999999996</v>
      </c>
      <c r="BD33">
        <v>8015.8654999999999</v>
      </c>
      <c r="BE33">
        <v>9870.2911999999997</v>
      </c>
      <c r="BF33">
        <v>11924.147999999999</v>
      </c>
      <c r="BG33">
        <v>14125.9568</v>
      </c>
      <c r="BH33">
        <v>16469.9997</v>
      </c>
      <c r="BI33">
        <v>19063.331300000002</v>
      </c>
      <c r="BJ33">
        <v>21750.381600000001</v>
      </c>
      <c r="BK33">
        <v>24635.3397</v>
      </c>
      <c r="BL33">
        <v>27730.8256</v>
      </c>
      <c r="BM33">
        <v>31083.272300000001</v>
      </c>
      <c r="BN33">
        <v>34490.836300000003</v>
      </c>
      <c r="BO33">
        <v>38075.231299999999</v>
      </c>
      <c r="BP33">
        <v>42056.286599999999</v>
      </c>
      <c r="BQ33">
        <v>45790.871599999999</v>
      </c>
      <c r="BR33">
        <v>50035.646000000001</v>
      </c>
      <c r="BS33">
        <v>54264.458200000001</v>
      </c>
      <c r="BU33" t="s">
        <v>133</v>
      </c>
      <c r="BV33">
        <v>6.7815000000000003</v>
      </c>
      <c r="BW33">
        <v>9.4049999999999994</v>
      </c>
      <c r="BX33">
        <v>11.9518</v>
      </c>
      <c r="BY33">
        <v>16.127199999999998</v>
      </c>
      <c r="BZ33">
        <v>21.146699999999999</v>
      </c>
      <c r="CA33">
        <v>27.588999999999999</v>
      </c>
      <c r="CB33">
        <v>35.129800000000003</v>
      </c>
      <c r="CC33">
        <v>44.058599999999998</v>
      </c>
      <c r="CD33">
        <v>53.9236</v>
      </c>
      <c r="CE33">
        <v>64.966399999999993</v>
      </c>
      <c r="CF33">
        <v>258.55799999999999</v>
      </c>
      <c r="CG33">
        <v>571.19600000000003</v>
      </c>
      <c r="CH33">
        <v>1009.4043</v>
      </c>
      <c r="CI33">
        <v>1555.2494999999999</v>
      </c>
      <c r="CJ33">
        <v>2240.0781000000002</v>
      </c>
      <c r="CK33">
        <v>3041.7831000000001</v>
      </c>
      <c r="CL33">
        <v>3976.9272000000001</v>
      </c>
      <c r="CM33">
        <v>5021.1887999999999</v>
      </c>
      <c r="CN33">
        <v>6212.1525000000001</v>
      </c>
      <c r="CO33">
        <v>7687.9076999999997</v>
      </c>
      <c r="CP33">
        <v>9201.3413</v>
      </c>
      <c r="CQ33">
        <v>10958.3156</v>
      </c>
      <c r="CR33">
        <v>12903.0119</v>
      </c>
      <c r="CS33">
        <v>14916.7889</v>
      </c>
      <c r="CT33">
        <v>17102.443200000002</v>
      </c>
      <c r="CU33">
        <v>19351.627700000001</v>
      </c>
      <c r="CV33">
        <v>22164.8819</v>
      </c>
      <c r="CW33">
        <v>24835.084200000001</v>
      </c>
      <c r="CX33">
        <v>27655.367399999999</v>
      </c>
      <c r="CY33">
        <v>30223.396700000001</v>
      </c>
      <c r="CZ33">
        <v>32611.079399999999</v>
      </c>
      <c r="DA33">
        <v>35603.174099999997</v>
      </c>
      <c r="DB33">
        <v>38680.790399999998</v>
      </c>
      <c r="DC33">
        <v>42509.687899999997</v>
      </c>
    </row>
    <row r="34" spans="1:107" x14ac:dyDescent="0.35">
      <c r="A34" t="s">
        <v>134</v>
      </c>
      <c r="B34">
        <f>AVERAGE(B2:B33)</f>
        <v>7.1529781250000015</v>
      </c>
      <c r="C34">
        <f t="shared" ref="C34:BP34" si="0">AVERAGE(C2:C33)</f>
        <v>9.0343875000000029</v>
      </c>
      <c r="D34">
        <f t="shared" si="0"/>
        <v>12.141184375000002</v>
      </c>
      <c r="E34">
        <f t="shared" si="0"/>
        <v>16.248171875000004</v>
      </c>
      <c r="F34">
        <f t="shared" si="0"/>
        <v>21.416062499999995</v>
      </c>
      <c r="G34">
        <f t="shared" si="0"/>
        <v>27.960071875000001</v>
      </c>
      <c r="H34">
        <f t="shared" si="0"/>
        <v>35.694778124999999</v>
      </c>
      <c r="I34">
        <f t="shared" si="0"/>
        <v>44.397243749999994</v>
      </c>
      <c r="J34">
        <f t="shared" si="0"/>
        <v>54.442924999999995</v>
      </c>
      <c r="K34">
        <f t="shared" si="0"/>
        <v>65.867584375000007</v>
      </c>
      <c r="L34">
        <f t="shared" si="0"/>
        <v>249.05209687500005</v>
      </c>
      <c r="M34">
        <f t="shared" si="0"/>
        <v>558.82200312499992</v>
      </c>
      <c r="N34">
        <f t="shared" si="0"/>
        <v>992.71239062500001</v>
      </c>
      <c r="O34">
        <f t="shared" si="0"/>
        <v>1554.6443656249999</v>
      </c>
      <c r="P34">
        <f t="shared" si="0"/>
        <v>2238.6644499999998</v>
      </c>
      <c r="Q34">
        <f t="shared" si="0"/>
        <v>3045.0327937499997</v>
      </c>
      <c r="R34">
        <f t="shared" si="0"/>
        <v>3990.6116718750004</v>
      </c>
      <c r="S34">
        <f t="shared" si="0"/>
        <v>5048.0112312499987</v>
      </c>
      <c r="T34">
        <f t="shared" si="0"/>
        <v>6278.5088343750003</v>
      </c>
      <c r="U34">
        <f t="shared" si="0"/>
        <v>7594.6715374999994</v>
      </c>
      <c r="V34">
        <f t="shared" si="0"/>
        <v>9114.6632937499999</v>
      </c>
      <c r="W34">
        <f t="shared" si="0"/>
        <v>10834.199053124998</v>
      </c>
      <c r="X34">
        <f t="shared" si="0"/>
        <v>12653.568903125</v>
      </c>
      <c r="Y34">
        <f t="shared" si="0"/>
        <v>14638.623243750002</v>
      </c>
      <c r="Z34">
        <f t="shared" si="0"/>
        <v>16755.705596874999</v>
      </c>
      <c r="AA34">
        <f t="shared" si="0"/>
        <v>18927.336546874998</v>
      </c>
      <c r="AB34">
        <f t="shared" si="0"/>
        <v>21335.752881249995</v>
      </c>
      <c r="AC34">
        <f t="shared" si="0"/>
        <v>23821.89085625</v>
      </c>
      <c r="AD34">
        <f t="shared" si="0"/>
        <v>26450.775740624998</v>
      </c>
      <c r="AE34">
        <f t="shared" si="0"/>
        <v>29244.546587499994</v>
      </c>
      <c r="AF34">
        <f t="shared" si="0"/>
        <v>32180.342256249998</v>
      </c>
      <c r="AG34">
        <f t="shared" si="0"/>
        <v>35476.176418750008</v>
      </c>
      <c r="AH34">
        <f t="shared" si="0"/>
        <v>38495.817206250002</v>
      </c>
      <c r="AI34">
        <f t="shared" si="0"/>
        <v>41828.656356249994</v>
      </c>
      <c r="AK34" t="s">
        <v>134</v>
      </c>
      <c r="AL34">
        <f t="shared" si="0"/>
        <v>7.1058125000000008</v>
      </c>
      <c r="AM34">
        <f t="shared" si="0"/>
        <v>9.3686562500000008</v>
      </c>
      <c r="AN34">
        <f t="shared" si="0"/>
        <v>13.095825</v>
      </c>
      <c r="AO34">
        <f t="shared" si="0"/>
        <v>17.721421875000004</v>
      </c>
      <c r="AP34">
        <f t="shared" si="0"/>
        <v>24.268712500000003</v>
      </c>
      <c r="AQ34">
        <f t="shared" si="0"/>
        <v>32.27752499999999</v>
      </c>
      <c r="AR34">
        <f t="shared" si="0"/>
        <v>41.947931249999996</v>
      </c>
      <c r="AS34">
        <f t="shared" si="0"/>
        <v>52.530043749999997</v>
      </c>
      <c r="AT34">
        <f t="shared" si="0"/>
        <v>65.068640625</v>
      </c>
      <c r="AU34">
        <f t="shared" si="0"/>
        <v>78.046700000000016</v>
      </c>
      <c r="AV34">
        <f t="shared" si="0"/>
        <v>308.65487812500004</v>
      </c>
      <c r="AW34">
        <f t="shared" si="0"/>
        <v>688.67377187499983</v>
      </c>
      <c r="AX34">
        <f t="shared" si="0"/>
        <v>1250.2388062500004</v>
      </c>
      <c r="AY34">
        <f t="shared" si="0"/>
        <v>1974.181325</v>
      </c>
      <c r="AZ34">
        <f t="shared" si="0"/>
        <v>2862.9428312499999</v>
      </c>
      <c r="BA34">
        <f t="shared" si="0"/>
        <v>3915.5998375000008</v>
      </c>
      <c r="BB34">
        <f t="shared" si="0"/>
        <v>5123.8139906250008</v>
      </c>
      <c r="BC34">
        <f t="shared" si="0"/>
        <v>6503.606543750001</v>
      </c>
      <c r="BD34">
        <f t="shared" si="0"/>
        <v>8025.7983656250017</v>
      </c>
      <c r="BE34">
        <f t="shared" si="0"/>
        <v>9863.1060062500001</v>
      </c>
      <c r="BF34">
        <f t="shared" si="0"/>
        <v>11896.077487500001</v>
      </c>
      <c r="BG34">
        <f t="shared" si="0"/>
        <v>14108.660537499998</v>
      </c>
      <c r="BH34">
        <f t="shared" si="0"/>
        <v>16478.515131249998</v>
      </c>
      <c r="BI34">
        <f t="shared" si="0"/>
        <v>19050.411250000005</v>
      </c>
      <c r="BJ34">
        <f t="shared" si="0"/>
        <v>21758.083784375005</v>
      </c>
      <c r="BK34">
        <f t="shared" si="0"/>
        <v>24657.033937500004</v>
      </c>
      <c r="BL34">
        <f t="shared" si="0"/>
        <v>27770.841959375</v>
      </c>
      <c r="BM34">
        <f t="shared" si="0"/>
        <v>31004.972103124997</v>
      </c>
      <c r="BN34">
        <f t="shared" si="0"/>
        <v>34449.266090625002</v>
      </c>
      <c r="BO34">
        <f t="shared" si="0"/>
        <v>38042.530849999996</v>
      </c>
      <c r="BP34">
        <f t="shared" si="0"/>
        <v>41961.877865625</v>
      </c>
      <c r="BQ34">
        <f t="shared" ref="BQ34:DC34" si="1">AVERAGE(BQ2:BQ33)</f>
        <v>45829.527403125001</v>
      </c>
      <c r="BR34">
        <f t="shared" si="1"/>
        <v>49954.035512499991</v>
      </c>
      <c r="BS34">
        <f t="shared" si="1"/>
        <v>54256.701812499996</v>
      </c>
      <c r="BU34" t="s">
        <v>134</v>
      </c>
      <c r="BV34">
        <f t="shared" si="1"/>
        <v>7.086709374999999</v>
      </c>
      <c r="BW34">
        <f t="shared" si="1"/>
        <v>9.0484374999999986</v>
      </c>
      <c r="BX34">
        <f t="shared" si="1"/>
        <v>12.304734374999999</v>
      </c>
      <c r="BY34">
        <f t="shared" si="1"/>
        <v>16.110353125</v>
      </c>
      <c r="BZ34">
        <f t="shared" si="1"/>
        <v>21.302446874999998</v>
      </c>
      <c r="CA34">
        <f t="shared" si="1"/>
        <v>27.573349999999998</v>
      </c>
      <c r="CB34">
        <f t="shared" si="1"/>
        <v>35.198846874999994</v>
      </c>
      <c r="CC34">
        <f t="shared" si="1"/>
        <v>44.190253124999998</v>
      </c>
      <c r="CD34">
        <f t="shared" si="1"/>
        <v>54.045671874999996</v>
      </c>
      <c r="CE34">
        <f t="shared" si="1"/>
        <v>65.168046875000002</v>
      </c>
      <c r="CF34">
        <f t="shared" si="1"/>
        <v>258.41593124999997</v>
      </c>
      <c r="CG34">
        <f t="shared" si="1"/>
        <v>571.05064374999995</v>
      </c>
      <c r="CH34">
        <f t="shared" si="1"/>
        <v>1009.4783625000002</v>
      </c>
      <c r="CI34">
        <f t="shared" si="1"/>
        <v>1558.5120406250001</v>
      </c>
      <c r="CJ34">
        <f t="shared" si="1"/>
        <v>2243.1125687499998</v>
      </c>
      <c r="CK34">
        <f t="shared" si="1"/>
        <v>3045.8698749999994</v>
      </c>
      <c r="CL34">
        <f t="shared" si="1"/>
        <v>3982.4357625000002</v>
      </c>
      <c r="CM34">
        <f t="shared" si="1"/>
        <v>5024.0516468750002</v>
      </c>
      <c r="CN34">
        <f t="shared" si="1"/>
        <v>6225.9958093750001</v>
      </c>
      <c r="CO34">
        <f t="shared" si="1"/>
        <v>7634.5763468750001</v>
      </c>
      <c r="CP34">
        <f t="shared" si="1"/>
        <v>9211.7762437499987</v>
      </c>
      <c r="CQ34">
        <f t="shared" si="1"/>
        <v>10977.429471874995</v>
      </c>
      <c r="CR34">
        <f t="shared" si="1"/>
        <v>12893.529215625002</v>
      </c>
      <c r="CS34">
        <f t="shared" si="1"/>
        <v>14929.673443749996</v>
      </c>
      <c r="CT34">
        <f t="shared" si="1"/>
        <v>17128.551990625001</v>
      </c>
      <c r="CU34">
        <f t="shared" si="1"/>
        <v>19385.036909374998</v>
      </c>
      <c r="CV34">
        <f t="shared" si="1"/>
        <v>21789.202359375002</v>
      </c>
      <c r="CW34">
        <f t="shared" si="1"/>
        <v>24833.301587499995</v>
      </c>
      <c r="CX34">
        <f t="shared" si="1"/>
        <v>27533.482112499998</v>
      </c>
      <c r="CY34">
        <f t="shared" si="1"/>
        <v>30416.394771874999</v>
      </c>
      <c r="CZ34">
        <f t="shared" si="1"/>
        <v>32913.996100000004</v>
      </c>
      <c r="DA34">
        <f t="shared" si="1"/>
        <v>35485.047031250004</v>
      </c>
      <c r="DB34">
        <f t="shared" si="1"/>
        <v>38617.687193749996</v>
      </c>
      <c r="DC34">
        <f t="shared" si="1"/>
        <v>42001.096412500003</v>
      </c>
    </row>
    <row r="35" spans="1:107" x14ac:dyDescent="0.35">
      <c r="A35" t="s">
        <v>135</v>
      </c>
      <c r="B35">
        <f t="shared" ref="B35:BO35" si="2">_xlfn.STDEV.S(B2:B33)</f>
        <v>0.31132373745997655</v>
      </c>
      <c r="C35">
        <f t="shared" si="2"/>
        <v>0.24218662591933834</v>
      </c>
      <c r="D35">
        <f t="shared" si="2"/>
        <v>0.22715922667616409</v>
      </c>
      <c r="E35">
        <f t="shared" si="2"/>
        <v>0.27623191078929743</v>
      </c>
      <c r="F35">
        <f t="shared" si="2"/>
        <v>0.28060639032338963</v>
      </c>
      <c r="G35">
        <f t="shared" si="2"/>
        <v>0.34424522133106522</v>
      </c>
      <c r="H35">
        <f t="shared" si="2"/>
        <v>0.60269733308892237</v>
      </c>
      <c r="I35">
        <f t="shared" si="2"/>
        <v>0.31391780610843906</v>
      </c>
      <c r="J35">
        <f t="shared" si="2"/>
        <v>0.27871984546864331</v>
      </c>
      <c r="K35">
        <f t="shared" si="2"/>
        <v>1.2321697529441986</v>
      </c>
      <c r="L35">
        <f t="shared" si="2"/>
        <v>0.57422118840715342</v>
      </c>
      <c r="M35">
        <f t="shared" si="2"/>
        <v>1.0814756986470424</v>
      </c>
      <c r="N35">
        <f t="shared" si="2"/>
        <v>1.8090887510744484</v>
      </c>
      <c r="O35">
        <f t="shared" si="2"/>
        <v>3.6056853510415521</v>
      </c>
      <c r="P35">
        <f t="shared" si="2"/>
        <v>4.5283218720376164</v>
      </c>
      <c r="Q35">
        <f t="shared" si="2"/>
        <v>3.6775141536481004</v>
      </c>
      <c r="R35">
        <f t="shared" si="2"/>
        <v>4.4608841048524575</v>
      </c>
      <c r="S35">
        <f t="shared" si="2"/>
        <v>8.549609363286649</v>
      </c>
      <c r="T35">
        <f t="shared" si="2"/>
        <v>39.600688410044427</v>
      </c>
      <c r="U35">
        <f t="shared" si="2"/>
        <v>8.9227721168657705</v>
      </c>
      <c r="V35">
        <f t="shared" si="2"/>
        <v>13.196029215026417</v>
      </c>
      <c r="W35">
        <f t="shared" si="2"/>
        <v>14.445182795010998</v>
      </c>
      <c r="X35">
        <f t="shared" si="2"/>
        <v>26.162790050935694</v>
      </c>
      <c r="Y35">
        <f t="shared" si="2"/>
        <v>24.954516358495287</v>
      </c>
      <c r="Z35">
        <f t="shared" si="2"/>
        <v>45.319301976434573</v>
      </c>
      <c r="AA35">
        <f t="shared" si="2"/>
        <v>31.618385184888638</v>
      </c>
      <c r="AB35">
        <f t="shared" si="2"/>
        <v>51.029985406611445</v>
      </c>
      <c r="AC35">
        <f t="shared" si="2"/>
        <v>45.988786180622881</v>
      </c>
      <c r="AD35">
        <f t="shared" si="2"/>
        <v>59.488796730812034</v>
      </c>
      <c r="AE35">
        <f t="shared" si="2"/>
        <v>58.866756897600112</v>
      </c>
      <c r="AF35">
        <f t="shared" si="2"/>
        <v>39.415572180703279</v>
      </c>
      <c r="AG35">
        <f t="shared" si="2"/>
        <v>51.615000638570592</v>
      </c>
      <c r="AH35">
        <f t="shared" si="2"/>
        <v>100.71309975316791</v>
      </c>
      <c r="AI35">
        <f t="shared" si="2"/>
        <v>90.361231552325535</v>
      </c>
      <c r="AK35" t="s">
        <v>135</v>
      </c>
      <c r="AL35">
        <f t="shared" si="2"/>
        <v>0.2519211919142253</v>
      </c>
      <c r="AM35">
        <f t="shared" si="2"/>
        <v>0.24572563501110922</v>
      </c>
      <c r="AN35">
        <f t="shared" si="2"/>
        <v>0.24346586433579184</v>
      </c>
      <c r="AO35">
        <f t="shared" si="2"/>
        <v>0.25210359331852616</v>
      </c>
      <c r="AP35">
        <f t="shared" si="2"/>
        <v>0.22633212499875396</v>
      </c>
      <c r="AQ35">
        <f t="shared" si="2"/>
        <v>0.26395302001339815</v>
      </c>
      <c r="AR35">
        <f t="shared" si="2"/>
        <v>0.35622202159517685</v>
      </c>
      <c r="AS35">
        <f t="shared" si="2"/>
        <v>0.32127191572038355</v>
      </c>
      <c r="AT35">
        <f t="shared" si="2"/>
        <v>0.30127634389899449</v>
      </c>
      <c r="AU35">
        <f t="shared" si="2"/>
        <v>0.32402307962401644</v>
      </c>
      <c r="AV35">
        <f t="shared" si="2"/>
        <v>0.87805230527364964</v>
      </c>
      <c r="AW35">
        <f t="shared" si="2"/>
        <v>0.90339825970336862</v>
      </c>
      <c r="AX35">
        <f t="shared" si="2"/>
        <v>3.2950004967386808</v>
      </c>
      <c r="AY35">
        <f t="shared" si="2"/>
        <v>2.1020276105427227</v>
      </c>
      <c r="AZ35">
        <f t="shared" si="2"/>
        <v>3.5155808341684329</v>
      </c>
      <c r="BA35">
        <f t="shared" si="2"/>
        <v>8.1049197743238484</v>
      </c>
      <c r="BB35">
        <f t="shared" si="2"/>
        <v>15.096814828009279</v>
      </c>
      <c r="BC35">
        <f t="shared" si="2"/>
        <v>16.049125986793214</v>
      </c>
      <c r="BD35">
        <f t="shared" si="2"/>
        <v>19.674789822816564</v>
      </c>
      <c r="BE35">
        <f t="shared" si="2"/>
        <v>14.93406116761351</v>
      </c>
      <c r="BF35">
        <f t="shared" si="2"/>
        <v>26.964010205657569</v>
      </c>
      <c r="BG35">
        <f t="shared" si="2"/>
        <v>29.024273503183018</v>
      </c>
      <c r="BH35">
        <f t="shared" si="2"/>
        <v>51.369736653085965</v>
      </c>
      <c r="BI35">
        <f t="shared" si="2"/>
        <v>40.948011239099309</v>
      </c>
      <c r="BJ35">
        <f t="shared" si="2"/>
        <v>55.940202264451862</v>
      </c>
      <c r="BK35">
        <f t="shared" si="2"/>
        <v>61.143479386723449</v>
      </c>
      <c r="BL35">
        <f t="shared" si="2"/>
        <v>40.203316795242316</v>
      </c>
      <c r="BM35">
        <f t="shared" si="2"/>
        <v>93.663179152616578</v>
      </c>
      <c r="BN35">
        <f t="shared" si="2"/>
        <v>49.961828868772891</v>
      </c>
      <c r="BO35">
        <f t="shared" si="2"/>
        <v>82.927498623307741</v>
      </c>
      <c r="BP35">
        <f t="shared" ref="BP35:DB35" si="3">_xlfn.STDEV.S(BP2:BP33)</f>
        <v>82.492491406502779</v>
      </c>
      <c r="BQ35">
        <f t="shared" si="3"/>
        <v>110.37691554094414</v>
      </c>
      <c r="BR35">
        <f t="shared" si="3"/>
        <v>72.524953603217313</v>
      </c>
      <c r="BS35">
        <f t="shared" si="3"/>
        <v>86.670534051078519</v>
      </c>
      <c r="BU35" t="s">
        <v>135</v>
      </c>
      <c r="BV35">
        <f t="shared" si="3"/>
        <v>0.22358550700242683</v>
      </c>
      <c r="BW35">
        <f t="shared" si="3"/>
        <v>0.22747045572075172</v>
      </c>
      <c r="BX35">
        <f t="shared" si="3"/>
        <v>0.30238579994114873</v>
      </c>
      <c r="BY35">
        <f t="shared" si="3"/>
        <v>0.22991469102954196</v>
      </c>
      <c r="BZ35">
        <f t="shared" si="3"/>
        <v>0.21950482981588382</v>
      </c>
      <c r="CA35">
        <f t="shared" si="3"/>
        <v>0.21690227768402115</v>
      </c>
      <c r="CB35">
        <f t="shared" si="3"/>
        <v>0.2277170116817672</v>
      </c>
      <c r="CC35">
        <f t="shared" si="3"/>
        <v>0.90675705462872025</v>
      </c>
      <c r="CD35">
        <f t="shared" si="3"/>
        <v>0.34315126565255649</v>
      </c>
      <c r="CE35">
        <f t="shared" si="3"/>
        <v>0.30277911781274969</v>
      </c>
      <c r="CF35">
        <f t="shared" si="3"/>
        <v>0.57578469398781451</v>
      </c>
      <c r="CG35">
        <f t="shared" si="3"/>
        <v>1.7690728264039688</v>
      </c>
      <c r="CH35">
        <f t="shared" si="3"/>
        <v>2.8264629470075215</v>
      </c>
      <c r="CI35">
        <f t="shared" si="3"/>
        <v>2.6641096208991395</v>
      </c>
      <c r="CJ35">
        <f t="shared" si="3"/>
        <v>6.0496993195042981</v>
      </c>
      <c r="CK35">
        <f t="shared" si="3"/>
        <v>5.2646787425806494</v>
      </c>
      <c r="CL35">
        <f t="shared" si="3"/>
        <v>11.137203861534841</v>
      </c>
      <c r="CM35">
        <f t="shared" si="3"/>
        <v>4.4280154909091971</v>
      </c>
      <c r="CN35">
        <f t="shared" si="3"/>
        <v>18.803410189924399</v>
      </c>
      <c r="CO35">
        <f t="shared" si="3"/>
        <v>19.749564893810398</v>
      </c>
      <c r="CP35">
        <f t="shared" si="3"/>
        <v>20.346009183556607</v>
      </c>
      <c r="CQ35">
        <f t="shared" si="3"/>
        <v>32.411911789950054</v>
      </c>
      <c r="CR35">
        <f t="shared" si="3"/>
        <v>27.327030160513541</v>
      </c>
      <c r="CS35">
        <f t="shared" si="3"/>
        <v>25.865855257948187</v>
      </c>
      <c r="CT35">
        <f t="shared" si="3"/>
        <v>28.524984200197103</v>
      </c>
      <c r="CU35">
        <f t="shared" si="3"/>
        <v>86.455460440037584</v>
      </c>
      <c r="CV35">
        <f t="shared" si="3"/>
        <v>258.38236783171112</v>
      </c>
      <c r="CW35">
        <f t="shared" si="3"/>
        <v>115.69517508401071</v>
      </c>
      <c r="CX35">
        <f t="shared" si="3"/>
        <v>117.35662322937604</v>
      </c>
      <c r="CY35">
        <f t="shared" si="3"/>
        <v>92.057656724461893</v>
      </c>
      <c r="CZ35">
        <f t="shared" si="3"/>
        <v>467.88257797179733</v>
      </c>
      <c r="DA35">
        <f t="shared" si="3"/>
        <v>130.47590193074976</v>
      </c>
      <c r="DB35">
        <f t="shared" si="3"/>
        <v>127.80936316766979</v>
      </c>
      <c r="DC35">
        <f>_xlfn.STDEV.S(DC2:DC33)</f>
        <v>167.03916165977685</v>
      </c>
    </row>
  </sheetData>
  <sheetProtection algorithmName="SHA-512" hashValue="tDCMVu9EvKVVegILcRPUPKJRs3gybhREIayMQOA8uN+RYW0HCWKxk21M3NG+5f03PvrdVTnO3Nb4CyuL+9kI8Q==" saltValue="66n284za51Har8YmtiiJ4w==" spinCount="100000" sheet="1" objects="1" scenarios="1"/>
  <pageMargins left="0.75" right="0.75" top="1" bottom="1" header="0.5" footer="0.5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E249-3FC5-41C7-AF2E-C32FD525554D}">
  <dimension ref="A1:AO35"/>
  <sheetViews>
    <sheetView topLeftCell="AE7" workbookViewId="0">
      <selection activeCell="AM34" sqref="AM34:AO34"/>
    </sheetView>
  </sheetViews>
  <sheetFormatPr defaultRowHeight="14.5" x14ac:dyDescent="0.35"/>
  <cols>
    <col min="1" max="1" width="10.26953125" customWidth="1"/>
    <col min="2" max="10" width="15.81640625" customWidth="1"/>
    <col min="11" max="13" width="17.81640625" customWidth="1"/>
    <col min="16" max="24" width="15.81640625" customWidth="1"/>
    <col min="25" max="27" width="17.81640625" customWidth="1"/>
    <col min="30" max="38" width="15.81640625" customWidth="1"/>
    <col min="39" max="41" width="17.81640625" customWidth="1"/>
  </cols>
  <sheetData>
    <row r="1" spans="1:41" ht="15" thickBot="1" x14ac:dyDescent="0.4">
      <c r="A1" t="s">
        <v>177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O1" s="2" t="s">
        <v>177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C1" s="2" t="s">
        <v>177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</row>
    <row r="2" spans="1:41" ht="15" thickTop="1" x14ac:dyDescent="0.35">
      <c r="A2" t="s">
        <v>102</v>
      </c>
      <c r="B2">
        <v>1762</v>
      </c>
      <c r="C2">
        <v>2039</v>
      </c>
      <c r="D2">
        <v>9052</v>
      </c>
      <c r="E2">
        <v>2747</v>
      </c>
      <c r="F2">
        <v>3231</v>
      </c>
      <c r="G2">
        <v>3933</v>
      </c>
      <c r="H2">
        <v>4672</v>
      </c>
      <c r="I2">
        <v>5485</v>
      </c>
      <c r="J2">
        <v>6412</v>
      </c>
      <c r="K2">
        <v>7997</v>
      </c>
      <c r="L2">
        <v>25613</v>
      </c>
      <c r="M2">
        <v>51940</v>
      </c>
      <c r="O2" s="5" t="s">
        <v>102</v>
      </c>
      <c r="P2">
        <v>1828</v>
      </c>
      <c r="Q2">
        <v>1986</v>
      </c>
      <c r="R2">
        <v>2290</v>
      </c>
      <c r="S2">
        <v>659</v>
      </c>
      <c r="T2">
        <v>3787</v>
      </c>
      <c r="U2">
        <v>5903</v>
      </c>
      <c r="V2">
        <v>4623</v>
      </c>
      <c r="W2">
        <v>5549</v>
      </c>
      <c r="X2">
        <v>6485</v>
      </c>
      <c r="Y2">
        <v>7589</v>
      </c>
      <c r="Z2">
        <v>25593</v>
      </c>
      <c r="AA2">
        <v>54135</v>
      </c>
      <c r="AC2" s="5" t="s">
        <v>102</v>
      </c>
      <c r="AD2">
        <v>1954</v>
      </c>
      <c r="AE2">
        <v>2005</v>
      </c>
      <c r="AF2">
        <v>2364</v>
      </c>
      <c r="AG2">
        <v>2789</v>
      </c>
      <c r="AH2">
        <v>3332</v>
      </c>
      <c r="AI2">
        <v>4021</v>
      </c>
      <c r="AJ2">
        <v>4603</v>
      </c>
      <c r="AK2">
        <v>5905</v>
      </c>
      <c r="AL2">
        <v>7022</v>
      </c>
      <c r="AM2">
        <v>7506</v>
      </c>
      <c r="AN2">
        <v>29993</v>
      </c>
      <c r="AO2">
        <v>59125</v>
      </c>
    </row>
    <row r="3" spans="1:41" x14ac:dyDescent="0.35">
      <c r="A3" t="s">
        <v>103</v>
      </c>
      <c r="B3">
        <v>1777</v>
      </c>
      <c r="C3">
        <v>2007</v>
      </c>
      <c r="D3">
        <v>14399</v>
      </c>
      <c r="E3">
        <v>2720</v>
      </c>
      <c r="F3">
        <v>3235</v>
      </c>
      <c r="G3">
        <v>3950</v>
      </c>
      <c r="H3">
        <v>4617</v>
      </c>
      <c r="I3">
        <v>5548</v>
      </c>
      <c r="J3">
        <v>6382</v>
      </c>
      <c r="K3">
        <v>7593</v>
      </c>
      <c r="L3">
        <v>25112</v>
      </c>
      <c r="M3">
        <v>51851</v>
      </c>
      <c r="O3" s="6" t="s">
        <v>103</v>
      </c>
      <c r="P3">
        <v>1788</v>
      </c>
      <c r="Q3">
        <v>1962</v>
      </c>
      <c r="R3">
        <v>2297</v>
      </c>
      <c r="S3">
        <v>616</v>
      </c>
      <c r="T3">
        <v>3704</v>
      </c>
      <c r="U3">
        <v>8089</v>
      </c>
      <c r="V3">
        <v>4667</v>
      </c>
      <c r="W3">
        <v>5496</v>
      </c>
      <c r="X3">
        <v>6515</v>
      </c>
      <c r="Y3">
        <v>7563</v>
      </c>
      <c r="Z3">
        <v>25761</v>
      </c>
      <c r="AA3">
        <v>57053</v>
      </c>
      <c r="AC3" s="6" t="s">
        <v>103</v>
      </c>
      <c r="AD3">
        <v>1764</v>
      </c>
      <c r="AE3">
        <v>1974</v>
      </c>
      <c r="AF3">
        <v>2354</v>
      </c>
      <c r="AG3">
        <v>2752</v>
      </c>
      <c r="AH3">
        <v>3763</v>
      </c>
      <c r="AI3">
        <v>4059</v>
      </c>
      <c r="AJ3">
        <v>4668</v>
      </c>
      <c r="AK3">
        <v>5837</v>
      </c>
      <c r="AL3">
        <v>6943</v>
      </c>
      <c r="AM3">
        <v>7551</v>
      </c>
      <c r="AN3">
        <v>30889</v>
      </c>
      <c r="AO3">
        <v>58791</v>
      </c>
    </row>
    <row r="4" spans="1:41" x14ac:dyDescent="0.35">
      <c r="A4" t="s">
        <v>104</v>
      </c>
      <c r="B4">
        <v>1737</v>
      </c>
      <c r="C4">
        <v>2501</v>
      </c>
      <c r="D4">
        <v>19487</v>
      </c>
      <c r="E4">
        <v>2753</v>
      </c>
      <c r="F4">
        <v>3206</v>
      </c>
      <c r="G4">
        <v>3910</v>
      </c>
      <c r="H4">
        <v>4681</v>
      </c>
      <c r="I4">
        <v>5437</v>
      </c>
      <c r="J4">
        <v>6443</v>
      </c>
      <c r="K4">
        <v>7496</v>
      </c>
      <c r="L4">
        <v>25930</v>
      </c>
      <c r="M4">
        <v>56203</v>
      </c>
      <c r="O4" s="5" t="s">
        <v>104</v>
      </c>
      <c r="P4">
        <v>1761</v>
      </c>
      <c r="Q4">
        <v>1975</v>
      </c>
      <c r="R4">
        <v>2297</v>
      </c>
      <c r="S4">
        <v>617</v>
      </c>
      <c r="T4">
        <v>3889</v>
      </c>
      <c r="U4">
        <v>7464</v>
      </c>
      <c r="V4">
        <v>4678</v>
      </c>
      <c r="W4">
        <v>5552</v>
      </c>
      <c r="X4">
        <v>6595</v>
      </c>
      <c r="Y4">
        <v>7849</v>
      </c>
      <c r="Z4">
        <v>25329</v>
      </c>
      <c r="AA4">
        <v>54760</v>
      </c>
      <c r="AC4" s="5" t="s">
        <v>104</v>
      </c>
      <c r="AD4">
        <v>1800</v>
      </c>
      <c r="AE4">
        <v>1979</v>
      </c>
      <c r="AF4">
        <v>2384</v>
      </c>
      <c r="AG4">
        <v>2846</v>
      </c>
      <c r="AH4">
        <v>3288</v>
      </c>
      <c r="AI4">
        <v>4048</v>
      </c>
      <c r="AJ4">
        <v>4614</v>
      </c>
      <c r="AK4">
        <v>5845</v>
      </c>
      <c r="AL4">
        <v>6829</v>
      </c>
      <c r="AM4">
        <v>7558</v>
      </c>
      <c r="AN4">
        <v>33561</v>
      </c>
      <c r="AO4">
        <v>59621</v>
      </c>
    </row>
    <row r="5" spans="1:41" x14ac:dyDescent="0.35">
      <c r="A5" t="s">
        <v>105</v>
      </c>
      <c r="B5">
        <v>1787</v>
      </c>
      <c r="C5">
        <v>2703</v>
      </c>
      <c r="D5">
        <v>18767</v>
      </c>
      <c r="E5">
        <v>2701</v>
      </c>
      <c r="F5">
        <v>3178</v>
      </c>
      <c r="G5">
        <v>3885</v>
      </c>
      <c r="H5">
        <v>4633</v>
      </c>
      <c r="I5">
        <v>5551</v>
      </c>
      <c r="J5">
        <v>6436</v>
      </c>
      <c r="K5">
        <v>7588</v>
      </c>
      <c r="L5">
        <v>25868</v>
      </c>
      <c r="M5">
        <v>59299</v>
      </c>
      <c r="O5" s="6" t="s">
        <v>105</v>
      </c>
      <c r="P5">
        <v>1761</v>
      </c>
      <c r="Q5">
        <v>1960</v>
      </c>
      <c r="R5">
        <v>2277</v>
      </c>
      <c r="S5">
        <v>616</v>
      </c>
      <c r="T5">
        <v>3699</v>
      </c>
      <c r="U5">
        <v>4936</v>
      </c>
      <c r="V5">
        <v>4651</v>
      </c>
      <c r="W5">
        <v>5569</v>
      </c>
      <c r="X5">
        <v>6524</v>
      </c>
      <c r="Y5">
        <v>7719</v>
      </c>
      <c r="Z5">
        <v>25758</v>
      </c>
      <c r="AA5">
        <v>56184</v>
      </c>
      <c r="AC5" s="6" t="s">
        <v>105</v>
      </c>
      <c r="AD5">
        <v>1772</v>
      </c>
      <c r="AE5">
        <v>1975</v>
      </c>
      <c r="AF5">
        <v>2317</v>
      </c>
      <c r="AG5">
        <v>2766</v>
      </c>
      <c r="AH5">
        <v>3381</v>
      </c>
      <c r="AI5">
        <v>4005</v>
      </c>
      <c r="AJ5">
        <v>4711</v>
      </c>
      <c r="AK5">
        <v>5732</v>
      </c>
      <c r="AL5">
        <v>6776</v>
      </c>
      <c r="AM5">
        <v>7693</v>
      </c>
      <c r="AN5">
        <v>28666</v>
      </c>
      <c r="AO5">
        <v>58151</v>
      </c>
    </row>
    <row r="6" spans="1:41" x14ac:dyDescent="0.35">
      <c r="A6" t="s">
        <v>106</v>
      </c>
      <c r="B6">
        <v>1765</v>
      </c>
      <c r="C6">
        <v>2394</v>
      </c>
      <c r="D6">
        <v>18832</v>
      </c>
      <c r="E6">
        <v>2731</v>
      </c>
      <c r="F6">
        <v>3188</v>
      </c>
      <c r="G6">
        <v>3861</v>
      </c>
      <c r="H6">
        <v>4653</v>
      </c>
      <c r="I6">
        <v>5498</v>
      </c>
      <c r="J6">
        <v>6434</v>
      </c>
      <c r="K6">
        <v>7814</v>
      </c>
      <c r="L6">
        <v>25286</v>
      </c>
      <c r="M6">
        <v>52355</v>
      </c>
      <c r="O6" s="5" t="s">
        <v>106</v>
      </c>
      <c r="P6">
        <v>1795</v>
      </c>
      <c r="Q6">
        <v>1984</v>
      </c>
      <c r="R6">
        <v>2275</v>
      </c>
      <c r="S6">
        <v>641</v>
      </c>
      <c r="T6">
        <v>3925</v>
      </c>
      <c r="U6">
        <v>5705</v>
      </c>
      <c r="V6">
        <v>4702</v>
      </c>
      <c r="W6">
        <v>5463</v>
      </c>
      <c r="X6">
        <v>6408</v>
      </c>
      <c r="Y6">
        <v>7684</v>
      </c>
      <c r="Z6">
        <v>25519</v>
      </c>
      <c r="AA6">
        <v>55557</v>
      </c>
      <c r="AC6" s="5" t="s">
        <v>106</v>
      </c>
      <c r="AD6">
        <v>1783</v>
      </c>
      <c r="AE6">
        <v>1989</v>
      </c>
      <c r="AF6">
        <v>2319</v>
      </c>
      <c r="AG6">
        <v>2798</v>
      </c>
      <c r="AH6">
        <v>3296</v>
      </c>
      <c r="AI6">
        <v>3974</v>
      </c>
      <c r="AJ6">
        <v>4719</v>
      </c>
      <c r="AK6">
        <v>5774</v>
      </c>
      <c r="AL6">
        <v>6862</v>
      </c>
      <c r="AM6">
        <v>7673</v>
      </c>
      <c r="AN6">
        <v>29668</v>
      </c>
      <c r="AO6">
        <v>58791</v>
      </c>
    </row>
    <row r="7" spans="1:41" x14ac:dyDescent="0.35">
      <c r="A7" t="s">
        <v>107</v>
      </c>
      <c r="B7">
        <v>1774</v>
      </c>
      <c r="C7">
        <v>2686</v>
      </c>
      <c r="D7">
        <v>19655</v>
      </c>
      <c r="E7">
        <v>2717</v>
      </c>
      <c r="F7">
        <v>3193</v>
      </c>
      <c r="G7">
        <v>3948</v>
      </c>
      <c r="H7">
        <v>4633</v>
      </c>
      <c r="I7">
        <v>5465</v>
      </c>
      <c r="J7">
        <v>6457</v>
      </c>
      <c r="K7">
        <v>7937</v>
      </c>
      <c r="L7">
        <v>25784</v>
      </c>
      <c r="M7">
        <v>56973</v>
      </c>
      <c r="O7" s="6" t="s">
        <v>107</v>
      </c>
      <c r="P7">
        <v>1783</v>
      </c>
      <c r="Q7">
        <v>1992</v>
      </c>
      <c r="R7">
        <v>2294</v>
      </c>
      <c r="S7">
        <v>609</v>
      </c>
      <c r="T7">
        <v>3833</v>
      </c>
      <c r="U7">
        <v>6564</v>
      </c>
      <c r="V7">
        <v>4624</v>
      </c>
      <c r="W7">
        <v>5509</v>
      </c>
      <c r="X7">
        <v>6436</v>
      </c>
      <c r="Y7">
        <v>7756</v>
      </c>
      <c r="Z7">
        <v>25072</v>
      </c>
      <c r="AA7">
        <v>57629</v>
      </c>
      <c r="AC7" s="6" t="s">
        <v>107</v>
      </c>
      <c r="AD7">
        <v>1777</v>
      </c>
      <c r="AE7">
        <v>2137</v>
      </c>
      <c r="AF7">
        <v>2314</v>
      </c>
      <c r="AG7">
        <v>2845</v>
      </c>
      <c r="AH7">
        <v>3311</v>
      </c>
      <c r="AI7">
        <v>3984</v>
      </c>
      <c r="AJ7">
        <v>4678</v>
      </c>
      <c r="AK7">
        <v>5685</v>
      </c>
      <c r="AL7">
        <v>6879</v>
      </c>
      <c r="AM7">
        <v>7477</v>
      </c>
      <c r="AN7">
        <v>27727</v>
      </c>
      <c r="AO7">
        <v>59773</v>
      </c>
    </row>
    <row r="8" spans="1:41" x14ac:dyDescent="0.35">
      <c r="A8" t="s">
        <v>108</v>
      </c>
      <c r="B8">
        <v>1776</v>
      </c>
      <c r="C8">
        <v>2681</v>
      </c>
      <c r="D8">
        <v>9865</v>
      </c>
      <c r="E8">
        <v>2739</v>
      </c>
      <c r="F8">
        <v>3160</v>
      </c>
      <c r="G8">
        <v>3864</v>
      </c>
      <c r="H8">
        <v>4645</v>
      </c>
      <c r="I8">
        <v>5552</v>
      </c>
      <c r="J8">
        <v>6452</v>
      </c>
      <c r="K8">
        <v>7638</v>
      </c>
      <c r="L8">
        <v>25258</v>
      </c>
      <c r="M8">
        <v>55964</v>
      </c>
      <c r="O8" s="5" t="s">
        <v>108</v>
      </c>
      <c r="P8">
        <v>1852</v>
      </c>
      <c r="Q8">
        <v>1957</v>
      </c>
      <c r="R8">
        <v>2304</v>
      </c>
      <c r="S8">
        <v>644</v>
      </c>
      <c r="T8">
        <v>3734</v>
      </c>
      <c r="U8">
        <v>24960</v>
      </c>
      <c r="V8">
        <v>4835</v>
      </c>
      <c r="W8">
        <v>5557</v>
      </c>
      <c r="X8">
        <v>6489</v>
      </c>
      <c r="Y8">
        <v>7624</v>
      </c>
      <c r="Z8">
        <v>26501</v>
      </c>
      <c r="AA8">
        <v>53936</v>
      </c>
      <c r="AC8" s="5" t="s">
        <v>108</v>
      </c>
      <c r="AD8">
        <v>2270</v>
      </c>
      <c r="AE8">
        <v>1960</v>
      </c>
      <c r="AF8">
        <v>2341</v>
      </c>
      <c r="AG8">
        <v>2827</v>
      </c>
      <c r="AH8">
        <v>3309</v>
      </c>
      <c r="AI8">
        <v>3984</v>
      </c>
      <c r="AJ8">
        <v>4693</v>
      </c>
      <c r="AK8">
        <v>5808</v>
      </c>
      <c r="AL8">
        <v>6864</v>
      </c>
      <c r="AM8">
        <v>7570</v>
      </c>
      <c r="AN8">
        <v>28650</v>
      </c>
      <c r="AO8">
        <v>59452</v>
      </c>
    </row>
    <row r="9" spans="1:41" x14ac:dyDescent="0.35">
      <c r="A9" t="s">
        <v>109</v>
      </c>
      <c r="B9">
        <v>1777</v>
      </c>
      <c r="C9">
        <v>2081</v>
      </c>
      <c r="D9">
        <v>2289</v>
      </c>
      <c r="E9">
        <v>2682</v>
      </c>
      <c r="F9">
        <v>3181</v>
      </c>
      <c r="G9">
        <v>3849</v>
      </c>
      <c r="H9">
        <v>4602</v>
      </c>
      <c r="I9">
        <v>5567</v>
      </c>
      <c r="J9">
        <v>6405</v>
      </c>
      <c r="K9">
        <v>8003</v>
      </c>
      <c r="L9">
        <v>25425</v>
      </c>
      <c r="M9">
        <v>58040</v>
      </c>
      <c r="O9" s="6" t="s">
        <v>109</v>
      </c>
      <c r="P9">
        <v>1767</v>
      </c>
      <c r="Q9">
        <v>1968</v>
      </c>
      <c r="R9">
        <v>2357</v>
      </c>
      <c r="S9">
        <v>615</v>
      </c>
      <c r="T9">
        <v>3784</v>
      </c>
      <c r="U9">
        <v>32929</v>
      </c>
      <c r="V9">
        <v>4688</v>
      </c>
      <c r="W9">
        <v>5563</v>
      </c>
      <c r="X9">
        <v>6467</v>
      </c>
      <c r="Y9">
        <v>7664</v>
      </c>
      <c r="Z9">
        <v>25926</v>
      </c>
      <c r="AA9">
        <v>58105</v>
      </c>
      <c r="AC9" s="6" t="s">
        <v>109</v>
      </c>
      <c r="AD9">
        <v>1800</v>
      </c>
      <c r="AE9">
        <v>2745</v>
      </c>
      <c r="AF9">
        <v>2322</v>
      </c>
      <c r="AG9">
        <v>2809</v>
      </c>
      <c r="AH9">
        <v>3329</v>
      </c>
      <c r="AI9">
        <v>4015</v>
      </c>
      <c r="AJ9">
        <v>5327</v>
      </c>
      <c r="AK9">
        <v>5822</v>
      </c>
      <c r="AL9">
        <v>6795</v>
      </c>
      <c r="AM9">
        <v>7776</v>
      </c>
      <c r="AN9">
        <v>32611</v>
      </c>
      <c r="AO9">
        <v>59381</v>
      </c>
    </row>
    <row r="10" spans="1:41" x14ac:dyDescent="0.35">
      <c r="A10" t="s">
        <v>110</v>
      </c>
      <c r="B10">
        <v>1769</v>
      </c>
      <c r="C10">
        <v>2376</v>
      </c>
      <c r="D10">
        <v>2281</v>
      </c>
      <c r="E10">
        <v>2694</v>
      </c>
      <c r="F10">
        <v>3274</v>
      </c>
      <c r="G10">
        <v>3928</v>
      </c>
      <c r="H10">
        <v>4749</v>
      </c>
      <c r="I10">
        <v>5528</v>
      </c>
      <c r="J10">
        <v>6457</v>
      </c>
      <c r="K10">
        <v>7528</v>
      </c>
      <c r="L10">
        <v>26019</v>
      </c>
      <c r="M10">
        <v>55830</v>
      </c>
      <c r="O10" s="5" t="s">
        <v>110</v>
      </c>
      <c r="P10">
        <v>1795</v>
      </c>
      <c r="Q10">
        <v>1982</v>
      </c>
      <c r="R10">
        <v>2292</v>
      </c>
      <c r="S10">
        <v>610</v>
      </c>
      <c r="T10">
        <v>3723</v>
      </c>
      <c r="U10">
        <v>16363</v>
      </c>
      <c r="V10">
        <v>4612</v>
      </c>
      <c r="W10">
        <v>5567</v>
      </c>
      <c r="X10">
        <v>6461</v>
      </c>
      <c r="Y10">
        <v>7671</v>
      </c>
      <c r="Z10">
        <v>25552</v>
      </c>
      <c r="AA10">
        <v>55424</v>
      </c>
      <c r="AC10" s="5" t="s">
        <v>110</v>
      </c>
      <c r="AD10">
        <v>1802</v>
      </c>
      <c r="AE10">
        <v>1977</v>
      </c>
      <c r="AF10">
        <v>2314</v>
      </c>
      <c r="AG10">
        <v>2786</v>
      </c>
      <c r="AH10">
        <v>3348</v>
      </c>
      <c r="AI10">
        <v>4085</v>
      </c>
      <c r="AJ10">
        <v>5001</v>
      </c>
      <c r="AK10">
        <v>5841</v>
      </c>
      <c r="AL10">
        <v>6822</v>
      </c>
      <c r="AM10">
        <v>7793</v>
      </c>
      <c r="AN10">
        <v>35155</v>
      </c>
      <c r="AO10">
        <v>51560</v>
      </c>
    </row>
    <row r="11" spans="1:41" x14ac:dyDescent="0.35">
      <c r="A11" t="s">
        <v>111</v>
      </c>
      <c r="B11">
        <v>1743</v>
      </c>
      <c r="C11">
        <v>2724</v>
      </c>
      <c r="D11">
        <v>2278</v>
      </c>
      <c r="E11">
        <v>2710</v>
      </c>
      <c r="F11">
        <v>3323</v>
      </c>
      <c r="G11">
        <v>3930</v>
      </c>
      <c r="H11">
        <v>4692</v>
      </c>
      <c r="I11">
        <v>5538</v>
      </c>
      <c r="J11">
        <v>6458</v>
      </c>
      <c r="K11">
        <v>7608</v>
      </c>
      <c r="L11">
        <v>25151</v>
      </c>
      <c r="M11">
        <v>50168</v>
      </c>
      <c r="O11" s="6" t="s">
        <v>111</v>
      </c>
      <c r="P11">
        <v>1778</v>
      </c>
      <c r="Q11">
        <v>1969</v>
      </c>
      <c r="R11">
        <v>2264</v>
      </c>
      <c r="S11">
        <v>623</v>
      </c>
      <c r="T11">
        <v>3797</v>
      </c>
      <c r="U11">
        <v>9595</v>
      </c>
      <c r="V11">
        <v>4689</v>
      </c>
      <c r="W11">
        <v>5496</v>
      </c>
      <c r="X11">
        <v>6442</v>
      </c>
      <c r="Y11">
        <v>7610</v>
      </c>
      <c r="Z11">
        <v>25569</v>
      </c>
      <c r="AA11">
        <v>56431</v>
      </c>
      <c r="AC11" s="6" t="s">
        <v>111</v>
      </c>
      <c r="AD11">
        <v>1864</v>
      </c>
      <c r="AE11">
        <v>1982</v>
      </c>
      <c r="AF11">
        <v>2368</v>
      </c>
      <c r="AG11">
        <v>2803</v>
      </c>
      <c r="AH11">
        <v>3379</v>
      </c>
      <c r="AI11">
        <v>4083</v>
      </c>
      <c r="AJ11">
        <v>4971</v>
      </c>
      <c r="AK11">
        <v>5722</v>
      </c>
      <c r="AL11">
        <v>6804</v>
      </c>
      <c r="AM11">
        <v>8157.9999999999991</v>
      </c>
      <c r="AN11">
        <v>28690</v>
      </c>
      <c r="AO11">
        <v>56609</v>
      </c>
    </row>
    <row r="12" spans="1:41" x14ac:dyDescent="0.35">
      <c r="A12" t="s">
        <v>112</v>
      </c>
      <c r="B12">
        <v>1764</v>
      </c>
      <c r="C12">
        <v>2455</v>
      </c>
      <c r="D12">
        <v>2330</v>
      </c>
      <c r="E12">
        <v>2676</v>
      </c>
      <c r="F12">
        <v>3196</v>
      </c>
      <c r="G12">
        <v>3874</v>
      </c>
      <c r="H12">
        <v>4612</v>
      </c>
      <c r="I12">
        <v>5541</v>
      </c>
      <c r="J12">
        <v>6450</v>
      </c>
      <c r="K12">
        <v>7690</v>
      </c>
      <c r="L12">
        <v>24962</v>
      </c>
      <c r="M12">
        <v>57831</v>
      </c>
      <c r="O12" s="5" t="s">
        <v>112</v>
      </c>
      <c r="P12">
        <v>1809</v>
      </c>
      <c r="Q12">
        <v>1952</v>
      </c>
      <c r="R12">
        <v>2314</v>
      </c>
      <c r="S12">
        <v>627</v>
      </c>
      <c r="T12">
        <v>3696</v>
      </c>
      <c r="U12">
        <v>11566</v>
      </c>
      <c r="V12">
        <v>4639</v>
      </c>
      <c r="W12">
        <v>5820</v>
      </c>
      <c r="X12">
        <v>6484</v>
      </c>
      <c r="Y12">
        <v>7540</v>
      </c>
      <c r="Z12">
        <v>26006</v>
      </c>
      <c r="AA12">
        <v>55965</v>
      </c>
      <c r="AC12" s="5" t="s">
        <v>112</v>
      </c>
      <c r="AD12">
        <v>1797</v>
      </c>
      <c r="AE12">
        <v>1964</v>
      </c>
      <c r="AF12">
        <v>2264</v>
      </c>
      <c r="AG12">
        <v>2778</v>
      </c>
      <c r="AH12">
        <v>3282</v>
      </c>
      <c r="AI12">
        <v>4115</v>
      </c>
      <c r="AJ12">
        <v>5033</v>
      </c>
      <c r="AK12">
        <v>5764</v>
      </c>
      <c r="AL12">
        <v>6906</v>
      </c>
      <c r="AM12">
        <v>8245</v>
      </c>
      <c r="AN12">
        <v>39334</v>
      </c>
      <c r="AO12">
        <v>55251</v>
      </c>
    </row>
    <row r="13" spans="1:41" x14ac:dyDescent="0.35">
      <c r="A13" t="s">
        <v>113</v>
      </c>
      <c r="B13">
        <v>1749</v>
      </c>
      <c r="C13">
        <v>2602</v>
      </c>
      <c r="D13">
        <v>2311</v>
      </c>
      <c r="E13">
        <v>2714</v>
      </c>
      <c r="F13">
        <v>3255</v>
      </c>
      <c r="G13">
        <v>3871</v>
      </c>
      <c r="H13">
        <v>4647</v>
      </c>
      <c r="I13">
        <v>5493</v>
      </c>
      <c r="J13">
        <v>6528</v>
      </c>
      <c r="K13">
        <v>7590</v>
      </c>
      <c r="L13">
        <v>26403</v>
      </c>
      <c r="M13">
        <v>59484</v>
      </c>
      <c r="O13" s="6" t="s">
        <v>113</v>
      </c>
      <c r="P13">
        <v>1908</v>
      </c>
      <c r="Q13">
        <v>2231</v>
      </c>
      <c r="R13">
        <v>2431</v>
      </c>
      <c r="S13">
        <v>626</v>
      </c>
      <c r="T13">
        <v>3689</v>
      </c>
      <c r="U13">
        <v>7852</v>
      </c>
      <c r="V13">
        <v>4659</v>
      </c>
      <c r="W13">
        <v>5908</v>
      </c>
      <c r="X13">
        <v>6518</v>
      </c>
      <c r="Y13">
        <v>7533</v>
      </c>
      <c r="Z13">
        <v>28424</v>
      </c>
      <c r="AA13">
        <v>54270</v>
      </c>
      <c r="AC13" s="6" t="s">
        <v>113</v>
      </c>
      <c r="AD13">
        <v>1769</v>
      </c>
      <c r="AE13">
        <v>1966</v>
      </c>
      <c r="AF13">
        <v>2312</v>
      </c>
      <c r="AG13">
        <v>2817</v>
      </c>
      <c r="AH13">
        <v>3321</v>
      </c>
      <c r="AI13">
        <v>4026</v>
      </c>
      <c r="AJ13">
        <v>4852</v>
      </c>
      <c r="AK13">
        <v>5797</v>
      </c>
      <c r="AL13">
        <v>6862</v>
      </c>
      <c r="AM13">
        <v>7826</v>
      </c>
      <c r="AN13">
        <v>38796</v>
      </c>
      <c r="AO13">
        <v>59779</v>
      </c>
    </row>
    <row r="14" spans="1:41" x14ac:dyDescent="0.35">
      <c r="A14" t="s">
        <v>114</v>
      </c>
      <c r="B14">
        <v>1745</v>
      </c>
      <c r="C14">
        <v>2556</v>
      </c>
      <c r="D14">
        <v>2290</v>
      </c>
      <c r="E14">
        <v>2690</v>
      </c>
      <c r="F14">
        <v>3219</v>
      </c>
      <c r="G14">
        <v>3861</v>
      </c>
      <c r="H14">
        <v>4581</v>
      </c>
      <c r="I14">
        <v>5481</v>
      </c>
      <c r="J14">
        <v>6407</v>
      </c>
      <c r="K14">
        <v>7641</v>
      </c>
      <c r="L14">
        <v>25730</v>
      </c>
      <c r="M14">
        <v>57894</v>
      </c>
      <c r="O14" s="5" t="s">
        <v>114</v>
      </c>
      <c r="P14">
        <v>2050</v>
      </c>
      <c r="Q14">
        <v>1978</v>
      </c>
      <c r="R14">
        <v>2396</v>
      </c>
      <c r="S14">
        <v>649</v>
      </c>
      <c r="T14">
        <v>3728</v>
      </c>
      <c r="U14">
        <v>8047.0000000000009</v>
      </c>
      <c r="V14">
        <v>4651</v>
      </c>
      <c r="W14">
        <v>5636</v>
      </c>
      <c r="X14">
        <v>6491</v>
      </c>
      <c r="Y14">
        <v>7551</v>
      </c>
      <c r="Z14">
        <v>25078</v>
      </c>
      <c r="AA14">
        <v>54052</v>
      </c>
      <c r="AC14" s="5" t="s">
        <v>114</v>
      </c>
      <c r="AD14">
        <v>1946</v>
      </c>
      <c r="AE14">
        <v>2555</v>
      </c>
      <c r="AF14">
        <v>2313</v>
      </c>
      <c r="AG14">
        <v>2770</v>
      </c>
      <c r="AH14">
        <v>3307</v>
      </c>
      <c r="AI14">
        <v>4021</v>
      </c>
      <c r="AJ14">
        <v>4840</v>
      </c>
      <c r="AK14">
        <v>5832</v>
      </c>
      <c r="AL14">
        <v>6895</v>
      </c>
      <c r="AM14">
        <v>8867</v>
      </c>
      <c r="AN14">
        <v>43084</v>
      </c>
      <c r="AO14">
        <v>59801</v>
      </c>
    </row>
    <row r="15" spans="1:41" x14ac:dyDescent="0.35">
      <c r="A15" t="s">
        <v>115</v>
      </c>
      <c r="B15">
        <v>1772</v>
      </c>
      <c r="C15">
        <v>2566</v>
      </c>
      <c r="D15">
        <v>2311</v>
      </c>
      <c r="E15">
        <v>2746</v>
      </c>
      <c r="F15">
        <v>3488</v>
      </c>
      <c r="G15">
        <v>3860</v>
      </c>
      <c r="H15">
        <v>4615</v>
      </c>
      <c r="I15">
        <v>5499</v>
      </c>
      <c r="J15">
        <v>6395</v>
      </c>
      <c r="K15">
        <v>7483</v>
      </c>
      <c r="L15">
        <v>25727</v>
      </c>
      <c r="M15">
        <v>53137</v>
      </c>
      <c r="O15" s="6" t="s">
        <v>115</v>
      </c>
      <c r="P15">
        <v>1800</v>
      </c>
      <c r="Q15">
        <v>2021</v>
      </c>
      <c r="R15">
        <v>2341</v>
      </c>
      <c r="S15">
        <v>635</v>
      </c>
      <c r="T15">
        <v>3868</v>
      </c>
      <c r="U15">
        <v>7542</v>
      </c>
      <c r="V15">
        <v>4650</v>
      </c>
      <c r="W15">
        <v>5703</v>
      </c>
      <c r="X15">
        <v>6624</v>
      </c>
      <c r="Y15">
        <v>7701</v>
      </c>
      <c r="Z15">
        <v>26584</v>
      </c>
      <c r="AA15">
        <v>55881</v>
      </c>
      <c r="AC15" s="6" t="s">
        <v>115</v>
      </c>
      <c r="AD15">
        <v>1785</v>
      </c>
      <c r="AE15">
        <v>2007</v>
      </c>
      <c r="AF15">
        <v>2325</v>
      </c>
      <c r="AG15">
        <v>2754</v>
      </c>
      <c r="AH15">
        <v>3353</v>
      </c>
      <c r="AI15">
        <v>3994</v>
      </c>
      <c r="AJ15">
        <v>4792</v>
      </c>
      <c r="AK15">
        <v>5864</v>
      </c>
      <c r="AL15">
        <v>6876</v>
      </c>
      <c r="AM15">
        <v>8552</v>
      </c>
      <c r="AN15">
        <v>35820</v>
      </c>
      <c r="AO15">
        <v>56969</v>
      </c>
    </row>
    <row r="16" spans="1:41" x14ac:dyDescent="0.35">
      <c r="A16" t="s">
        <v>116</v>
      </c>
      <c r="B16">
        <v>1765</v>
      </c>
      <c r="C16">
        <v>2783</v>
      </c>
      <c r="D16">
        <v>2256</v>
      </c>
      <c r="E16">
        <v>2672</v>
      </c>
      <c r="F16">
        <v>3212</v>
      </c>
      <c r="G16">
        <v>3875</v>
      </c>
      <c r="H16">
        <v>4647</v>
      </c>
      <c r="I16">
        <v>5471</v>
      </c>
      <c r="J16">
        <v>6383</v>
      </c>
      <c r="K16">
        <v>7553</v>
      </c>
      <c r="L16">
        <v>25392</v>
      </c>
      <c r="M16">
        <v>51854</v>
      </c>
      <c r="O16" s="5" t="s">
        <v>116</v>
      </c>
      <c r="P16">
        <v>2001</v>
      </c>
      <c r="Q16">
        <v>1959</v>
      </c>
      <c r="R16">
        <v>2307</v>
      </c>
      <c r="S16">
        <v>615</v>
      </c>
      <c r="T16">
        <v>3778</v>
      </c>
      <c r="U16">
        <v>7583</v>
      </c>
      <c r="V16">
        <v>4627</v>
      </c>
      <c r="W16">
        <v>5493</v>
      </c>
      <c r="X16">
        <v>6558</v>
      </c>
      <c r="Y16">
        <v>7631</v>
      </c>
      <c r="Z16">
        <v>25027</v>
      </c>
      <c r="AA16">
        <v>56189</v>
      </c>
      <c r="AC16" s="5" t="s">
        <v>116</v>
      </c>
      <c r="AD16">
        <v>1792</v>
      </c>
      <c r="AE16">
        <v>2327</v>
      </c>
      <c r="AF16">
        <v>2299</v>
      </c>
      <c r="AG16">
        <v>2801</v>
      </c>
      <c r="AH16">
        <v>3327</v>
      </c>
      <c r="AI16">
        <v>4052</v>
      </c>
      <c r="AJ16">
        <v>4860</v>
      </c>
      <c r="AK16">
        <v>5823</v>
      </c>
      <c r="AL16">
        <v>6834</v>
      </c>
      <c r="AM16">
        <v>8549</v>
      </c>
      <c r="AN16">
        <v>37260</v>
      </c>
      <c r="AO16">
        <v>59390</v>
      </c>
    </row>
    <row r="17" spans="1:41" x14ac:dyDescent="0.35">
      <c r="A17" t="s">
        <v>117</v>
      </c>
      <c r="B17">
        <v>1783</v>
      </c>
      <c r="C17">
        <v>2602</v>
      </c>
      <c r="D17">
        <v>2316</v>
      </c>
      <c r="E17">
        <v>2703</v>
      </c>
      <c r="F17">
        <v>3192</v>
      </c>
      <c r="G17">
        <v>3879</v>
      </c>
      <c r="H17">
        <v>4645</v>
      </c>
      <c r="I17">
        <v>5471</v>
      </c>
      <c r="J17">
        <v>6400</v>
      </c>
      <c r="K17">
        <v>7534</v>
      </c>
      <c r="L17">
        <v>26732</v>
      </c>
      <c r="M17">
        <v>53794</v>
      </c>
      <c r="O17" s="6" t="s">
        <v>117</v>
      </c>
      <c r="P17">
        <v>1978</v>
      </c>
      <c r="Q17">
        <v>1966</v>
      </c>
      <c r="R17">
        <v>2289</v>
      </c>
      <c r="S17">
        <v>631</v>
      </c>
      <c r="T17">
        <v>3747</v>
      </c>
      <c r="U17">
        <v>9343</v>
      </c>
      <c r="V17">
        <v>4658</v>
      </c>
      <c r="W17">
        <v>5557</v>
      </c>
      <c r="X17">
        <v>6590</v>
      </c>
      <c r="Y17">
        <v>7589</v>
      </c>
      <c r="Z17">
        <v>25830</v>
      </c>
      <c r="AA17">
        <v>54690</v>
      </c>
      <c r="AC17" s="6" t="s">
        <v>117</v>
      </c>
      <c r="AD17">
        <v>1880</v>
      </c>
      <c r="AE17">
        <v>1949</v>
      </c>
      <c r="AF17">
        <v>2310</v>
      </c>
      <c r="AG17">
        <v>2780</v>
      </c>
      <c r="AH17">
        <v>3347</v>
      </c>
      <c r="AI17">
        <v>3975</v>
      </c>
      <c r="AJ17">
        <v>4839</v>
      </c>
      <c r="AK17">
        <v>5700</v>
      </c>
      <c r="AL17">
        <v>6872</v>
      </c>
      <c r="AM17">
        <v>8082.0000000000009</v>
      </c>
      <c r="AN17">
        <v>33974</v>
      </c>
      <c r="AO17">
        <v>58057</v>
      </c>
    </row>
    <row r="18" spans="1:41" x14ac:dyDescent="0.35">
      <c r="A18" t="s">
        <v>118</v>
      </c>
      <c r="B18">
        <v>1758</v>
      </c>
      <c r="C18">
        <v>2819</v>
      </c>
      <c r="D18">
        <v>2332</v>
      </c>
      <c r="E18">
        <v>2729</v>
      </c>
      <c r="F18">
        <v>3176</v>
      </c>
      <c r="G18">
        <v>3902</v>
      </c>
      <c r="H18">
        <v>4679</v>
      </c>
      <c r="I18">
        <v>5453</v>
      </c>
      <c r="J18">
        <v>6447</v>
      </c>
      <c r="K18">
        <v>7480</v>
      </c>
      <c r="L18">
        <v>28921</v>
      </c>
      <c r="M18">
        <v>57267</v>
      </c>
      <c r="O18" s="5" t="s">
        <v>118</v>
      </c>
      <c r="P18">
        <v>1874</v>
      </c>
      <c r="Q18">
        <v>1959</v>
      </c>
      <c r="R18">
        <v>2259</v>
      </c>
      <c r="S18">
        <v>640</v>
      </c>
      <c r="T18">
        <v>3783</v>
      </c>
      <c r="U18">
        <v>5257</v>
      </c>
      <c r="V18">
        <v>4688</v>
      </c>
      <c r="W18">
        <v>5575</v>
      </c>
      <c r="X18">
        <v>6590</v>
      </c>
      <c r="Y18">
        <v>7481</v>
      </c>
      <c r="Z18">
        <v>25836</v>
      </c>
      <c r="AA18">
        <v>54439</v>
      </c>
      <c r="AC18" s="5" t="s">
        <v>118</v>
      </c>
      <c r="AD18">
        <v>1772</v>
      </c>
      <c r="AE18">
        <v>1983</v>
      </c>
      <c r="AF18">
        <v>2330</v>
      </c>
      <c r="AG18">
        <v>2783</v>
      </c>
      <c r="AH18">
        <v>3283</v>
      </c>
      <c r="AI18">
        <v>3864</v>
      </c>
      <c r="AJ18">
        <v>4808</v>
      </c>
      <c r="AK18">
        <v>5760</v>
      </c>
      <c r="AL18">
        <v>6843</v>
      </c>
      <c r="AM18">
        <v>8258</v>
      </c>
      <c r="AN18">
        <v>35237</v>
      </c>
      <c r="AO18">
        <v>51830</v>
      </c>
    </row>
    <row r="19" spans="1:41" x14ac:dyDescent="0.35">
      <c r="A19" t="s">
        <v>119</v>
      </c>
      <c r="B19">
        <v>1772</v>
      </c>
      <c r="C19">
        <v>2203</v>
      </c>
      <c r="D19">
        <v>2246</v>
      </c>
      <c r="E19">
        <v>2729</v>
      </c>
      <c r="F19">
        <v>3177</v>
      </c>
      <c r="G19">
        <v>3876</v>
      </c>
      <c r="H19">
        <v>4619</v>
      </c>
      <c r="I19">
        <v>5475</v>
      </c>
      <c r="J19">
        <v>6462</v>
      </c>
      <c r="K19">
        <v>7582</v>
      </c>
      <c r="L19">
        <v>45807</v>
      </c>
      <c r="M19">
        <v>58223</v>
      </c>
      <c r="O19" s="6" t="s">
        <v>119</v>
      </c>
      <c r="P19">
        <v>1780</v>
      </c>
      <c r="Q19">
        <v>2105</v>
      </c>
      <c r="R19">
        <v>2236</v>
      </c>
      <c r="S19">
        <v>651</v>
      </c>
      <c r="T19">
        <v>4200</v>
      </c>
      <c r="U19">
        <v>4033</v>
      </c>
      <c r="V19">
        <v>4644</v>
      </c>
      <c r="W19">
        <v>5562</v>
      </c>
      <c r="X19">
        <v>6526</v>
      </c>
      <c r="Y19">
        <v>7594</v>
      </c>
      <c r="Z19">
        <v>25545</v>
      </c>
      <c r="AA19">
        <v>54746</v>
      </c>
      <c r="AC19" s="6" t="s">
        <v>119</v>
      </c>
      <c r="AD19">
        <v>1778</v>
      </c>
      <c r="AE19">
        <v>2158</v>
      </c>
      <c r="AF19">
        <v>2306</v>
      </c>
      <c r="AG19">
        <v>2791</v>
      </c>
      <c r="AH19">
        <v>3377</v>
      </c>
      <c r="AI19">
        <v>3918</v>
      </c>
      <c r="AJ19">
        <v>4857</v>
      </c>
      <c r="AK19">
        <v>5771</v>
      </c>
      <c r="AL19">
        <v>6849</v>
      </c>
      <c r="AM19">
        <v>8125</v>
      </c>
      <c r="AN19">
        <v>32790</v>
      </c>
      <c r="AO19">
        <v>59821</v>
      </c>
    </row>
    <row r="20" spans="1:41" x14ac:dyDescent="0.35">
      <c r="A20" t="s">
        <v>120</v>
      </c>
      <c r="B20">
        <v>1781</v>
      </c>
      <c r="C20">
        <v>2361</v>
      </c>
      <c r="D20">
        <v>2324</v>
      </c>
      <c r="E20">
        <v>2716</v>
      </c>
      <c r="F20">
        <v>3187</v>
      </c>
      <c r="G20">
        <v>3914</v>
      </c>
      <c r="H20">
        <v>4614</v>
      </c>
      <c r="I20">
        <v>5445</v>
      </c>
      <c r="J20">
        <v>6426</v>
      </c>
      <c r="K20">
        <v>7588</v>
      </c>
      <c r="L20">
        <v>48099</v>
      </c>
      <c r="M20">
        <v>51761</v>
      </c>
      <c r="O20" s="5" t="s">
        <v>120</v>
      </c>
      <c r="P20">
        <v>1799</v>
      </c>
      <c r="Q20">
        <v>1973</v>
      </c>
      <c r="R20">
        <v>2263</v>
      </c>
      <c r="S20">
        <v>631</v>
      </c>
      <c r="T20">
        <v>3770</v>
      </c>
      <c r="U20">
        <v>4012</v>
      </c>
      <c r="V20">
        <v>4608</v>
      </c>
      <c r="W20">
        <v>5555</v>
      </c>
      <c r="X20">
        <v>6486</v>
      </c>
      <c r="Y20">
        <v>7571</v>
      </c>
      <c r="Z20">
        <v>25700</v>
      </c>
      <c r="AA20">
        <v>54759</v>
      </c>
      <c r="AC20" s="5" t="s">
        <v>120</v>
      </c>
      <c r="AD20">
        <v>2111</v>
      </c>
      <c r="AE20">
        <v>2287</v>
      </c>
      <c r="AF20">
        <v>2328</v>
      </c>
      <c r="AG20">
        <v>2765</v>
      </c>
      <c r="AH20">
        <v>3346</v>
      </c>
      <c r="AI20">
        <v>3852</v>
      </c>
      <c r="AJ20">
        <v>4865</v>
      </c>
      <c r="AK20">
        <v>5801</v>
      </c>
      <c r="AL20">
        <v>6850</v>
      </c>
      <c r="AM20">
        <v>8366</v>
      </c>
      <c r="AN20">
        <v>32534</v>
      </c>
      <c r="AO20">
        <v>54722</v>
      </c>
    </row>
    <row r="21" spans="1:41" x14ac:dyDescent="0.35">
      <c r="A21" t="s">
        <v>121</v>
      </c>
      <c r="B21">
        <v>1767</v>
      </c>
      <c r="C21">
        <v>2387</v>
      </c>
      <c r="D21">
        <v>2300</v>
      </c>
      <c r="E21">
        <v>2690</v>
      </c>
      <c r="F21">
        <v>3174</v>
      </c>
      <c r="G21">
        <v>3880</v>
      </c>
      <c r="H21">
        <v>4615</v>
      </c>
      <c r="I21">
        <v>5473</v>
      </c>
      <c r="J21">
        <v>6440</v>
      </c>
      <c r="K21">
        <v>7496</v>
      </c>
      <c r="L21">
        <v>54161</v>
      </c>
      <c r="M21">
        <v>58433</v>
      </c>
      <c r="O21" s="6" t="s">
        <v>121</v>
      </c>
      <c r="P21">
        <v>1919</v>
      </c>
      <c r="Q21">
        <v>1942</v>
      </c>
      <c r="R21">
        <v>2345</v>
      </c>
      <c r="S21">
        <v>651</v>
      </c>
      <c r="T21">
        <v>3728</v>
      </c>
      <c r="U21">
        <v>4876</v>
      </c>
      <c r="V21">
        <v>4668</v>
      </c>
      <c r="W21">
        <v>5656</v>
      </c>
      <c r="X21">
        <v>6514</v>
      </c>
      <c r="Y21">
        <v>7532</v>
      </c>
      <c r="Z21">
        <v>25041</v>
      </c>
      <c r="AA21">
        <v>54974</v>
      </c>
      <c r="AC21" s="6" t="s">
        <v>121</v>
      </c>
      <c r="AD21">
        <v>1789</v>
      </c>
      <c r="AE21">
        <v>1994</v>
      </c>
      <c r="AF21">
        <v>2300</v>
      </c>
      <c r="AG21">
        <v>3066</v>
      </c>
      <c r="AH21">
        <v>3359</v>
      </c>
      <c r="AI21">
        <v>3905</v>
      </c>
      <c r="AJ21">
        <v>4823</v>
      </c>
      <c r="AK21">
        <v>5693</v>
      </c>
      <c r="AL21">
        <v>6895</v>
      </c>
      <c r="AM21">
        <v>8123</v>
      </c>
      <c r="AN21">
        <v>32560</v>
      </c>
      <c r="AO21">
        <v>54588</v>
      </c>
    </row>
    <row r="22" spans="1:41" x14ac:dyDescent="0.35">
      <c r="A22" t="s">
        <v>122</v>
      </c>
      <c r="B22">
        <v>1792</v>
      </c>
      <c r="C22">
        <v>1992</v>
      </c>
      <c r="D22">
        <v>2268</v>
      </c>
      <c r="E22">
        <v>2705</v>
      </c>
      <c r="F22">
        <v>3186</v>
      </c>
      <c r="G22">
        <v>3864</v>
      </c>
      <c r="H22">
        <v>4619</v>
      </c>
      <c r="I22">
        <v>5432</v>
      </c>
      <c r="J22">
        <v>6532</v>
      </c>
      <c r="K22">
        <v>7603</v>
      </c>
      <c r="L22">
        <v>39947</v>
      </c>
      <c r="M22">
        <v>56350</v>
      </c>
      <c r="O22" s="5" t="s">
        <v>122</v>
      </c>
      <c r="P22">
        <v>1804</v>
      </c>
      <c r="Q22">
        <v>2028</v>
      </c>
      <c r="R22">
        <v>2256</v>
      </c>
      <c r="S22">
        <v>629</v>
      </c>
      <c r="T22">
        <v>5561</v>
      </c>
      <c r="U22">
        <v>5765</v>
      </c>
      <c r="V22">
        <v>4656</v>
      </c>
      <c r="W22">
        <v>5563</v>
      </c>
      <c r="X22">
        <v>6665</v>
      </c>
      <c r="Y22">
        <v>7640</v>
      </c>
      <c r="Z22">
        <v>25798</v>
      </c>
      <c r="AA22">
        <v>56951</v>
      </c>
      <c r="AC22" s="5" t="s">
        <v>122</v>
      </c>
      <c r="AD22">
        <v>1778</v>
      </c>
      <c r="AE22">
        <v>1975</v>
      </c>
      <c r="AF22">
        <v>2320</v>
      </c>
      <c r="AG22">
        <v>2830</v>
      </c>
      <c r="AH22">
        <v>3325</v>
      </c>
      <c r="AI22">
        <v>3896</v>
      </c>
      <c r="AJ22">
        <v>4854</v>
      </c>
      <c r="AK22">
        <v>5863</v>
      </c>
      <c r="AL22">
        <v>6809</v>
      </c>
      <c r="AM22">
        <v>7673</v>
      </c>
      <c r="AN22">
        <v>34682</v>
      </c>
      <c r="AO22">
        <v>54632</v>
      </c>
    </row>
    <row r="23" spans="1:41" x14ac:dyDescent="0.35">
      <c r="A23" t="s">
        <v>123</v>
      </c>
      <c r="B23">
        <v>1755</v>
      </c>
      <c r="C23">
        <v>2588</v>
      </c>
      <c r="D23">
        <v>2295</v>
      </c>
      <c r="E23">
        <v>2709</v>
      </c>
      <c r="F23">
        <v>3173</v>
      </c>
      <c r="G23">
        <v>3877</v>
      </c>
      <c r="H23">
        <v>4644</v>
      </c>
      <c r="I23">
        <v>5463</v>
      </c>
      <c r="J23">
        <v>6445</v>
      </c>
      <c r="K23">
        <v>7599</v>
      </c>
      <c r="L23">
        <v>40592</v>
      </c>
      <c r="M23">
        <v>51925</v>
      </c>
      <c r="O23" s="6" t="s">
        <v>123</v>
      </c>
      <c r="P23">
        <v>1780</v>
      </c>
      <c r="Q23">
        <v>1945</v>
      </c>
      <c r="R23">
        <v>2284</v>
      </c>
      <c r="S23">
        <v>642</v>
      </c>
      <c r="T23">
        <v>3907</v>
      </c>
      <c r="U23">
        <v>6119</v>
      </c>
      <c r="V23">
        <v>4648</v>
      </c>
      <c r="W23">
        <v>5593</v>
      </c>
      <c r="X23">
        <v>6603</v>
      </c>
      <c r="Y23">
        <v>7627</v>
      </c>
      <c r="Z23">
        <v>25143</v>
      </c>
      <c r="AA23">
        <v>53948</v>
      </c>
      <c r="AC23" s="6" t="s">
        <v>123</v>
      </c>
      <c r="AD23">
        <v>1873</v>
      </c>
      <c r="AE23">
        <v>1963</v>
      </c>
      <c r="AF23">
        <v>2302</v>
      </c>
      <c r="AG23">
        <v>2805</v>
      </c>
      <c r="AH23">
        <v>3365</v>
      </c>
      <c r="AI23">
        <v>3885</v>
      </c>
      <c r="AJ23">
        <v>4812</v>
      </c>
      <c r="AK23">
        <v>5748</v>
      </c>
      <c r="AL23">
        <v>6740</v>
      </c>
      <c r="AM23">
        <v>8157.9999999999991</v>
      </c>
      <c r="AN23">
        <v>35481</v>
      </c>
      <c r="AO23">
        <v>58662</v>
      </c>
    </row>
    <row r="24" spans="1:41" x14ac:dyDescent="0.35">
      <c r="A24" t="s">
        <v>124</v>
      </c>
      <c r="B24">
        <v>1761</v>
      </c>
      <c r="C24">
        <v>2475</v>
      </c>
      <c r="D24">
        <v>2278</v>
      </c>
      <c r="E24">
        <v>2705</v>
      </c>
      <c r="F24">
        <v>3232</v>
      </c>
      <c r="G24">
        <v>3972</v>
      </c>
      <c r="H24">
        <v>4682</v>
      </c>
      <c r="I24">
        <v>5466</v>
      </c>
      <c r="J24">
        <v>6425</v>
      </c>
      <c r="K24">
        <v>7510</v>
      </c>
      <c r="L24">
        <v>5597</v>
      </c>
      <c r="M24">
        <v>51860</v>
      </c>
      <c r="O24" s="5" t="s">
        <v>124</v>
      </c>
      <c r="P24">
        <v>1805</v>
      </c>
      <c r="Q24">
        <v>1956</v>
      </c>
      <c r="R24">
        <v>2313</v>
      </c>
      <c r="S24">
        <v>631</v>
      </c>
      <c r="T24">
        <v>3998</v>
      </c>
      <c r="U24">
        <v>4032</v>
      </c>
      <c r="V24">
        <v>4649</v>
      </c>
      <c r="W24">
        <v>5582</v>
      </c>
      <c r="X24">
        <v>6497</v>
      </c>
      <c r="Y24">
        <v>7597</v>
      </c>
      <c r="Z24">
        <v>26407</v>
      </c>
      <c r="AA24">
        <v>56389</v>
      </c>
      <c r="AC24" s="5" t="s">
        <v>124</v>
      </c>
      <c r="AD24">
        <v>1760</v>
      </c>
      <c r="AE24">
        <v>2383</v>
      </c>
      <c r="AF24">
        <v>2329</v>
      </c>
      <c r="AG24">
        <v>2793</v>
      </c>
      <c r="AH24">
        <v>3355</v>
      </c>
      <c r="AI24">
        <v>3864</v>
      </c>
      <c r="AJ24">
        <v>6053</v>
      </c>
      <c r="AK24">
        <v>5744</v>
      </c>
      <c r="AL24">
        <v>6812</v>
      </c>
      <c r="AM24">
        <v>8089</v>
      </c>
      <c r="AN24">
        <v>32887</v>
      </c>
      <c r="AO24">
        <v>55147</v>
      </c>
    </row>
    <row r="25" spans="1:41" x14ac:dyDescent="0.35">
      <c r="A25" t="s">
        <v>125</v>
      </c>
      <c r="B25">
        <v>1776</v>
      </c>
      <c r="C25">
        <v>2647</v>
      </c>
      <c r="D25">
        <v>2295</v>
      </c>
      <c r="E25">
        <v>2691</v>
      </c>
      <c r="F25">
        <v>3453</v>
      </c>
      <c r="G25">
        <v>3888</v>
      </c>
      <c r="H25">
        <v>4615</v>
      </c>
      <c r="I25">
        <v>5453</v>
      </c>
      <c r="J25">
        <v>6431</v>
      </c>
      <c r="K25">
        <v>7501</v>
      </c>
      <c r="L25">
        <v>9769</v>
      </c>
      <c r="M25">
        <v>53077</v>
      </c>
      <c r="O25" s="6" t="s">
        <v>125</v>
      </c>
      <c r="P25">
        <v>1875</v>
      </c>
      <c r="Q25">
        <v>1981</v>
      </c>
      <c r="R25">
        <v>2296</v>
      </c>
      <c r="S25">
        <v>638</v>
      </c>
      <c r="T25">
        <v>3819</v>
      </c>
      <c r="U25">
        <v>3957</v>
      </c>
      <c r="V25">
        <v>4664</v>
      </c>
      <c r="W25">
        <v>5701</v>
      </c>
      <c r="X25">
        <v>6598</v>
      </c>
      <c r="Y25">
        <v>7615</v>
      </c>
      <c r="Z25">
        <v>26494</v>
      </c>
      <c r="AA25">
        <v>55857</v>
      </c>
      <c r="AC25" s="6" t="s">
        <v>125</v>
      </c>
      <c r="AD25">
        <v>2088</v>
      </c>
      <c r="AE25">
        <v>2540</v>
      </c>
      <c r="AF25">
        <v>2338</v>
      </c>
      <c r="AG25">
        <v>2791</v>
      </c>
      <c r="AH25">
        <v>3333</v>
      </c>
      <c r="AI25">
        <v>3849</v>
      </c>
      <c r="AJ25">
        <v>4799</v>
      </c>
      <c r="AK25">
        <v>5745</v>
      </c>
      <c r="AL25">
        <v>6783</v>
      </c>
      <c r="AM25">
        <v>8653</v>
      </c>
      <c r="AN25">
        <v>31319</v>
      </c>
      <c r="AO25">
        <v>56858</v>
      </c>
    </row>
    <row r="26" spans="1:41" x14ac:dyDescent="0.35">
      <c r="A26" t="s">
        <v>126</v>
      </c>
      <c r="B26">
        <v>1754</v>
      </c>
      <c r="C26">
        <v>2434</v>
      </c>
      <c r="D26">
        <v>2337</v>
      </c>
      <c r="E26">
        <v>2685</v>
      </c>
      <c r="F26">
        <v>3492</v>
      </c>
      <c r="G26">
        <v>3864</v>
      </c>
      <c r="H26">
        <v>4623</v>
      </c>
      <c r="I26">
        <v>5570</v>
      </c>
      <c r="J26">
        <v>6451</v>
      </c>
      <c r="K26">
        <v>7541</v>
      </c>
      <c r="L26">
        <v>55723</v>
      </c>
      <c r="M26">
        <v>57547</v>
      </c>
      <c r="O26" s="5" t="s">
        <v>126</v>
      </c>
      <c r="P26">
        <v>1793</v>
      </c>
      <c r="Q26">
        <v>2074</v>
      </c>
      <c r="R26">
        <v>2288</v>
      </c>
      <c r="S26">
        <v>641</v>
      </c>
      <c r="T26">
        <v>3725</v>
      </c>
      <c r="U26">
        <v>3895</v>
      </c>
      <c r="V26">
        <v>4689</v>
      </c>
      <c r="W26">
        <v>5602</v>
      </c>
      <c r="X26">
        <v>6540</v>
      </c>
      <c r="Y26">
        <v>7701</v>
      </c>
      <c r="Z26">
        <v>26588</v>
      </c>
      <c r="AA26">
        <v>54701</v>
      </c>
      <c r="AC26" s="5" t="s">
        <v>126</v>
      </c>
      <c r="AD26">
        <v>1784</v>
      </c>
      <c r="AE26">
        <v>1974</v>
      </c>
      <c r="AF26">
        <v>2322</v>
      </c>
      <c r="AG26">
        <v>2798</v>
      </c>
      <c r="AH26">
        <v>3332</v>
      </c>
      <c r="AI26">
        <v>3846</v>
      </c>
      <c r="AJ26">
        <v>4855</v>
      </c>
      <c r="AK26">
        <v>5760</v>
      </c>
      <c r="AL26">
        <v>6805</v>
      </c>
      <c r="AM26">
        <v>8234</v>
      </c>
      <c r="AN26">
        <v>33095</v>
      </c>
      <c r="AO26">
        <v>56510</v>
      </c>
    </row>
    <row r="27" spans="1:41" x14ac:dyDescent="0.35">
      <c r="A27" t="s">
        <v>127</v>
      </c>
      <c r="B27">
        <v>1730</v>
      </c>
      <c r="C27">
        <v>2833</v>
      </c>
      <c r="D27">
        <v>2287</v>
      </c>
      <c r="E27">
        <v>2697</v>
      </c>
      <c r="F27">
        <v>3216</v>
      </c>
      <c r="G27">
        <v>3879</v>
      </c>
      <c r="H27">
        <v>4612</v>
      </c>
      <c r="I27">
        <v>5667</v>
      </c>
      <c r="J27">
        <v>6359</v>
      </c>
      <c r="K27">
        <v>7567</v>
      </c>
      <c r="L27">
        <v>54358</v>
      </c>
      <c r="M27">
        <v>55954</v>
      </c>
      <c r="O27" s="6" t="s">
        <v>127</v>
      </c>
      <c r="P27">
        <v>1774</v>
      </c>
      <c r="Q27">
        <v>1984</v>
      </c>
      <c r="R27">
        <v>2292</v>
      </c>
      <c r="S27">
        <v>670</v>
      </c>
      <c r="T27">
        <v>3786</v>
      </c>
      <c r="U27">
        <v>3934</v>
      </c>
      <c r="V27">
        <v>4639</v>
      </c>
      <c r="W27">
        <v>5676</v>
      </c>
      <c r="X27">
        <v>6566</v>
      </c>
      <c r="Y27">
        <v>7639</v>
      </c>
      <c r="Z27">
        <v>25716</v>
      </c>
      <c r="AA27">
        <v>56933</v>
      </c>
      <c r="AC27" s="6" t="s">
        <v>127</v>
      </c>
      <c r="AD27">
        <v>1892</v>
      </c>
      <c r="AE27">
        <v>1999</v>
      </c>
      <c r="AF27">
        <v>2321</v>
      </c>
      <c r="AG27">
        <v>2809</v>
      </c>
      <c r="AH27">
        <v>3343</v>
      </c>
      <c r="AI27">
        <v>3834</v>
      </c>
      <c r="AJ27">
        <v>4911</v>
      </c>
      <c r="AK27">
        <v>5704</v>
      </c>
      <c r="AL27">
        <v>6883</v>
      </c>
      <c r="AM27">
        <v>8125.9999999999991</v>
      </c>
      <c r="AN27">
        <v>35687</v>
      </c>
      <c r="AO27">
        <v>54892</v>
      </c>
    </row>
    <row r="28" spans="1:41" x14ac:dyDescent="0.35">
      <c r="A28" t="s">
        <v>128</v>
      </c>
      <c r="B28">
        <v>1758</v>
      </c>
      <c r="C28">
        <v>2449</v>
      </c>
      <c r="D28">
        <v>2289</v>
      </c>
      <c r="E28">
        <v>2706</v>
      </c>
      <c r="F28">
        <v>3229</v>
      </c>
      <c r="G28">
        <v>3850</v>
      </c>
      <c r="H28">
        <v>4624</v>
      </c>
      <c r="I28">
        <v>5669</v>
      </c>
      <c r="J28">
        <v>6486</v>
      </c>
      <c r="K28">
        <v>7816</v>
      </c>
      <c r="L28">
        <v>3206</v>
      </c>
      <c r="M28">
        <v>57802</v>
      </c>
      <c r="O28" s="5" t="s">
        <v>128</v>
      </c>
      <c r="P28">
        <v>1794</v>
      </c>
      <c r="Q28">
        <v>2019</v>
      </c>
      <c r="R28">
        <v>2305</v>
      </c>
      <c r="S28">
        <v>636</v>
      </c>
      <c r="T28">
        <v>3981</v>
      </c>
      <c r="U28">
        <v>4052</v>
      </c>
      <c r="V28">
        <v>4624</v>
      </c>
      <c r="W28">
        <v>5508</v>
      </c>
      <c r="X28">
        <v>6710</v>
      </c>
      <c r="Y28">
        <v>7677</v>
      </c>
      <c r="Z28">
        <v>25422</v>
      </c>
      <c r="AA28">
        <v>55971</v>
      </c>
      <c r="AC28" s="5" t="s">
        <v>128</v>
      </c>
      <c r="AD28">
        <v>1772</v>
      </c>
      <c r="AE28">
        <v>1974</v>
      </c>
      <c r="AF28">
        <v>2306</v>
      </c>
      <c r="AG28">
        <v>2786</v>
      </c>
      <c r="AH28">
        <v>3343</v>
      </c>
      <c r="AI28">
        <v>3848</v>
      </c>
      <c r="AJ28">
        <v>4886</v>
      </c>
      <c r="AK28">
        <v>5765</v>
      </c>
      <c r="AL28">
        <v>6902</v>
      </c>
      <c r="AM28">
        <v>8851</v>
      </c>
      <c r="AN28">
        <v>34420</v>
      </c>
      <c r="AO28">
        <v>57122</v>
      </c>
    </row>
    <row r="29" spans="1:41" x14ac:dyDescent="0.35">
      <c r="A29" t="s">
        <v>129</v>
      </c>
      <c r="B29">
        <v>1755</v>
      </c>
      <c r="C29">
        <v>2550</v>
      </c>
      <c r="D29">
        <v>2291</v>
      </c>
      <c r="E29">
        <v>2978</v>
      </c>
      <c r="F29">
        <v>3208</v>
      </c>
      <c r="G29">
        <v>3869</v>
      </c>
      <c r="H29">
        <v>4648</v>
      </c>
      <c r="I29">
        <v>5438</v>
      </c>
      <c r="J29">
        <v>6420</v>
      </c>
      <c r="K29">
        <v>7560</v>
      </c>
      <c r="L29">
        <v>47250</v>
      </c>
      <c r="M29">
        <v>51631</v>
      </c>
      <c r="O29" s="6" t="s">
        <v>129</v>
      </c>
      <c r="P29">
        <v>1849</v>
      </c>
      <c r="Q29">
        <v>1964</v>
      </c>
      <c r="R29">
        <v>2300</v>
      </c>
      <c r="S29">
        <v>651</v>
      </c>
      <c r="T29">
        <v>4977</v>
      </c>
      <c r="U29">
        <v>3964</v>
      </c>
      <c r="V29">
        <v>4668</v>
      </c>
      <c r="W29">
        <v>6493</v>
      </c>
      <c r="X29">
        <v>6566</v>
      </c>
      <c r="Y29">
        <v>7552</v>
      </c>
      <c r="Z29">
        <v>25314</v>
      </c>
      <c r="AA29">
        <v>57624</v>
      </c>
      <c r="AC29" s="6" t="s">
        <v>129</v>
      </c>
      <c r="AD29">
        <v>1775</v>
      </c>
      <c r="AE29">
        <v>1983</v>
      </c>
      <c r="AF29">
        <v>2330</v>
      </c>
      <c r="AG29">
        <v>2792</v>
      </c>
      <c r="AH29">
        <v>3302</v>
      </c>
      <c r="AI29">
        <v>3876</v>
      </c>
      <c r="AJ29">
        <v>4775</v>
      </c>
      <c r="AK29">
        <v>5715</v>
      </c>
      <c r="AL29">
        <v>6962</v>
      </c>
      <c r="AM29">
        <v>8651</v>
      </c>
      <c r="AN29">
        <v>29373</v>
      </c>
      <c r="AO29">
        <v>56864</v>
      </c>
    </row>
    <row r="30" spans="1:41" x14ac:dyDescent="0.35">
      <c r="A30" t="s">
        <v>130</v>
      </c>
      <c r="B30">
        <v>1751</v>
      </c>
      <c r="C30">
        <v>2679</v>
      </c>
      <c r="D30">
        <v>2322</v>
      </c>
      <c r="E30">
        <v>2721</v>
      </c>
      <c r="F30">
        <v>3585</v>
      </c>
      <c r="G30">
        <v>4060</v>
      </c>
      <c r="H30">
        <v>4632</v>
      </c>
      <c r="I30">
        <v>5462</v>
      </c>
      <c r="J30">
        <v>6663</v>
      </c>
      <c r="K30">
        <v>7572</v>
      </c>
      <c r="L30">
        <v>45752</v>
      </c>
      <c r="M30">
        <v>50586</v>
      </c>
      <c r="O30" s="5" t="s">
        <v>130</v>
      </c>
      <c r="P30">
        <v>1782</v>
      </c>
      <c r="Q30">
        <v>2004</v>
      </c>
      <c r="R30">
        <v>2293</v>
      </c>
      <c r="S30">
        <v>643</v>
      </c>
      <c r="T30">
        <v>4612</v>
      </c>
      <c r="U30">
        <v>4148</v>
      </c>
      <c r="V30">
        <v>4679</v>
      </c>
      <c r="W30">
        <v>5506</v>
      </c>
      <c r="X30">
        <v>6563</v>
      </c>
      <c r="Y30">
        <v>7563</v>
      </c>
      <c r="Z30">
        <v>26506</v>
      </c>
      <c r="AA30">
        <v>54486</v>
      </c>
      <c r="AC30" s="5" t="s">
        <v>130</v>
      </c>
      <c r="AD30">
        <v>1766</v>
      </c>
      <c r="AE30">
        <v>2113</v>
      </c>
      <c r="AF30">
        <v>2313</v>
      </c>
      <c r="AG30">
        <v>2781</v>
      </c>
      <c r="AH30">
        <v>3333</v>
      </c>
      <c r="AI30">
        <v>3838</v>
      </c>
      <c r="AJ30">
        <v>4923</v>
      </c>
      <c r="AK30">
        <v>5675</v>
      </c>
      <c r="AL30">
        <v>6931</v>
      </c>
      <c r="AM30">
        <v>9651</v>
      </c>
      <c r="AN30">
        <v>28845</v>
      </c>
      <c r="AO30">
        <v>55304</v>
      </c>
    </row>
    <row r="31" spans="1:41" x14ac:dyDescent="0.35">
      <c r="A31" t="s">
        <v>131</v>
      </c>
      <c r="B31">
        <v>1780</v>
      </c>
      <c r="C31">
        <v>2451</v>
      </c>
      <c r="D31">
        <v>2249</v>
      </c>
      <c r="E31">
        <v>2706</v>
      </c>
      <c r="F31">
        <v>3176</v>
      </c>
      <c r="G31">
        <v>3862</v>
      </c>
      <c r="H31">
        <v>4639</v>
      </c>
      <c r="I31">
        <v>5424</v>
      </c>
      <c r="J31">
        <v>6433</v>
      </c>
      <c r="K31">
        <v>7498</v>
      </c>
      <c r="L31">
        <v>25236</v>
      </c>
      <c r="M31">
        <v>59577</v>
      </c>
      <c r="O31" s="6" t="s">
        <v>131</v>
      </c>
      <c r="P31">
        <v>1790</v>
      </c>
      <c r="Q31">
        <v>1969</v>
      </c>
      <c r="R31">
        <v>2285</v>
      </c>
      <c r="S31">
        <v>649</v>
      </c>
      <c r="T31">
        <v>3987</v>
      </c>
      <c r="U31">
        <v>3897</v>
      </c>
      <c r="V31">
        <v>4622</v>
      </c>
      <c r="W31">
        <v>5513</v>
      </c>
      <c r="X31">
        <v>6630</v>
      </c>
      <c r="Y31">
        <v>7791</v>
      </c>
      <c r="Z31">
        <v>24886</v>
      </c>
      <c r="AA31">
        <v>54880</v>
      </c>
      <c r="AC31" s="6" t="s">
        <v>131</v>
      </c>
      <c r="AD31">
        <v>2147</v>
      </c>
      <c r="AE31">
        <v>1960</v>
      </c>
      <c r="AF31">
        <v>2314</v>
      </c>
      <c r="AG31">
        <v>2785</v>
      </c>
      <c r="AH31">
        <v>3360</v>
      </c>
      <c r="AI31">
        <v>3848</v>
      </c>
      <c r="AJ31">
        <v>4847</v>
      </c>
      <c r="AK31">
        <v>5698</v>
      </c>
      <c r="AL31">
        <v>7082</v>
      </c>
      <c r="AM31">
        <v>8239</v>
      </c>
      <c r="AN31">
        <v>28745</v>
      </c>
      <c r="AO31">
        <v>56416</v>
      </c>
    </row>
    <row r="32" spans="1:41" x14ac:dyDescent="0.35">
      <c r="A32" t="s">
        <v>132</v>
      </c>
      <c r="B32">
        <v>1747</v>
      </c>
      <c r="C32">
        <v>2784</v>
      </c>
      <c r="D32">
        <v>2423</v>
      </c>
      <c r="E32">
        <v>2687</v>
      </c>
      <c r="F32">
        <v>3177</v>
      </c>
      <c r="G32">
        <v>3884</v>
      </c>
      <c r="H32">
        <v>4633</v>
      </c>
      <c r="I32">
        <v>5548</v>
      </c>
      <c r="J32">
        <v>6444</v>
      </c>
      <c r="K32">
        <v>7805</v>
      </c>
      <c r="L32">
        <v>26706</v>
      </c>
      <c r="M32">
        <v>51504</v>
      </c>
      <c r="O32" s="5" t="s">
        <v>132</v>
      </c>
      <c r="P32">
        <v>1783</v>
      </c>
      <c r="Q32">
        <v>1948</v>
      </c>
      <c r="R32">
        <v>2315</v>
      </c>
      <c r="S32">
        <v>627</v>
      </c>
      <c r="T32">
        <v>3798</v>
      </c>
      <c r="U32">
        <v>3898</v>
      </c>
      <c r="V32">
        <v>4814</v>
      </c>
      <c r="W32">
        <v>5515</v>
      </c>
      <c r="X32">
        <v>6569</v>
      </c>
      <c r="Y32">
        <v>7589</v>
      </c>
      <c r="Z32">
        <v>26759</v>
      </c>
      <c r="AA32">
        <v>55474</v>
      </c>
      <c r="AC32" s="5" t="s">
        <v>132</v>
      </c>
      <c r="AD32">
        <v>1760</v>
      </c>
      <c r="AE32">
        <v>2340</v>
      </c>
      <c r="AF32">
        <v>2370</v>
      </c>
      <c r="AG32">
        <v>2789</v>
      </c>
      <c r="AH32">
        <v>3342</v>
      </c>
      <c r="AI32">
        <v>3869</v>
      </c>
      <c r="AJ32">
        <v>4806</v>
      </c>
      <c r="AK32">
        <v>5775</v>
      </c>
      <c r="AL32">
        <v>6891</v>
      </c>
      <c r="AM32">
        <v>8613</v>
      </c>
      <c r="AN32">
        <v>27403</v>
      </c>
      <c r="AO32">
        <v>56107</v>
      </c>
    </row>
    <row r="33" spans="1:41" x14ac:dyDescent="0.35">
      <c r="A33" t="s">
        <v>133</v>
      </c>
      <c r="B33">
        <v>1773</v>
      </c>
      <c r="C33">
        <v>2570</v>
      </c>
      <c r="D33">
        <v>2309</v>
      </c>
      <c r="E33">
        <v>2726</v>
      </c>
      <c r="F33">
        <v>3232</v>
      </c>
      <c r="G33">
        <v>3863</v>
      </c>
      <c r="H33">
        <v>4810</v>
      </c>
      <c r="I33">
        <v>5534</v>
      </c>
      <c r="J33">
        <v>6429</v>
      </c>
      <c r="K33">
        <v>7443</v>
      </c>
      <c r="L33">
        <v>25012</v>
      </c>
      <c r="M33">
        <v>55846</v>
      </c>
      <c r="O33" s="6" t="s">
        <v>133</v>
      </c>
      <c r="P33">
        <v>1813</v>
      </c>
      <c r="Q33">
        <v>1961</v>
      </c>
      <c r="R33">
        <v>2268</v>
      </c>
      <c r="S33">
        <v>661</v>
      </c>
      <c r="T33">
        <v>3728</v>
      </c>
      <c r="U33">
        <v>4145</v>
      </c>
      <c r="V33">
        <v>4619</v>
      </c>
      <c r="W33">
        <v>5639</v>
      </c>
      <c r="X33">
        <v>6611</v>
      </c>
      <c r="Y33">
        <v>7611</v>
      </c>
      <c r="Z33">
        <v>24860</v>
      </c>
      <c r="AA33">
        <v>54734</v>
      </c>
      <c r="AC33" s="6" t="s">
        <v>133</v>
      </c>
      <c r="AD33">
        <v>2389</v>
      </c>
      <c r="AE33">
        <v>1960</v>
      </c>
      <c r="AF33">
        <v>2316</v>
      </c>
      <c r="AG33">
        <v>2785</v>
      </c>
      <c r="AH33">
        <v>3329</v>
      </c>
      <c r="AI33">
        <v>3871</v>
      </c>
      <c r="AJ33">
        <v>4905</v>
      </c>
      <c r="AK33">
        <v>5800</v>
      </c>
      <c r="AL33">
        <v>6936</v>
      </c>
      <c r="AM33">
        <v>7985</v>
      </c>
      <c r="AN33">
        <v>53008</v>
      </c>
      <c r="AO33">
        <v>55787</v>
      </c>
    </row>
    <row r="34" spans="1:41" x14ac:dyDescent="0.35">
      <c r="A34" t="s">
        <v>134</v>
      </c>
      <c r="B34">
        <f>AVERAGE(B2:B33)</f>
        <v>1764.21875</v>
      </c>
      <c r="C34">
        <f t="shared" ref="C34:M34" si="0">AVERAGE(C2:C33)</f>
        <v>2499.3125</v>
      </c>
      <c r="D34">
        <f t="shared" si="0"/>
        <v>5236.375</v>
      </c>
      <c r="E34">
        <f t="shared" si="0"/>
        <v>2717.96875</v>
      </c>
      <c r="F34">
        <f t="shared" si="0"/>
        <v>3243.875</v>
      </c>
      <c r="G34">
        <f t="shared" si="0"/>
        <v>3893.1875</v>
      </c>
      <c r="H34">
        <f t="shared" si="0"/>
        <v>4644.75</v>
      </c>
      <c r="I34">
        <f t="shared" si="0"/>
        <v>5503.03125</v>
      </c>
      <c r="J34">
        <f t="shared" si="0"/>
        <v>6443.5</v>
      </c>
      <c r="K34">
        <f t="shared" si="0"/>
        <v>7620.4375</v>
      </c>
      <c r="L34">
        <f t="shared" si="0"/>
        <v>30204</v>
      </c>
      <c r="M34">
        <f t="shared" si="0"/>
        <v>55061.25</v>
      </c>
      <c r="O34" s="5" t="s">
        <v>134</v>
      </c>
      <c r="P34">
        <f t="shared" ref="P34" si="1">AVERAGE(P2:P33)</f>
        <v>1827.125</v>
      </c>
      <c r="Q34">
        <f t="shared" ref="Q34" si="2">AVERAGE(Q2:Q33)</f>
        <v>1989.1875</v>
      </c>
      <c r="R34">
        <f t="shared" ref="R34" si="3">AVERAGE(R2:R33)</f>
        <v>2300.71875</v>
      </c>
      <c r="S34">
        <f t="shared" ref="S34" si="4">AVERAGE(S2:S33)</f>
        <v>635.125</v>
      </c>
      <c r="T34">
        <f t="shared" ref="T34" si="5">AVERAGE(T2:T33)</f>
        <v>3929.40625</v>
      </c>
      <c r="U34">
        <f t="shared" ref="U34" si="6">AVERAGE(U2:U33)</f>
        <v>7638.28125</v>
      </c>
      <c r="V34">
        <f t="shared" ref="V34" si="7">AVERAGE(V2:V33)</f>
        <v>4663.5</v>
      </c>
      <c r="W34">
        <f t="shared" ref="W34" si="8">AVERAGE(W2:W33)</f>
        <v>5614.90625</v>
      </c>
      <c r="X34">
        <f t="shared" ref="X34" si="9">AVERAGE(X2:X33)</f>
        <v>6541.28125</v>
      </c>
      <c r="Y34">
        <f t="shared" ref="Y34" si="10">AVERAGE(Y2:Y33)</f>
        <v>7626.6875</v>
      </c>
      <c r="Z34">
        <f t="shared" ref="Z34" si="11">AVERAGE(Z2:Z33)</f>
        <v>25798.25</v>
      </c>
      <c r="AA34">
        <f t="shared" ref="AA34" si="12">AVERAGE(AA2:AA33)</f>
        <v>55535.21875</v>
      </c>
      <c r="AC34" s="5" t="s">
        <v>134</v>
      </c>
      <c r="AD34">
        <f t="shared" ref="AD34" si="13">AVERAGE(AD2:AD33)</f>
        <v>1868.40625</v>
      </c>
      <c r="AE34">
        <f t="shared" ref="AE34" si="14">AVERAGE(AE2:AE33)</f>
        <v>2096.15625</v>
      </c>
      <c r="AF34">
        <f t="shared" ref="AF34" si="15">AVERAGE(AF2:AF33)</f>
        <v>2323.90625</v>
      </c>
      <c r="AG34">
        <f t="shared" ref="AG34" si="16">AVERAGE(AG2:AG33)</f>
        <v>2802.1875</v>
      </c>
      <c r="AH34">
        <f t="shared" ref="AH34" si="17">AVERAGE(AH2:AH33)</f>
        <v>3346.875</v>
      </c>
      <c r="AI34">
        <f t="shared" ref="AI34" si="18">AVERAGE(AI2:AI33)</f>
        <v>3947</v>
      </c>
      <c r="AJ34">
        <f t="shared" ref="AJ34" si="19">AVERAGE(AJ2:AJ33)</f>
        <v>4874.375</v>
      </c>
      <c r="AK34">
        <f t="shared" ref="AK34" si="20">AVERAGE(AK2:AK33)</f>
        <v>5774</v>
      </c>
      <c r="AL34">
        <f t="shared" ref="AL34" si="21">AVERAGE(AL2:AL33)</f>
        <v>6869.1875</v>
      </c>
      <c r="AM34">
        <f t="shared" ref="AM34" si="22">AVERAGE(AM2:AM33)</f>
        <v>8145.96875</v>
      </c>
      <c r="AN34">
        <f t="shared" ref="AN34" si="23">AVERAGE(AN2:AN33)</f>
        <v>33498.25</v>
      </c>
      <c r="AO34">
        <f t="shared" ref="AO34" si="24">AVERAGE(AO2:AO33)</f>
        <v>57055.09375</v>
      </c>
    </row>
    <row r="35" spans="1:41" x14ac:dyDescent="0.35">
      <c r="A35" t="s">
        <v>135</v>
      </c>
      <c r="B35">
        <f t="shared" ref="B35:AO35" si="25">_xlfn.STDEV.S(B2:B33)</f>
        <v>14.925047954750863</v>
      </c>
      <c r="C35">
        <f t="shared" si="25"/>
        <v>232.61007626636717</v>
      </c>
      <c r="D35">
        <f t="shared" si="25"/>
        <v>5995.6425185027019</v>
      </c>
      <c r="E35">
        <f t="shared" si="25"/>
        <v>51.813863118766996</v>
      </c>
      <c r="F35">
        <f t="shared" si="25"/>
        <v>107.02810906034105</v>
      </c>
      <c r="G35">
        <f t="shared" si="25"/>
        <v>43.896827352473927</v>
      </c>
      <c r="H35">
        <f t="shared" si="25"/>
        <v>44.126650567685068</v>
      </c>
      <c r="I35">
        <f t="shared" si="25"/>
        <v>60.920087462606396</v>
      </c>
      <c r="J35">
        <f t="shared" si="25"/>
        <v>54.040605999324193</v>
      </c>
      <c r="K35">
        <f t="shared" si="25"/>
        <v>148.98970250192764</v>
      </c>
      <c r="L35">
        <f t="shared" si="25"/>
        <v>13026.336055555224</v>
      </c>
      <c r="M35">
        <f t="shared" si="25"/>
        <v>2995.2205907239577</v>
      </c>
      <c r="O35" s="7" t="s">
        <v>135</v>
      </c>
      <c r="P35">
        <f t="shared" si="25"/>
        <v>72.182452518689772</v>
      </c>
      <c r="Q35">
        <f t="shared" si="25"/>
        <v>56.661096342284779</v>
      </c>
      <c r="R35">
        <f t="shared" si="25"/>
        <v>39.203550180745033</v>
      </c>
      <c r="S35">
        <f t="shared" si="25"/>
        <v>15.576553927556137</v>
      </c>
      <c r="T35">
        <f t="shared" si="25"/>
        <v>401.49148220386701</v>
      </c>
      <c r="U35">
        <f t="shared" si="25"/>
        <v>6303.8631127391418</v>
      </c>
      <c r="V35">
        <f t="shared" si="25"/>
        <v>49.091750834534309</v>
      </c>
      <c r="W35">
        <f t="shared" si="25"/>
        <v>186.32513368718776</v>
      </c>
      <c r="X35">
        <f t="shared" si="25"/>
        <v>69.71195777233352</v>
      </c>
      <c r="Y35">
        <f t="shared" si="25"/>
        <v>79.941687417121585</v>
      </c>
      <c r="Z35">
        <f t="shared" si="25"/>
        <v>723.77767928574451</v>
      </c>
      <c r="AA35">
        <f t="shared" si="25"/>
        <v>1169.09341039018</v>
      </c>
      <c r="AC35" s="7" t="s">
        <v>135</v>
      </c>
      <c r="AD35">
        <f t="shared" si="25"/>
        <v>160.59664146550512</v>
      </c>
      <c r="AE35">
        <f t="shared" si="25"/>
        <v>211.2535717392268</v>
      </c>
      <c r="AF35">
        <f t="shared" si="25"/>
        <v>23.919703546280324</v>
      </c>
      <c r="AG35">
        <f t="shared" si="25"/>
        <v>53.116085589838946</v>
      </c>
      <c r="AH35">
        <f t="shared" si="25"/>
        <v>80.472295372883735</v>
      </c>
      <c r="AI35">
        <f t="shared" si="25"/>
        <v>88.715929398458414</v>
      </c>
      <c r="AJ35">
        <f t="shared" si="25"/>
        <v>253.91664240518497</v>
      </c>
      <c r="AK35">
        <f t="shared" si="25"/>
        <v>59.357854060854301</v>
      </c>
      <c r="AL35">
        <f t="shared" si="25"/>
        <v>70.894941582143105</v>
      </c>
      <c r="AM35">
        <f t="shared" si="25"/>
        <v>487.47681396475241</v>
      </c>
      <c r="AN35">
        <f t="shared" si="25"/>
        <v>5127.4097025754163</v>
      </c>
      <c r="AO35">
        <f t="shared" si="25"/>
        <v>2281.230360719705</v>
      </c>
    </row>
  </sheetData>
  <sheetProtection algorithmName="SHA-512" hashValue="vzV63PJQRnvk1PrcF2PPuDBjIG7A1Z74Kbi6C1F/NONGA46M/VlYksDTG7mhU3WDyIUqPN+QRs3hDBsk+ejkMA==" saltValue="i9ApE7vFuQi1XVBlMv/L6w==" spinCount="100000" sheet="1" objects="1" scenarios="1"/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ADF6-24A1-40DD-8B19-19071E8A4AC9}">
  <dimension ref="A1:AO35"/>
  <sheetViews>
    <sheetView topLeftCell="Y13" workbookViewId="0">
      <selection activeCell="AD34" sqref="AD34"/>
    </sheetView>
  </sheetViews>
  <sheetFormatPr defaultRowHeight="14.5" x14ac:dyDescent="0.35"/>
  <cols>
    <col min="1" max="9" width="10.26953125" customWidth="1"/>
    <col min="10" max="13" width="11.26953125" customWidth="1"/>
    <col min="15" max="23" width="10.26953125" customWidth="1"/>
    <col min="24" max="27" width="11.26953125" customWidth="1"/>
    <col min="29" max="37" width="10.26953125" customWidth="1"/>
    <col min="38" max="41" width="11.26953125" customWidth="1"/>
  </cols>
  <sheetData>
    <row r="1" spans="1:41" x14ac:dyDescent="0.35">
      <c r="A1" t="s">
        <v>178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O1" t="s">
        <v>178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C1" t="s">
        <v>178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</row>
    <row r="2" spans="1:41" x14ac:dyDescent="0.35">
      <c r="A2" t="s">
        <v>102</v>
      </c>
      <c r="B2">
        <v>1768</v>
      </c>
      <c r="C2">
        <v>2481</v>
      </c>
      <c r="D2">
        <v>2282</v>
      </c>
      <c r="E2">
        <v>2703</v>
      </c>
      <c r="F2">
        <v>3217</v>
      </c>
      <c r="G2">
        <v>3885</v>
      </c>
      <c r="H2">
        <v>4827</v>
      </c>
      <c r="I2">
        <v>5546</v>
      </c>
      <c r="J2">
        <v>6560</v>
      </c>
      <c r="K2">
        <v>7589</v>
      </c>
      <c r="L2">
        <v>26498</v>
      </c>
      <c r="M2">
        <v>57853</v>
      </c>
      <c r="O2" t="s">
        <v>102</v>
      </c>
      <c r="P2">
        <v>1806</v>
      </c>
      <c r="Q2">
        <v>1963</v>
      </c>
      <c r="R2">
        <v>2305</v>
      </c>
      <c r="S2">
        <v>3369</v>
      </c>
      <c r="T2">
        <v>3807</v>
      </c>
      <c r="U2">
        <v>4581</v>
      </c>
      <c r="V2">
        <v>4600</v>
      </c>
      <c r="W2">
        <v>5614</v>
      </c>
      <c r="X2">
        <v>6441</v>
      </c>
      <c r="Y2">
        <v>7513</v>
      </c>
      <c r="Z2">
        <v>25048</v>
      </c>
      <c r="AA2">
        <v>56193</v>
      </c>
      <c r="AC2" t="s">
        <v>102</v>
      </c>
      <c r="AD2">
        <v>1795</v>
      </c>
      <c r="AE2">
        <v>1968</v>
      </c>
      <c r="AF2">
        <v>2367</v>
      </c>
      <c r="AG2">
        <v>2754</v>
      </c>
      <c r="AH2">
        <v>3376</v>
      </c>
      <c r="AI2">
        <v>3881</v>
      </c>
      <c r="AJ2">
        <v>4797</v>
      </c>
      <c r="AK2">
        <v>5781</v>
      </c>
      <c r="AL2">
        <v>6971</v>
      </c>
      <c r="AM2">
        <v>9697</v>
      </c>
      <c r="AN2">
        <v>26875</v>
      </c>
      <c r="AO2">
        <v>58368</v>
      </c>
    </row>
    <row r="3" spans="1:41" x14ac:dyDescent="0.35">
      <c r="A3" t="s">
        <v>103</v>
      </c>
      <c r="B3">
        <v>1772</v>
      </c>
      <c r="C3">
        <v>2689</v>
      </c>
      <c r="D3">
        <v>2281</v>
      </c>
      <c r="E3">
        <v>2732</v>
      </c>
      <c r="F3">
        <v>3219</v>
      </c>
      <c r="G3">
        <v>3862</v>
      </c>
      <c r="H3">
        <v>4601</v>
      </c>
      <c r="I3">
        <v>5553</v>
      </c>
      <c r="J3">
        <v>6424</v>
      </c>
      <c r="K3">
        <v>7513</v>
      </c>
      <c r="L3">
        <v>25282</v>
      </c>
      <c r="M3">
        <v>58445</v>
      </c>
      <c r="O3" t="s">
        <v>103</v>
      </c>
      <c r="P3">
        <v>1786</v>
      </c>
      <c r="Q3">
        <v>1983</v>
      </c>
      <c r="R3">
        <v>2289</v>
      </c>
      <c r="S3">
        <v>3073</v>
      </c>
      <c r="T3">
        <v>3854</v>
      </c>
      <c r="U3">
        <v>4237</v>
      </c>
      <c r="V3">
        <v>4672</v>
      </c>
      <c r="W3">
        <v>5511</v>
      </c>
      <c r="X3">
        <v>6558</v>
      </c>
      <c r="Y3">
        <v>7484</v>
      </c>
      <c r="Z3">
        <v>25068</v>
      </c>
      <c r="AA3">
        <v>56365</v>
      </c>
      <c r="AC3" t="s">
        <v>103</v>
      </c>
      <c r="AD3">
        <v>2132</v>
      </c>
      <c r="AE3">
        <v>1959</v>
      </c>
      <c r="AF3">
        <v>2356</v>
      </c>
      <c r="AG3">
        <v>2782</v>
      </c>
      <c r="AH3">
        <v>3357</v>
      </c>
      <c r="AI3">
        <v>3834</v>
      </c>
      <c r="AJ3">
        <v>4879</v>
      </c>
      <c r="AK3">
        <v>5805</v>
      </c>
      <c r="AL3">
        <v>6886</v>
      </c>
      <c r="AM3">
        <v>9816</v>
      </c>
      <c r="AN3">
        <v>25996</v>
      </c>
      <c r="AO3">
        <v>57424</v>
      </c>
    </row>
    <row r="4" spans="1:41" x14ac:dyDescent="0.35">
      <c r="A4" t="s">
        <v>104</v>
      </c>
      <c r="B4">
        <v>1778</v>
      </c>
      <c r="C4">
        <v>2450</v>
      </c>
      <c r="D4">
        <v>2263</v>
      </c>
      <c r="E4">
        <v>2710</v>
      </c>
      <c r="F4">
        <v>3201</v>
      </c>
      <c r="G4">
        <v>3843</v>
      </c>
      <c r="H4">
        <v>4599</v>
      </c>
      <c r="I4">
        <v>5563</v>
      </c>
      <c r="J4">
        <v>6441</v>
      </c>
      <c r="K4">
        <v>7458</v>
      </c>
      <c r="L4">
        <v>25393</v>
      </c>
      <c r="M4">
        <v>55889</v>
      </c>
      <c r="O4" t="s">
        <v>104</v>
      </c>
      <c r="P4">
        <v>1752</v>
      </c>
      <c r="Q4">
        <v>1997</v>
      </c>
      <c r="R4">
        <v>2268</v>
      </c>
      <c r="S4">
        <v>3036</v>
      </c>
      <c r="T4">
        <v>3903</v>
      </c>
      <c r="U4">
        <v>3967</v>
      </c>
      <c r="V4">
        <v>4657</v>
      </c>
      <c r="W4">
        <v>5741</v>
      </c>
      <c r="X4">
        <v>6495</v>
      </c>
      <c r="Y4">
        <v>7524</v>
      </c>
      <c r="Z4">
        <v>26454</v>
      </c>
      <c r="AA4">
        <v>56707</v>
      </c>
      <c r="AC4" t="s">
        <v>104</v>
      </c>
      <c r="AD4">
        <v>1802</v>
      </c>
      <c r="AE4">
        <v>1950</v>
      </c>
      <c r="AF4">
        <v>2334</v>
      </c>
      <c r="AG4">
        <v>2814</v>
      </c>
      <c r="AH4">
        <v>3352</v>
      </c>
      <c r="AI4">
        <v>3856</v>
      </c>
      <c r="AJ4">
        <v>4834</v>
      </c>
      <c r="AK4">
        <v>5752</v>
      </c>
      <c r="AL4">
        <v>7021</v>
      </c>
      <c r="AM4">
        <v>10382</v>
      </c>
      <c r="AN4">
        <v>25391</v>
      </c>
      <c r="AO4">
        <v>58949</v>
      </c>
    </row>
    <row r="5" spans="1:41" x14ac:dyDescent="0.35">
      <c r="A5" t="s">
        <v>105</v>
      </c>
      <c r="B5">
        <v>1779</v>
      </c>
      <c r="C5">
        <v>2613</v>
      </c>
      <c r="D5">
        <v>2281</v>
      </c>
      <c r="E5">
        <v>2697</v>
      </c>
      <c r="F5">
        <v>3195</v>
      </c>
      <c r="G5">
        <v>3873</v>
      </c>
      <c r="H5">
        <v>4635</v>
      </c>
      <c r="I5">
        <v>5564</v>
      </c>
      <c r="J5">
        <v>6476</v>
      </c>
      <c r="K5">
        <v>7596</v>
      </c>
      <c r="L5">
        <v>25704</v>
      </c>
      <c r="M5">
        <v>58746</v>
      </c>
      <c r="O5" t="s">
        <v>105</v>
      </c>
      <c r="P5">
        <v>1949</v>
      </c>
      <c r="Q5">
        <v>1963</v>
      </c>
      <c r="R5">
        <v>2272</v>
      </c>
      <c r="S5">
        <v>3291</v>
      </c>
      <c r="T5">
        <v>3871</v>
      </c>
      <c r="U5">
        <v>3957</v>
      </c>
      <c r="V5">
        <v>4635</v>
      </c>
      <c r="W5">
        <v>5617</v>
      </c>
      <c r="X5">
        <v>6572</v>
      </c>
      <c r="Y5">
        <v>7570</v>
      </c>
      <c r="Z5">
        <v>24846</v>
      </c>
      <c r="AA5">
        <v>57027</v>
      </c>
      <c r="AC5" t="s">
        <v>105</v>
      </c>
      <c r="AD5">
        <v>1782</v>
      </c>
      <c r="AE5">
        <v>2785</v>
      </c>
      <c r="AF5">
        <v>2353</v>
      </c>
      <c r="AG5">
        <v>2741</v>
      </c>
      <c r="AH5">
        <v>3351</v>
      </c>
      <c r="AI5">
        <v>3904</v>
      </c>
      <c r="AJ5">
        <v>4873</v>
      </c>
      <c r="AK5">
        <v>5774</v>
      </c>
      <c r="AL5">
        <v>6905</v>
      </c>
      <c r="AM5">
        <v>9785</v>
      </c>
      <c r="AN5">
        <v>27623</v>
      </c>
      <c r="AO5">
        <v>58144</v>
      </c>
    </row>
    <row r="6" spans="1:41" x14ac:dyDescent="0.35">
      <c r="A6" t="s">
        <v>106</v>
      </c>
      <c r="B6">
        <v>1766</v>
      </c>
      <c r="C6">
        <v>2594</v>
      </c>
      <c r="D6">
        <v>2263</v>
      </c>
      <c r="E6">
        <v>2724</v>
      </c>
      <c r="F6">
        <v>3201</v>
      </c>
      <c r="G6">
        <v>3843</v>
      </c>
      <c r="H6">
        <v>4600</v>
      </c>
      <c r="I6">
        <v>5554</v>
      </c>
      <c r="J6">
        <v>6477</v>
      </c>
      <c r="K6">
        <v>7650</v>
      </c>
      <c r="L6">
        <v>25220</v>
      </c>
      <c r="M6">
        <v>56458</v>
      </c>
      <c r="O6" t="s">
        <v>106</v>
      </c>
      <c r="P6">
        <v>1784</v>
      </c>
      <c r="Q6">
        <v>1959</v>
      </c>
      <c r="R6">
        <v>2299</v>
      </c>
      <c r="S6">
        <v>3090</v>
      </c>
      <c r="T6">
        <v>3816</v>
      </c>
      <c r="U6">
        <v>3931</v>
      </c>
      <c r="V6">
        <v>4684</v>
      </c>
      <c r="W6">
        <v>5600</v>
      </c>
      <c r="X6">
        <v>6925</v>
      </c>
      <c r="Y6">
        <v>7543</v>
      </c>
      <c r="Z6">
        <v>26041</v>
      </c>
      <c r="AA6">
        <v>56560</v>
      </c>
      <c r="AC6" t="s">
        <v>106</v>
      </c>
      <c r="AD6">
        <v>1794</v>
      </c>
      <c r="AE6">
        <v>2288</v>
      </c>
      <c r="AF6">
        <v>2334</v>
      </c>
      <c r="AG6">
        <v>2819</v>
      </c>
      <c r="AH6">
        <v>3334</v>
      </c>
      <c r="AI6">
        <v>3875</v>
      </c>
      <c r="AJ6">
        <v>4828</v>
      </c>
      <c r="AK6">
        <v>5807</v>
      </c>
      <c r="AL6">
        <v>7019</v>
      </c>
      <c r="AM6">
        <v>9559</v>
      </c>
      <c r="AN6">
        <v>28072</v>
      </c>
      <c r="AO6">
        <v>55602</v>
      </c>
    </row>
    <row r="7" spans="1:41" x14ac:dyDescent="0.35">
      <c r="A7" t="s">
        <v>107</v>
      </c>
      <c r="B7">
        <v>1789</v>
      </c>
      <c r="C7">
        <v>2473</v>
      </c>
      <c r="D7">
        <v>2286</v>
      </c>
      <c r="E7">
        <v>2732</v>
      </c>
      <c r="F7">
        <v>3218</v>
      </c>
      <c r="G7">
        <v>3943</v>
      </c>
      <c r="H7">
        <v>4599</v>
      </c>
      <c r="I7">
        <v>5541</v>
      </c>
      <c r="J7">
        <v>6438</v>
      </c>
      <c r="K7">
        <v>7599</v>
      </c>
      <c r="L7">
        <v>24966</v>
      </c>
      <c r="M7">
        <v>59412</v>
      </c>
      <c r="O7" t="s">
        <v>107</v>
      </c>
      <c r="P7">
        <v>1775</v>
      </c>
      <c r="Q7">
        <v>2244</v>
      </c>
      <c r="R7">
        <v>2274</v>
      </c>
      <c r="S7">
        <v>3085</v>
      </c>
      <c r="T7">
        <v>3780</v>
      </c>
      <c r="U7">
        <v>3964</v>
      </c>
      <c r="V7">
        <v>4681</v>
      </c>
      <c r="W7">
        <v>5513</v>
      </c>
      <c r="X7">
        <v>7918</v>
      </c>
      <c r="Y7">
        <v>7686</v>
      </c>
      <c r="Z7">
        <v>26529</v>
      </c>
      <c r="AA7">
        <v>54585</v>
      </c>
      <c r="AC7" t="s">
        <v>107</v>
      </c>
      <c r="AD7">
        <v>1765</v>
      </c>
      <c r="AE7">
        <v>1960</v>
      </c>
      <c r="AF7">
        <v>2344</v>
      </c>
      <c r="AG7">
        <v>2740</v>
      </c>
      <c r="AH7">
        <v>3307</v>
      </c>
      <c r="AI7">
        <v>3862</v>
      </c>
      <c r="AJ7">
        <v>4797</v>
      </c>
      <c r="AK7">
        <v>5715</v>
      </c>
      <c r="AL7">
        <v>7005</v>
      </c>
      <c r="AM7">
        <v>9655</v>
      </c>
      <c r="AN7">
        <v>29475</v>
      </c>
      <c r="AO7">
        <v>55401</v>
      </c>
    </row>
    <row r="8" spans="1:41" x14ac:dyDescent="0.35">
      <c r="A8" t="s">
        <v>108</v>
      </c>
      <c r="B8">
        <v>1775</v>
      </c>
      <c r="C8">
        <v>2763</v>
      </c>
      <c r="D8">
        <v>2320</v>
      </c>
      <c r="E8">
        <v>2710</v>
      </c>
      <c r="F8">
        <v>3213</v>
      </c>
      <c r="G8">
        <v>3997</v>
      </c>
      <c r="H8">
        <v>4586</v>
      </c>
      <c r="I8">
        <v>5524</v>
      </c>
      <c r="J8">
        <v>6443</v>
      </c>
      <c r="K8">
        <v>7554</v>
      </c>
      <c r="L8">
        <v>25578</v>
      </c>
      <c r="M8">
        <v>56014</v>
      </c>
      <c r="O8" t="s">
        <v>108</v>
      </c>
      <c r="P8">
        <v>1787</v>
      </c>
      <c r="Q8">
        <v>1996</v>
      </c>
      <c r="R8">
        <v>2302</v>
      </c>
      <c r="S8">
        <v>3045</v>
      </c>
      <c r="T8">
        <v>3763</v>
      </c>
      <c r="U8">
        <v>3918</v>
      </c>
      <c r="V8">
        <v>4681</v>
      </c>
      <c r="W8">
        <v>5610</v>
      </c>
      <c r="X8">
        <v>6933</v>
      </c>
      <c r="Y8">
        <v>7634</v>
      </c>
      <c r="Z8">
        <v>26336</v>
      </c>
      <c r="AA8">
        <v>54435</v>
      </c>
      <c r="AC8" t="s">
        <v>108</v>
      </c>
      <c r="AD8">
        <v>1779</v>
      </c>
      <c r="AE8">
        <v>1999</v>
      </c>
      <c r="AF8">
        <v>2344</v>
      </c>
      <c r="AG8">
        <v>2796</v>
      </c>
      <c r="AH8">
        <v>3339</v>
      </c>
      <c r="AI8">
        <v>3832</v>
      </c>
      <c r="AJ8">
        <v>4878</v>
      </c>
      <c r="AK8">
        <v>5724</v>
      </c>
      <c r="AL8">
        <v>6844</v>
      </c>
      <c r="AM8">
        <v>9422</v>
      </c>
      <c r="AN8">
        <v>29891</v>
      </c>
      <c r="AO8">
        <v>55114</v>
      </c>
    </row>
    <row r="9" spans="1:41" x14ac:dyDescent="0.35">
      <c r="A9" t="s">
        <v>109</v>
      </c>
      <c r="B9">
        <v>1744</v>
      </c>
      <c r="C9">
        <v>2702</v>
      </c>
      <c r="D9">
        <v>2274</v>
      </c>
      <c r="E9">
        <v>2731</v>
      </c>
      <c r="F9">
        <v>3204</v>
      </c>
      <c r="G9">
        <v>3861</v>
      </c>
      <c r="H9">
        <v>4592</v>
      </c>
      <c r="I9">
        <v>5632</v>
      </c>
      <c r="J9">
        <v>6424</v>
      </c>
      <c r="K9">
        <v>7538</v>
      </c>
      <c r="L9">
        <v>26247</v>
      </c>
      <c r="M9">
        <v>55231</v>
      </c>
      <c r="O9" t="s">
        <v>109</v>
      </c>
      <c r="P9">
        <v>1871</v>
      </c>
      <c r="Q9">
        <v>1964</v>
      </c>
      <c r="R9">
        <v>2270</v>
      </c>
      <c r="S9">
        <v>3004</v>
      </c>
      <c r="T9">
        <v>3823</v>
      </c>
      <c r="U9">
        <v>3952</v>
      </c>
      <c r="V9">
        <v>4733</v>
      </c>
      <c r="W9">
        <v>5543</v>
      </c>
      <c r="X9">
        <v>6670</v>
      </c>
      <c r="Y9">
        <v>7538</v>
      </c>
      <c r="Z9">
        <v>25890</v>
      </c>
      <c r="AA9">
        <v>55481</v>
      </c>
      <c r="AC9" t="s">
        <v>109</v>
      </c>
      <c r="AD9">
        <v>2165</v>
      </c>
      <c r="AE9">
        <v>2558</v>
      </c>
      <c r="AF9">
        <v>2332</v>
      </c>
      <c r="AG9">
        <v>2865</v>
      </c>
      <c r="AH9">
        <v>3394</v>
      </c>
      <c r="AI9">
        <v>3940</v>
      </c>
      <c r="AJ9">
        <v>4855</v>
      </c>
      <c r="AK9">
        <v>5750</v>
      </c>
      <c r="AL9">
        <v>6810</v>
      </c>
      <c r="AM9">
        <v>7873</v>
      </c>
      <c r="AN9">
        <v>28556</v>
      </c>
      <c r="AO9">
        <v>55471</v>
      </c>
    </row>
    <row r="10" spans="1:41" x14ac:dyDescent="0.35">
      <c r="A10" t="s">
        <v>110</v>
      </c>
      <c r="B10">
        <v>1771</v>
      </c>
      <c r="C10">
        <v>2760</v>
      </c>
      <c r="D10">
        <v>2246</v>
      </c>
      <c r="E10">
        <v>2694</v>
      </c>
      <c r="F10">
        <v>3175</v>
      </c>
      <c r="G10">
        <v>3867</v>
      </c>
      <c r="H10">
        <v>4591</v>
      </c>
      <c r="I10">
        <v>5470</v>
      </c>
      <c r="J10">
        <v>6376</v>
      </c>
      <c r="K10">
        <v>7531</v>
      </c>
      <c r="L10">
        <v>25551</v>
      </c>
      <c r="M10">
        <v>55486</v>
      </c>
      <c r="O10" t="s">
        <v>110</v>
      </c>
      <c r="P10">
        <v>1796</v>
      </c>
      <c r="Q10">
        <v>2019</v>
      </c>
      <c r="R10">
        <v>2272</v>
      </c>
      <c r="S10">
        <v>2951</v>
      </c>
      <c r="T10">
        <v>3832</v>
      </c>
      <c r="U10">
        <v>3913</v>
      </c>
      <c r="V10">
        <v>4643</v>
      </c>
      <c r="W10">
        <v>5569</v>
      </c>
      <c r="X10">
        <v>6531</v>
      </c>
      <c r="Y10">
        <v>7665</v>
      </c>
      <c r="Z10">
        <v>25186</v>
      </c>
      <c r="AA10">
        <v>56392</v>
      </c>
      <c r="AC10" t="s">
        <v>110</v>
      </c>
      <c r="AD10">
        <v>1797</v>
      </c>
      <c r="AE10">
        <v>1974</v>
      </c>
      <c r="AF10">
        <v>2372</v>
      </c>
      <c r="AG10">
        <v>2809</v>
      </c>
      <c r="AH10">
        <v>3351</v>
      </c>
      <c r="AI10">
        <v>3859</v>
      </c>
      <c r="AJ10">
        <v>4854</v>
      </c>
      <c r="AK10">
        <v>5743</v>
      </c>
      <c r="AL10">
        <v>7338</v>
      </c>
      <c r="AM10">
        <v>7605</v>
      </c>
      <c r="AN10">
        <v>28102</v>
      </c>
      <c r="AO10">
        <v>56157</v>
      </c>
    </row>
    <row r="11" spans="1:41" x14ac:dyDescent="0.35">
      <c r="A11" t="s">
        <v>111</v>
      </c>
      <c r="B11">
        <v>1791</v>
      </c>
      <c r="C11">
        <v>2352</v>
      </c>
      <c r="D11">
        <v>2261</v>
      </c>
      <c r="E11">
        <v>2693</v>
      </c>
      <c r="F11">
        <v>3203</v>
      </c>
      <c r="G11">
        <v>3926</v>
      </c>
      <c r="H11">
        <v>4665</v>
      </c>
      <c r="I11">
        <v>5531</v>
      </c>
      <c r="J11">
        <v>6447</v>
      </c>
      <c r="K11">
        <v>7564</v>
      </c>
      <c r="L11">
        <v>25491</v>
      </c>
      <c r="M11">
        <v>59416</v>
      </c>
      <c r="O11" t="s">
        <v>111</v>
      </c>
      <c r="P11">
        <v>1791</v>
      </c>
      <c r="Q11">
        <v>1964</v>
      </c>
      <c r="R11">
        <v>2276</v>
      </c>
      <c r="S11">
        <v>3079</v>
      </c>
      <c r="T11">
        <v>3811</v>
      </c>
      <c r="U11">
        <v>3887</v>
      </c>
      <c r="V11">
        <v>4617</v>
      </c>
      <c r="W11">
        <v>5555</v>
      </c>
      <c r="X11">
        <v>6575</v>
      </c>
      <c r="Y11">
        <v>7603</v>
      </c>
      <c r="Z11">
        <v>24828</v>
      </c>
      <c r="AA11">
        <v>54606</v>
      </c>
      <c r="AC11" t="s">
        <v>111</v>
      </c>
      <c r="AD11">
        <v>1887</v>
      </c>
      <c r="AE11">
        <v>1985</v>
      </c>
      <c r="AF11">
        <v>2316</v>
      </c>
      <c r="AG11">
        <v>2904</v>
      </c>
      <c r="AH11">
        <v>3331</v>
      </c>
      <c r="AI11">
        <v>3840</v>
      </c>
      <c r="AJ11">
        <v>4864</v>
      </c>
      <c r="AK11">
        <v>5750</v>
      </c>
      <c r="AL11">
        <v>6965</v>
      </c>
      <c r="AM11">
        <v>7727</v>
      </c>
      <c r="AN11">
        <v>29125</v>
      </c>
      <c r="AO11">
        <v>59930</v>
      </c>
    </row>
    <row r="12" spans="1:41" x14ac:dyDescent="0.35">
      <c r="A12" t="s">
        <v>112</v>
      </c>
      <c r="B12">
        <v>1761</v>
      </c>
      <c r="C12">
        <v>2599</v>
      </c>
      <c r="D12">
        <v>2255</v>
      </c>
      <c r="E12">
        <v>2719</v>
      </c>
      <c r="F12">
        <v>3162</v>
      </c>
      <c r="G12">
        <v>3888</v>
      </c>
      <c r="H12">
        <v>4637</v>
      </c>
      <c r="I12">
        <v>5662</v>
      </c>
      <c r="J12">
        <v>6373</v>
      </c>
      <c r="K12">
        <v>7503</v>
      </c>
      <c r="L12">
        <v>25403</v>
      </c>
      <c r="M12">
        <v>55928</v>
      </c>
      <c r="O12" t="s">
        <v>112</v>
      </c>
      <c r="P12">
        <v>1801</v>
      </c>
      <c r="Q12">
        <v>1965</v>
      </c>
      <c r="R12">
        <v>2270</v>
      </c>
      <c r="S12">
        <v>3112</v>
      </c>
      <c r="T12">
        <v>3793</v>
      </c>
      <c r="U12">
        <v>3856</v>
      </c>
      <c r="V12">
        <v>4616</v>
      </c>
      <c r="W12">
        <v>5682</v>
      </c>
      <c r="X12">
        <v>6551</v>
      </c>
      <c r="Y12">
        <v>7783</v>
      </c>
      <c r="Z12">
        <v>26535</v>
      </c>
      <c r="AA12">
        <v>54434</v>
      </c>
      <c r="AC12" t="s">
        <v>112</v>
      </c>
      <c r="AD12">
        <v>1757</v>
      </c>
      <c r="AE12">
        <v>1965</v>
      </c>
      <c r="AF12">
        <v>2355</v>
      </c>
      <c r="AG12">
        <v>2835</v>
      </c>
      <c r="AH12">
        <v>3382</v>
      </c>
      <c r="AI12">
        <v>3839</v>
      </c>
      <c r="AJ12">
        <v>4852</v>
      </c>
      <c r="AK12">
        <v>5817</v>
      </c>
      <c r="AL12">
        <v>6961</v>
      </c>
      <c r="AM12">
        <v>7746</v>
      </c>
      <c r="AN12">
        <v>29116</v>
      </c>
      <c r="AO12">
        <v>55228</v>
      </c>
    </row>
    <row r="13" spans="1:41" x14ac:dyDescent="0.35">
      <c r="A13" t="s">
        <v>113</v>
      </c>
      <c r="B13">
        <v>1770</v>
      </c>
      <c r="C13">
        <v>2667</v>
      </c>
      <c r="D13">
        <v>2302</v>
      </c>
      <c r="E13">
        <v>2727</v>
      </c>
      <c r="F13">
        <v>3196</v>
      </c>
      <c r="G13">
        <v>3880</v>
      </c>
      <c r="H13">
        <v>4609</v>
      </c>
      <c r="I13">
        <v>5475</v>
      </c>
      <c r="J13">
        <v>6495</v>
      </c>
      <c r="K13">
        <v>7602</v>
      </c>
      <c r="L13">
        <v>26943</v>
      </c>
      <c r="M13">
        <v>58038</v>
      </c>
      <c r="O13" t="s">
        <v>113</v>
      </c>
      <c r="P13">
        <v>1818</v>
      </c>
      <c r="Q13">
        <v>1965</v>
      </c>
      <c r="R13">
        <v>2305</v>
      </c>
      <c r="S13">
        <v>3012</v>
      </c>
      <c r="T13">
        <v>3842</v>
      </c>
      <c r="U13">
        <v>3877</v>
      </c>
      <c r="V13">
        <v>4647</v>
      </c>
      <c r="W13">
        <v>5524</v>
      </c>
      <c r="X13">
        <v>6475</v>
      </c>
      <c r="Y13">
        <v>7586</v>
      </c>
      <c r="Z13">
        <v>25241</v>
      </c>
      <c r="AA13">
        <v>54995</v>
      </c>
      <c r="AC13" t="s">
        <v>113</v>
      </c>
      <c r="AD13">
        <v>1784</v>
      </c>
      <c r="AE13">
        <v>3059</v>
      </c>
      <c r="AF13">
        <v>2317</v>
      </c>
      <c r="AG13">
        <v>2798</v>
      </c>
      <c r="AH13">
        <v>3310</v>
      </c>
      <c r="AI13">
        <v>3838</v>
      </c>
      <c r="AJ13">
        <v>4830</v>
      </c>
      <c r="AK13">
        <v>5792</v>
      </c>
      <c r="AL13">
        <v>6883</v>
      </c>
      <c r="AM13">
        <v>7747</v>
      </c>
      <c r="AN13">
        <v>32404</v>
      </c>
      <c r="AO13">
        <v>58075</v>
      </c>
    </row>
    <row r="14" spans="1:41" x14ac:dyDescent="0.35">
      <c r="A14" t="s">
        <v>114</v>
      </c>
      <c r="B14">
        <v>1766</v>
      </c>
      <c r="C14">
        <v>3141</v>
      </c>
      <c r="D14">
        <v>2287</v>
      </c>
      <c r="E14">
        <v>2647</v>
      </c>
      <c r="F14">
        <v>3223</v>
      </c>
      <c r="G14">
        <v>3864</v>
      </c>
      <c r="H14">
        <v>4588</v>
      </c>
      <c r="I14">
        <v>5544</v>
      </c>
      <c r="J14">
        <v>6464</v>
      </c>
      <c r="K14">
        <v>7586</v>
      </c>
      <c r="L14">
        <v>27053</v>
      </c>
      <c r="M14">
        <v>59843</v>
      </c>
      <c r="O14" t="s">
        <v>114</v>
      </c>
      <c r="P14">
        <v>1764</v>
      </c>
      <c r="Q14">
        <v>1982</v>
      </c>
      <c r="R14">
        <v>2283</v>
      </c>
      <c r="S14">
        <v>3001</v>
      </c>
      <c r="T14">
        <v>3712</v>
      </c>
      <c r="U14">
        <v>3890</v>
      </c>
      <c r="V14">
        <v>4619</v>
      </c>
      <c r="W14">
        <v>5547</v>
      </c>
      <c r="X14">
        <v>6503</v>
      </c>
      <c r="Y14">
        <v>7647</v>
      </c>
      <c r="Z14">
        <v>25016</v>
      </c>
      <c r="AA14">
        <v>55726</v>
      </c>
      <c r="AC14" t="s">
        <v>114</v>
      </c>
      <c r="AD14">
        <v>1787</v>
      </c>
      <c r="AE14">
        <v>1975</v>
      </c>
      <c r="AF14">
        <v>2317</v>
      </c>
      <c r="AG14">
        <v>2864</v>
      </c>
      <c r="AH14">
        <v>3382</v>
      </c>
      <c r="AI14">
        <v>3871</v>
      </c>
      <c r="AJ14">
        <v>4869</v>
      </c>
      <c r="AK14">
        <v>5769</v>
      </c>
      <c r="AL14">
        <v>6969</v>
      </c>
      <c r="AM14">
        <v>4481</v>
      </c>
      <c r="AN14">
        <v>27913</v>
      </c>
      <c r="AO14">
        <v>59386</v>
      </c>
    </row>
    <row r="15" spans="1:41" x14ac:dyDescent="0.35">
      <c r="A15" t="s">
        <v>115</v>
      </c>
      <c r="B15">
        <v>1758</v>
      </c>
      <c r="C15">
        <v>3137</v>
      </c>
      <c r="D15">
        <v>2268</v>
      </c>
      <c r="E15">
        <v>2713</v>
      </c>
      <c r="F15">
        <v>3213</v>
      </c>
      <c r="G15">
        <v>3905</v>
      </c>
      <c r="H15">
        <v>4643</v>
      </c>
      <c r="I15">
        <v>5576</v>
      </c>
      <c r="J15">
        <v>6440</v>
      </c>
      <c r="K15">
        <v>7490</v>
      </c>
      <c r="L15">
        <v>26138</v>
      </c>
      <c r="M15">
        <v>59062</v>
      </c>
      <c r="O15" t="s">
        <v>115</v>
      </c>
      <c r="P15">
        <v>2090</v>
      </c>
      <c r="Q15">
        <v>1981</v>
      </c>
      <c r="R15">
        <v>2298</v>
      </c>
      <c r="S15">
        <v>3334</v>
      </c>
      <c r="T15">
        <v>3741</v>
      </c>
      <c r="U15">
        <v>3907</v>
      </c>
      <c r="V15">
        <v>4644</v>
      </c>
      <c r="W15">
        <v>5455</v>
      </c>
      <c r="X15">
        <v>6467</v>
      </c>
      <c r="Y15">
        <v>7565</v>
      </c>
      <c r="Z15">
        <v>25094</v>
      </c>
      <c r="AA15">
        <v>54003</v>
      </c>
      <c r="AC15" t="s">
        <v>115</v>
      </c>
      <c r="AD15">
        <v>1929</v>
      </c>
      <c r="AE15">
        <v>2264</v>
      </c>
      <c r="AF15">
        <v>2297</v>
      </c>
      <c r="AG15">
        <v>2846</v>
      </c>
      <c r="AH15">
        <v>3285</v>
      </c>
      <c r="AI15">
        <v>3855</v>
      </c>
      <c r="AJ15">
        <v>4921</v>
      </c>
      <c r="AK15">
        <v>5824</v>
      </c>
      <c r="AL15">
        <v>6851</v>
      </c>
      <c r="AM15">
        <v>7523</v>
      </c>
      <c r="AN15">
        <v>27886</v>
      </c>
      <c r="AO15">
        <v>59973</v>
      </c>
    </row>
    <row r="16" spans="1:41" x14ac:dyDescent="0.35">
      <c r="A16" t="s">
        <v>116</v>
      </c>
      <c r="B16">
        <v>1768</v>
      </c>
      <c r="C16">
        <v>3010</v>
      </c>
      <c r="D16">
        <v>2262</v>
      </c>
      <c r="E16">
        <v>2682</v>
      </c>
      <c r="F16">
        <v>3196</v>
      </c>
      <c r="G16">
        <v>3888</v>
      </c>
      <c r="H16">
        <v>4617</v>
      </c>
      <c r="I16">
        <v>5560</v>
      </c>
      <c r="J16">
        <v>6472</v>
      </c>
      <c r="K16">
        <v>7518</v>
      </c>
      <c r="L16">
        <v>25490</v>
      </c>
      <c r="M16">
        <v>56120</v>
      </c>
      <c r="O16" t="s">
        <v>116</v>
      </c>
      <c r="P16">
        <v>2013</v>
      </c>
      <c r="Q16">
        <v>2031</v>
      </c>
      <c r="R16">
        <v>2268</v>
      </c>
      <c r="S16">
        <v>3139</v>
      </c>
      <c r="T16">
        <v>3675</v>
      </c>
      <c r="U16">
        <v>3844</v>
      </c>
      <c r="V16">
        <v>4633</v>
      </c>
      <c r="W16">
        <v>5509</v>
      </c>
      <c r="X16">
        <v>6548</v>
      </c>
      <c r="Y16">
        <v>7607</v>
      </c>
      <c r="Z16">
        <v>25524</v>
      </c>
      <c r="AA16">
        <v>54625</v>
      </c>
      <c r="AC16" t="s">
        <v>116</v>
      </c>
      <c r="AD16">
        <v>1784</v>
      </c>
      <c r="AE16">
        <v>1954</v>
      </c>
      <c r="AF16">
        <v>2376</v>
      </c>
      <c r="AG16">
        <v>2779</v>
      </c>
      <c r="AH16">
        <v>3449</v>
      </c>
      <c r="AI16">
        <v>3851</v>
      </c>
      <c r="AJ16">
        <v>4897</v>
      </c>
      <c r="AK16">
        <v>5805</v>
      </c>
      <c r="AL16">
        <v>6933</v>
      </c>
      <c r="AM16">
        <v>10449</v>
      </c>
      <c r="AN16">
        <v>28665</v>
      </c>
      <c r="AO16">
        <v>58662</v>
      </c>
    </row>
    <row r="17" spans="1:41" x14ac:dyDescent="0.35">
      <c r="A17" t="s">
        <v>117</v>
      </c>
      <c r="B17">
        <v>1804</v>
      </c>
      <c r="C17">
        <v>3387</v>
      </c>
      <c r="D17">
        <v>2354</v>
      </c>
      <c r="E17">
        <v>2743</v>
      </c>
      <c r="F17">
        <v>3216</v>
      </c>
      <c r="G17">
        <v>3860</v>
      </c>
      <c r="H17">
        <v>4619</v>
      </c>
      <c r="I17">
        <v>5548</v>
      </c>
      <c r="J17">
        <v>6449</v>
      </c>
      <c r="K17">
        <v>7524</v>
      </c>
      <c r="L17">
        <v>25103</v>
      </c>
      <c r="M17">
        <v>57189</v>
      </c>
      <c r="O17" t="s">
        <v>117</v>
      </c>
      <c r="P17">
        <v>1762</v>
      </c>
      <c r="Q17">
        <v>1979</v>
      </c>
      <c r="R17">
        <v>2294</v>
      </c>
      <c r="S17">
        <v>3120</v>
      </c>
      <c r="T17">
        <v>3736</v>
      </c>
      <c r="U17">
        <v>4101</v>
      </c>
      <c r="V17">
        <v>4585</v>
      </c>
      <c r="W17">
        <v>5502</v>
      </c>
      <c r="X17">
        <v>6505</v>
      </c>
      <c r="Y17">
        <v>7548</v>
      </c>
      <c r="Z17">
        <v>26470</v>
      </c>
      <c r="AA17">
        <v>55473</v>
      </c>
      <c r="AC17" t="s">
        <v>117</v>
      </c>
      <c r="AD17">
        <v>2084</v>
      </c>
      <c r="AE17">
        <v>1986</v>
      </c>
      <c r="AF17">
        <v>2343</v>
      </c>
      <c r="AG17">
        <v>2812</v>
      </c>
      <c r="AH17">
        <v>3673</v>
      </c>
      <c r="AI17">
        <v>3891</v>
      </c>
      <c r="AJ17">
        <v>4885</v>
      </c>
      <c r="AK17">
        <v>5830</v>
      </c>
      <c r="AL17">
        <v>6878</v>
      </c>
      <c r="AM17">
        <v>7615</v>
      </c>
      <c r="AN17">
        <v>27879</v>
      </c>
      <c r="AO17">
        <v>55536</v>
      </c>
    </row>
    <row r="18" spans="1:41" x14ac:dyDescent="0.35">
      <c r="A18" t="s">
        <v>118</v>
      </c>
      <c r="B18">
        <v>1795</v>
      </c>
      <c r="C18">
        <v>3370</v>
      </c>
      <c r="D18">
        <v>2363</v>
      </c>
      <c r="E18">
        <v>2712</v>
      </c>
      <c r="F18">
        <v>3236</v>
      </c>
      <c r="G18">
        <v>3867</v>
      </c>
      <c r="H18">
        <v>4656</v>
      </c>
      <c r="I18">
        <v>5488</v>
      </c>
      <c r="J18">
        <v>6509</v>
      </c>
      <c r="K18">
        <v>7522</v>
      </c>
      <c r="L18">
        <v>25989</v>
      </c>
      <c r="M18">
        <v>56940</v>
      </c>
      <c r="O18" t="s">
        <v>118</v>
      </c>
      <c r="P18">
        <v>1840</v>
      </c>
      <c r="Q18">
        <v>2004</v>
      </c>
      <c r="R18">
        <v>2297</v>
      </c>
      <c r="S18">
        <v>3167</v>
      </c>
      <c r="T18">
        <v>3738</v>
      </c>
      <c r="U18">
        <v>3847</v>
      </c>
      <c r="V18">
        <v>4664</v>
      </c>
      <c r="W18">
        <v>5526</v>
      </c>
      <c r="X18">
        <v>6511</v>
      </c>
      <c r="Y18">
        <v>7568</v>
      </c>
      <c r="Z18">
        <v>25073</v>
      </c>
      <c r="AA18">
        <v>56363</v>
      </c>
      <c r="AC18" t="s">
        <v>118</v>
      </c>
      <c r="AD18">
        <v>1947</v>
      </c>
      <c r="AE18">
        <v>2625</v>
      </c>
      <c r="AF18">
        <v>2328</v>
      </c>
      <c r="AG18">
        <v>2839</v>
      </c>
      <c r="AH18">
        <v>3326</v>
      </c>
      <c r="AI18">
        <v>3821</v>
      </c>
      <c r="AJ18">
        <v>4873</v>
      </c>
      <c r="AK18">
        <v>5915</v>
      </c>
      <c r="AL18">
        <v>6843</v>
      </c>
      <c r="AM18">
        <v>8374</v>
      </c>
      <c r="AN18">
        <v>27619</v>
      </c>
      <c r="AO18">
        <v>59861</v>
      </c>
    </row>
    <row r="19" spans="1:41" x14ac:dyDescent="0.35">
      <c r="A19" t="s">
        <v>119</v>
      </c>
      <c r="B19">
        <v>1930</v>
      </c>
      <c r="C19">
        <v>3078</v>
      </c>
      <c r="D19">
        <v>2320</v>
      </c>
      <c r="E19">
        <v>2684</v>
      </c>
      <c r="F19">
        <v>3238</v>
      </c>
      <c r="G19">
        <v>4017</v>
      </c>
      <c r="H19">
        <v>4612</v>
      </c>
      <c r="I19">
        <v>5522</v>
      </c>
      <c r="J19">
        <v>6507</v>
      </c>
      <c r="K19">
        <v>7508</v>
      </c>
      <c r="L19">
        <v>25538</v>
      </c>
      <c r="M19">
        <v>55798</v>
      </c>
      <c r="O19" t="s">
        <v>119</v>
      </c>
      <c r="P19">
        <v>1769</v>
      </c>
      <c r="Q19">
        <v>1957</v>
      </c>
      <c r="R19">
        <v>2293</v>
      </c>
      <c r="S19">
        <v>3154</v>
      </c>
      <c r="T19">
        <v>3720</v>
      </c>
      <c r="U19">
        <v>3868</v>
      </c>
      <c r="V19">
        <v>4678</v>
      </c>
      <c r="W19">
        <v>5534</v>
      </c>
      <c r="X19">
        <v>6555</v>
      </c>
      <c r="Y19">
        <v>7499</v>
      </c>
      <c r="Z19">
        <v>26412</v>
      </c>
      <c r="AA19">
        <v>55642</v>
      </c>
      <c r="AC19" t="s">
        <v>119</v>
      </c>
      <c r="AD19">
        <v>1806</v>
      </c>
      <c r="AE19">
        <v>1947</v>
      </c>
      <c r="AF19">
        <v>2305</v>
      </c>
      <c r="AG19">
        <v>2824</v>
      </c>
      <c r="AH19">
        <v>3313</v>
      </c>
      <c r="AI19">
        <v>3880</v>
      </c>
      <c r="AJ19">
        <v>4830</v>
      </c>
      <c r="AK19">
        <v>5841</v>
      </c>
      <c r="AL19">
        <v>6794</v>
      </c>
      <c r="AM19">
        <v>10591</v>
      </c>
      <c r="AN19">
        <v>27253</v>
      </c>
      <c r="AO19">
        <v>55453</v>
      </c>
    </row>
    <row r="20" spans="1:41" x14ac:dyDescent="0.35">
      <c r="A20" t="s">
        <v>120</v>
      </c>
      <c r="B20">
        <v>1860</v>
      </c>
      <c r="C20">
        <v>3129</v>
      </c>
      <c r="D20">
        <v>2291</v>
      </c>
      <c r="E20">
        <v>2706</v>
      </c>
      <c r="F20">
        <v>3211</v>
      </c>
      <c r="G20">
        <v>3904</v>
      </c>
      <c r="H20">
        <v>4638</v>
      </c>
      <c r="I20">
        <v>5574</v>
      </c>
      <c r="J20">
        <v>6420</v>
      </c>
      <c r="K20">
        <v>7548</v>
      </c>
      <c r="L20">
        <v>26927</v>
      </c>
      <c r="M20">
        <v>59120</v>
      </c>
      <c r="O20" t="s">
        <v>120</v>
      </c>
      <c r="P20">
        <v>1762</v>
      </c>
      <c r="Q20">
        <v>2083</v>
      </c>
      <c r="R20">
        <v>2276</v>
      </c>
      <c r="S20">
        <v>3074</v>
      </c>
      <c r="T20">
        <v>3775</v>
      </c>
      <c r="U20">
        <v>5875</v>
      </c>
      <c r="V20">
        <v>4656</v>
      </c>
      <c r="W20">
        <v>5565</v>
      </c>
      <c r="X20">
        <v>9530</v>
      </c>
      <c r="Y20">
        <v>7524</v>
      </c>
      <c r="Z20">
        <v>25000</v>
      </c>
      <c r="AA20">
        <v>55746</v>
      </c>
      <c r="AC20" t="s">
        <v>120</v>
      </c>
      <c r="AD20">
        <v>1762</v>
      </c>
      <c r="AE20">
        <v>1992</v>
      </c>
      <c r="AF20">
        <v>2271</v>
      </c>
      <c r="AG20">
        <v>2834</v>
      </c>
      <c r="AH20">
        <v>3325</v>
      </c>
      <c r="AI20">
        <v>3855</v>
      </c>
      <c r="AJ20">
        <v>4775</v>
      </c>
      <c r="AK20">
        <v>5756</v>
      </c>
      <c r="AL20">
        <v>6820</v>
      </c>
      <c r="AM20">
        <v>8700</v>
      </c>
      <c r="AN20">
        <v>27168</v>
      </c>
      <c r="AO20">
        <v>59693</v>
      </c>
    </row>
    <row r="21" spans="1:41" x14ac:dyDescent="0.35">
      <c r="A21" t="s">
        <v>121</v>
      </c>
      <c r="B21">
        <v>1787</v>
      </c>
      <c r="C21">
        <v>2485</v>
      </c>
      <c r="D21">
        <v>2346</v>
      </c>
      <c r="E21">
        <v>2699</v>
      </c>
      <c r="F21">
        <v>3221</v>
      </c>
      <c r="G21">
        <v>3909</v>
      </c>
      <c r="H21">
        <v>4585</v>
      </c>
      <c r="I21">
        <v>5455</v>
      </c>
      <c r="J21">
        <v>6480</v>
      </c>
      <c r="K21">
        <v>7817</v>
      </c>
      <c r="L21">
        <v>25501</v>
      </c>
      <c r="M21">
        <v>56562</v>
      </c>
      <c r="O21" t="s">
        <v>121</v>
      </c>
      <c r="P21">
        <v>1715</v>
      </c>
      <c r="Q21">
        <v>1961</v>
      </c>
      <c r="R21">
        <v>2269</v>
      </c>
      <c r="S21">
        <v>3089</v>
      </c>
      <c r="T21">
        <v>3740</v>
      </c>
      <c r="U21">
        <v>5507</v>
      </c>
      <c r="V21">
        <v>4856</v>
      </c>
      <c r="W21">
        <v>5526</v>
      </c>
      <c r="X21">
        <v>6496</v>
      </c>
      <c r="Y21">
        <v>7542</v>
      </c>
      <c r="Z21">
        <v>25917</v>
      </c>
      <c r="AA21">
        <v>55249</v>
      </c>
      <c r="AC21" t="s">
        <v>121</v>
      </c>
      <c r="AD21">
        <v>1783</v>
      </c>
      <c r="AE21">
        <v>2243</v>
      </c>
      <c r="AF21">
        <v>2369</v>
      </c>
      <c r="AG21">
        <v>2858</v>
      </c>
      <c r="AH21">
        <v>3347</v>
      </c>
      <c r="AI21">
        <v>3818</v>
      </c>
      <c r="AJ21">
        <v>4894</v>
      </c>
      <c r="AK21">
        <v>5795</v>
      </c>
      <c r="AL21">
        <v>6893</v>
      </c>
      <c r="AM21">
        <v>8769</v>
      </c>
      <c r="AN21">
        <v>28583</v>
      </c>
      <c r="AO21">
        <v>55315</v>
      </c>
    </row>
    <row r="22" spans="1:41" x14ac:dyDescent="0.35">
      <c r="A22" t="s">
        <v>122</v>
      </c>
      <c r="B22">
        <v>1788</v>
      </c>
      <c r="C22">
        <v>2797</v>
      </c>
      <c r="D22">
        <v>2263</v>
      </c>
      <c r="E22">
        <v>2682</v>
      </c>
      <c r="F22">
        <v>3225</v>
      </c>
      <c r="G22">
        <v>3960</v>
      </c>
      <c r="H22">
        <v>4635</v>
      </c>
      <c r="I22">
        <v>5446</v>
      </c>
      <c r="J22">
        <v>6401</v>
      </c>
      <c r="K22">
        <v>7472</v>
      </c>
      <c r="L22">
        <v>25678</v>
      </c>
      <c r="M22">
        <v>56160</v>
      </c>
      <c r="O22" t="s">
        <v>122</v>
      </c>
      <c r="P22">
        <v>1793</v>
      </c>
      <c r="Q22">
        <v>1973</v>
      </c>
      <c r="R22">
        <v>2260</v>
      </c>
      <c r="S22">
        <v>3055</v>
      </c>
      <c r="T22">
        <v>3719</v>
      </c>
      <c r="U22">
        <v>6906</v>
      </c>
      <c r="V22">
        <v>4682</v>
      </c>
      <c r="W22">
        <v>5515</v>
      </c>
      <c r="X22">
        <v>7201</v>
      </c>
      <c r="Y22">
        <v>7567</v>
      </c>
      <c r="Z22">
        <v>25497</v>
      </c>
      <c r="AA22">
        <v>55835</v>
      </c>
      <c r="AC22" t="s">
        <v>122</v>
      </c>
      <c r="AD22">
        <v>1802</v>
      </c>
      <c r="AE22">
        <v>2003</v>
      </c>
      <c r="AF22">
        <v>2333</v>
      </c>
      <c r="AG22">
        <v>2830</v>
      </c>
      <c r="AH22">
        <v>3341</v>
      </c>
      <c r="AI22">
        <v>3898</v>
      </c>
      <c r="AJ22">
        <v>4824</v>
      </c>
      <c r="AK22">
        <v>5814</v>
      </c>
      <c r="AL22">
        <v>6880</v>
      </c>
      <c r="AM22">
        <v>7601</v>
      </c>
      <c r="AN22">
        <v>28550</v>
      </c>
      <c r="AO22">
        <v>59683</v>
      </c>
    </row>
    <row r="23" spans="1:41" x14ac:dyDescent="0.35">
      <c r="A23" t="s">
        <v>123</v>
      </c>
      <c r="B23">
        <v>1794</v>
      </c>
      <c r="C23">
        <v>2594</v>
      </c>
      <c r="D23">
        <v>2340</v>
      </c>
      <c r="E23">
        <v>2715</v>
      </c>
      <c r="F23">
        <v>3210</v>
      </c>
      <c r="G23">
        <v>3858</v>
      </c>
      <c r="H23">
        <v>4623</v>
      </c>
      <c r="I23">
        <v>5467</v>
      </c>
      <c r="J23">
        <v>6457</v>
      </c>
      <c r="K23">
        <v>7542</v>
      </c>
      <c r="L23">
        <v>26803</v>
      </c>
      <c r="M23">
        <v>56411</v>
      </c>
      <c r="O23" t="s">
        <v>123</v>
      </c>
      <c r="P23">
        <v>1777</v>
      </c>
      <c r="Q23">
        <v>2005</v>
      </c>
      <c r="R23">
        <v>2285</v>
      </c>
      <c r="S23">
        <v>3070</v>
      </c>
      <c r="T23">
        <v>4037</v>
      </c>
      <c r="U23">
        <v>6138</v>
      </c>
      <c r="V23">
        <v>4703</v>
      </c>
      <c r="W23">
        <v>5579</v>
      </c>
      <c r="X23">
        <v>7374</v>
      </c>
      <c r="Y23">
        <v>7581</v>
      </c>
      <c r="Z23">
        <v>25701</v>
      </c>
      <c r="AA23">
        <v>56898</v>
      </c>
      <c r="AC23" t="s">
        <v>123</v>
      </c>
      <c r="AD23">
        <v>1800</v>
      </c>
      <c r="AE23">
        <v>1957</v>
      </c>
      <c r="AF23">
        <v>2355</v>
      </c>
      <c r="AG23">
        <v>2819</v>
      </c>
      <c r="AH23">
        <v>3352</v>
      </c>
      <c r="AI23">
        <v>3876</v>
      </c>
      <c r="AJ23">
        <v>4824</v>
      </c>
      <c r="AK23">
        <v>5757</v>
      </c>
      <c r="AL23">
        <v>6853</v>
      </c>
      <c r="AM23">
        <v>10463</v>
      </c>
      <c r="AN23">
        <v>36013</v>
      </c>
      <c r="AO23">
        <v>59539</v>
      </c>
    </row>
    <row r="24" spans="1:41" x14ac:dyDescent="0.35">
      <c r="A24" t="s">
        <v>124</v>
      </c>
      <c r="B24">
        <v>2184</v>
      </c>
      <c r="C24">
        <v>2650</v>
      </c>
      <c r="D24">
        <v>2263</v>
      </c>
      <c r="E24">
        <v>2740</v>
      </c>
      <c r="F24">
        <v>3278</v>
      </c>
      <c r="G24">
        <v>3905</v>
      </c>
      <c r="H24">
        <v>4627</v>
      </c>
      <c r="I24">
        <v>5494</v>
      </c>
      <c r="J24">
        <v>6431</v>
      </c>
      <c r="K24">
        <v>7525</v>
      </c>
      <c r="L24">
        <v>25639</v>
      </c>
      <c r="M24">
        <v>56001</v>
      </c>
      <c r="O24" t="s">
        <v>124</v>
      </c>
      <c r="P24">
        <v>1889</v>
      </c>
      <c r="Q24">
        <v>1980</v>
      </c>
      <c r="R24">
        <v>2288</v>
      </c>
      <c r="S24">
        <v>3088</v>
      </c>
      <c r="T24">
        <v>7599</v>
      </c>
      <c r="U24">
        <v>5846</v>
      </c>
      <c r="V24">
        <v>4645</v>
      </c>
      <c r="W24">
        <v>5683</v>
      </c>
      <c r="X24">
        <v>13880</v>
      </c>
      <c r="Y24">
        <v>7538</v>
      </c>
      <c r="Z24">
        <v>25506</v>
      </c>
      <c r="AA24">
        <v>54734</v>
      </c>
      <c r="AC24" t="s">
        <v>124</v>
      </c>
      <c r="AD24">
        <v>1779</v>
      </c>
      <c r="AE24">
        <v>2620</v>
      </c>
      <c r="AF24">
        <v>2359</v>
      </c>
      <c r="AG24">
        <v>2800</v>
      </c>
      <c r="AH24">
        <v>3280</v>
      </c>
      <c r="AI24">
        <v>3820</v>
      </c>
      <c r="AJ24">
        <v>4813</v>
      </c>
      <c r="AK24">
        <v>5764</v>
      </c>
      <c r="AL24">
        <v>6956</v>
      </c>
      <c r="AM24">
        <v>9013</v>
      </c>
      <c r="AN24">
        <v>31087</v>
      </c>
      <c r="AO24">
        <v>59413</v>
      </c>
    </row>
    <row r="25" spans="1:41" x14ac:dyDescent="0.35">
      <c r="A25" t="s">
        <v>125</v>
      </c>
      <c r="B25">
        <v>2309</v>
      </c>
      <c r="C25">
        <v>2643</v>
      </c>
      <c r="D25">
        <v>2285</v>
      </c>
      <c r="E25">
        <v>2709</v>
      </c>
      <c r="F25">
        <v>3234</v>
      </c>
      <c r="G25">
        <v>3905</v>
      </c>
      <c r="H25">
        <v>4615</v>
      </c>
      <c r="I25">
        <v>5481</v>
      </c>
      <c r="J25">
        <v>6472</v>
      </c>
      <c r="K25">
        <v>7497</v>
      </c>
      <c r="L25">
        <v>25064</v>
      </c>
      <c r="M25">
        <v>55888</v>
      </c>
      <c r="O25" t="s">
        <v>125</v>
      </c>
      <c r="P25">
        <v>1780</v>
      </c>
      <c r="Q25">
        <v>1959</v>
      </c>
      <c r="R25">
        <v>2305</v>
      </c>
      <c r="S25">
        <v>3041</v>
      </c>
      <c r="T25">
        <v>4525</v>
      </c>
      <c r="U25">
        <v>5123</v>
      </c>
      <c r="V25">
        <v>4615</v>
      </c>
      <c r="W25">
        <v>5534</v>
      </c>
      <c r="X25">
        <v>6504</v>
      </c>
      <c r="Y25">
        <v>7497</v>
      </c>
      <c r="Z25">
        <v>25086</v>
      </c>
      <c r="AA25">
        <v>56580</v>
      </c>
      <c r="AC25" t="s">
        <v>125</v>
      </c>
      <c r="AD25">
        <v>1848</v>
      </c>
      <c r="AE25">
        <v>1973</v>
      </c>
      <c r="AF25">
        <v>2290</v>
      </c>
      <c r="AG25">
        <v>2807</v>
      </c>
      <c r="AH25">
        <v>3319</v>
      </c>
      <c r="AI25">
        <v>3841</v>
      </c>
      <c r="AJ25">
        <v>4827</v>
      </c>
      <c r="AK25">
        <v>5760</v>
      </c>
      <c r="AL25">
        <v>7015</v>
      </c>
      <c r="AM25">
        <v>10871</v>
      </c>
      <c r="AN25">
        <v>29624</v>
      </c>
      <c r="AO25">
        <v>56212</v>
      </c>
    </row>
    <row r="26" spans="1:41" x14ac:dyDescent="0.35">
      <c r="A26" t="s">
        <v>126</v>
      </c>
      <c r="B26">
        <v>1752</v>
      </c>
      <c r="C26">
        <v>2761</v>
      </c>
      <c r="D26">
        <v>2292</v>
      </c>
      <c r="E26">
        <v>2708</v>
      </c>
      <c r="F26">
        <v>3253</v>
      </c>
      <c r="G26">
        <v>3959</v>
      </c>
      <c r="H26">
        <v>4867</v>
      </c>
      <c r="I26">
        <v>5671</v>
      </c>
      <c r="J26">
        <v>6804</v>
      </c>
      <c r="K26">
        <v>9660</v>
      </c>
      <c r="L26">
        <v>26794</v>
      </c>
      <c r="M26">
        <v>59000</v>
      </c>
      <c r="O26" t="s">
        <v>126</v>
      </c>
      <c r="P26">
        <v>1797</v>
      </c>
      <c r="Q26">
        <v>1977</v>
      </c>
      <c r="R26">
        <v>2281</v>
      </c>
      <c r="S26">
        <v>3269</v>
      </c>
      <c r="T26">
        <v>3973</v>
      </c>
      <c r="U26">
        <v>4022</v>
      </c>
      <c r="V26">
        <v>4664</v>
      </c>
      <c r="W26">
        <v>5521</v>
      </c>
      <c r="X26">
        <v>6549</v>
      </c>
      <c r="Y26">
        <v>7527</v>
      </c>
      <c r="Z26">
        <v>26462</v>
      </c>
      <c r="AA26">
        <v>55983</v>
      </c>
      <c r="AC26" t="s">
        <v>126</v>
      </c>
      <c r="AD26">
        <v>2109</v>
      </c>
      <c r="AE26">
        <v>1975</v>
      </c>
      <c r="AF26">
        <v>2302</v>
      </c>
      <c r="AG26">
        <v>2844</v>
      </c>
      <c r="AH26">
        <v>3290</v>
      </c>
      <c r="AI26">
        <v>3884</v>
      </c>
      <c r="AJ26">
        <v>4868</v>
      </c>
      <c r="AK26">
        <v>5789</v>
      </c>
      <c r="AL26">
        <v>6922</v>
      </c>
      <c r="AM26">
        <v>9903</v>
      </c>
      <c r="AN26">
        <v>30922</v>
      </c>
      <c r="AO26">
        <v>59548</v>
      </c>
    </row>
    <row r="27" spans="1:41" x14ac:dyDescent="0.35">
      <c r="A27" t="s">
        <v>127</v>
      </c>
      <c r="B27">
        <v>1773</v>
      </c>
      <c r="C27">
        <v>3040</v>
      </c>
      <c r="D27">
        <v>2285</v>
      </c>
      <c r="E27">
        <v>2733</v>
      </c>
      <c r="F27">
        <v>3223</v>
      </c>
      <c r="G27">
        <v>3841</v>
      </c>
      <c r="H27">
        <v>4619</v>
      </c>
      <c r="I27">
        <v>5501</v>
      </c>
      <c r="J27">
        <v>6719</v>
      </c>
      <c r="K27">
        <v>7512</v>
      </c>
      <c r="L27">
        <v>29800</v>
      </c>
      <c r="M27">
        <v>56582</v>
      </c>
      <c r="O27" t="s">
        <v>127</v>
      </c>
      <c r="P27">
        <v>1759</v>
      </c>
      <c r="Q27">
        <v>2026</v>
      </c>
      <c r="R27">
        <v>2264</v>
      </c>
      <c r="S27">
        <v>3257</v>
      </c>
      <c r="T27">
        <v>3988</v>
      </c>
      <c r="U27">
        <v>4640</v>
      </c>
      <c r="V27">
        <v>4677</v>
      </c>
      <c r="W27">
        <v>5676</v>
      </c>
      <c r="X27">
        <v>6475</v>
      </c>
      <c r="Y27">
        <v>7537</v>
      </c>
      <c r="Z27">
        <v>25884</v>
      </c>
      <c r="AA27">
        <v>55790</v>
      </c>
      <c r="AC27" t="s">
        <v>127</v>
      </c>
      <c r="AD27">
        <v>1941</v>
      </c>
      <c r="AE27">
        <v>3077</v>
      </c>
      <c r="AF27">
        <v>2326</v>
      </c>
      <c r="AG27">
        <v>2816</v>
      </c>
      <c r="AH27">
        <v>3332</v>
      </c>
      <c r="AI27">
        <v>3843</v>
      </c>
      <c r="AJ27">
        <v>4894</v>
      </c>
      <c r="AK27">
        <v>5763</v>
      </c>
      <c r="AL27">
        <v>6981</v>
      </c>
      <c r="AM27">
        <v>8113</v>
      </c>
      <c r="AN27">
        <v>31790</v>
      </c>
      <c r="AO27">
        <v>57302</v>
      </c>
    </row>
    <row r="28" spans="1:41" x14ac:dyDescent="0.35">
      <c r="A28" t="s">
        <v>128</v>
      </c>
      <c r="B28">
        <v>1842</v>
      </c>
      <c r="C28">
        <v>3593</v>
      </c>
      <c r="D28">
        <v>2273</v>
      </c>
      <c r="E28">
        <v>2724</v>
      </c>
      <c r="F28">
        <v>3230</v>
      </c>
      <c r="G28">
        <v>3912</v>
      </c>
      <c r="H28">
        <v>4570</v>
      </c>
      <c r="I28">
        <v>5450</v>
      </c>
      <c r="J28">
        <v>6542</v>
      </c>
      <c r="K28">
        <v>7503</v>
      </c>
      <c r="L28">
        <v>30610</v>
      </c>
      <c r="M28">
        <v>56175</v>
      </c>
      <c r="O28" t="s">
        <v>128</v>
      </c>
      <c r="P28">
        <v>1795</v>
      </c>
      <c r="Q28">
        <v>1981</v>
      </c>
      <c r="R28">
        <v>2274</v>
      </c>
      <c r="S28">
        <v>3327</v>
      </c>
      <c r="T28">
        <v>3938</v>
      </c>
      <c r="U28">
        <v>4340</v>
      </c>
      <c r="V28">
        <v>4696</v>
      </c>
      <c r="W28">
        <v>5526</v>
      </c>
      <c r="X28">
        <v>6508</v>
      </c>
      <c r="Y28">
        <v>7499</v>
      </c>
      <c r="Z28">
        <v>25192</v>
      </c>
      <c r="AA28">
        <v>56217</v>
      </c>
      <c r="AC28" t="s">
        <v>128</v>
      </c>
      <c r="AD28">
        <v>1775</v>
      </c>
      <c r="AE28">
        <v>2332</v>
      </c>
      <c r="AF28">
        <v>2342</v>
      </c>
      <c r="AG28">
        <v>2778</v>
      </c>
      <c r="AH28">
        <v>3365</v>
      </c>
      <c r="AI28">
        <v>3866</v>
      </c>
      <c r="AJ28">
        <v>4812</v>
      </c>
      <c r="AK28">
        <v>5704</v>
      </c>
      <c r="AL28">
        <v>6898</v>
      </c>
      <c r="AM28">
        <v>8180</v>
      </c>
      <c r="AN28">
        <v>30869</v>
      </c>
      <c r="AO28">
        <v>57515</v>
      </c>
    </row>
    <row r="29" spans="1:41" x14ac:dyDescent="0.35">
      <c r="A29" t="s">
        <v>129</v>
      </c>
      <c r="B29">
        <v>2031</v>
      </c>
      <c r="C29">
        <v>3514</v>
      </c>
      <c r="D29">
        <v>2359</v>
      </c>
      <c r="E29">
        <v>2696</v>
      </c>
      <c r="F29">
        <v>3219</v>
      </c>
      <c r="G29">
        <v>3913</v>
      </c>
      <c r="H29">
        <v>4764</v>
      </c>
      <c r="I29">
        <v>5447</v>
      </c>
      <c r="J29">
        <v>6607</v>
      </c>
      <c r="K29">
        <v>7621</v>
      </c>
      <c r="L29">
        <v>28350</v>
      </c>
      <c r="M29">
        <v>59345</v>
      </c>
      <c r="O29" t="s">
        <v>129</v>
      </c>
      <c r="P29">
        <v>1785</v>
      </c>
      <c r="Q29">
        <v>1958</v>
      </c>
      <c r="R29">
        <v>2288</v>
      </c>
      <c r="S29">
        <v>3299</v>
      </c>
      <c r="T29">
        <v>3938</v>
      </c>
      <c r="U29">
        <v>3883</v>
      </c>
      <c r="V29">
        <v>4741</v>
      </c>
      <c r="W29">
        <v>5538</v>
      </c>
      <c r="X29">
        <v>6634</v>
      </c>
      <c r="Y29">
        <v>7533</v>
      </c>
      <c r="Z29">
        <v>25071</v>
      </c>
      <c r="AA29">
        <v>54724</v>
      </c>
      <c r="AC29" t="s">
        <v>129</v>
      </c>
      <c r="AD29">
        <v>1779</v>
      </c>
      <c r="AE29">
        <v>1974</v>
      </c>
      <c r="AF29">
        <v>2359</v>
      </c>
      <c r="AG29">
        <v>3292</v>
      </c>
      <c r="AH29">
        <v>3353</v>
      </c>
      <c r="AI29">
        <v>4097</v>
      </c>
      <c r="AJ29">
        <v>5245</v>
      </c>
      <c r="AK29">
        <v>5737</v>
      </c>
      <c r="AL29">
        <v>6926</v>
      </c>
      <c r="AM29">
        <v>7942</v>
      </c>
      <c r="AN29">
        <v>31844</v>
      </c>
      <c r="AO29">
        <v>58691</v>
      </c>
    </row>
    <row r="30" spans="1:41" x14ac:dyDescent="0.35">
      <c r="A30" t="s">
        <v>130</v>
      </c>
      <c r="B30">
        <v>1805</v>
      </c>
      <c r="C30">
        <v>2854</v>
      </c>
      <c r="D30">
        <v>2300</v>
      </c>
      <c r="E30">
        <v>2690</v>
      </c>
      <c r="F30">
        <v>3272</v>
      </c>
      <c r="G30">
        <v>3884</v>
      </c>
      <c r="H30">
        <v>4564</v>
      </c>
      <c r="I30">
        <v>5497</v>
      </c>
      <c r="J30">
        <v>6421</v>
      </c>
      <c r="K30">
        <v>7515</v>
      </c>
      <c r="L30">
        <v>29970</v>
      </c>
      <c r="M30">
        <v>58109</v>
      </c>
      <c r="O30" t="s">
        <v>130</v>
      </c>
      <c r="P30">
        <v>1773</v>
      </c>
      <c r="Q30">
        <v>1981</v>
      </c>
      <c r="R30">
        <v>2279</v>
      </c>
      <c r="S30">
        <v>3072</v>
      </c>
      <c r="T30">
        <v>3962</v>
      </c>
      <c r="U30">
        <v>3892</v>
      </c>
      <c r="V30">
        <v>4697</v>
      </c>
      <c r="W30">
        <v>5521</v>
      </c>
      <c r="X30">
        <v>6484</v>
      </c>
      <c r="Y30">
        <v>7505</v>
      </c>
      <c r="Z30">
        <v>24952</v>
      </c>
      <c r="AA30">
        <v>55241</v>
      </c>
      <c r="AC30" t="s">
        <v>130</v>
      </c>
      <c r="AD30">
        <v>2173</v>
      </c>
      <c r="AE30">
        <v>2052</v>
      </c>
      <c r="AF30">
        <v>2325</v>
      </c>
      <c r="AG30">
        <v>2767</v>
      </c>
      <c r="AH30">
        <v>3324</v>
      </c>
      <c r="AI30">
        <v>4017</v>
      </c>
      <c r="AJ30">
        <v>4860</v>
      </c>
      <c r="AK30">
        <v>5740</v>
      </c>
      <c r="AL30">
        <v>6979</v>
      </c>
      <c r="AM30">
        <v>8451</v>
      </c>
      <c r="AN30">
        <v>30086</v>
      </c>
      <c r="AO30">
        <v>58012</v>
      </c>
    </row>
    <row r="31" spans="1:41" x14ac:dyDescent="0.35">
      <c r="A31" t="s">
        <v>131</v>
      </c>
      <c r="B31">
        <v>1769</v>
      </c>
      <c r="C31">
        <v>2461</v>
      </c>
      <c r="D31">
        <v>2291</v>
      </c>
      <c r="E31">
        <v>2671</v>
      </c>
      <c r="F31">
        <v>3224</v>
      </c>
      <c r="G31">
        <v>3879</v>
      </c>
      <c r="H31">
        <v>4578</v>
      </c>
      <c r="I31">
        <v>5444</v>
      </c>
      <c r="J31">
        <v>6503</v>
      </c>
      <c r="K31">
        <v>7542</v>
      </c>
      <c r="L31">
        <v>28779</v>
      </c>
      <c r="M31">
        <v>55879</v>
      </c>
      <c r="O31" t="s">
        <v>131</v>
      </c>
      <c r="P31">
        <v>1796</v>
      </c>
      <c r="Q31">
        <v>2051</v>
      </c>
      <c r="R31">
        <v>2305</v>
      </c>
      <c r="S31">
        <v>3096</v>
      </c>
      <c r="T31">
        <v>4089</v>
      </c>
      <c r="U31">
        <v>3882</v>
      </c>
      <c r="V31">
        <v>4699</v>
      </c>
      <c r="W31">
        <v>5513</v>
      </c>
      <c r="X31">
        <v>6810</v>
      </c>
      <c r="Y31">
        <v>7539</v>
      </c>
      <c r="Z31">
        <v>25565</v>
      </c>
      <c r="AA31">
        <v>56100</v>
      </c>
      <c r="AC31" t="s">
        <v>131</v>
      </c>
      <c r="AD31">
        <v>1777</v>
      </c>
      <c r="AE31">
        <v>1972</v>
      </c>
      <c r="AF31">
        <v>2323</v>
      </c>
      <c r="AG31">
        <v>2803</v>
      </c>
      <c r="AH31">
        <v>3284</v>
      </c>
      <c r="AI31">
        <v>4043</v>
      </c>
      <c r="AJ31">
        <v>4798</v>
      </c>
      <c r="AK31">
        <v>5732</v>
      </c>
      <c r="AL31">
        <v>7120</v>
      </c>
      <c r="AM31">
        <v>8333</v>
      </c>
      <c r="AN31">
        <v>26608</v>
      </c>
      <c r="AO31">
        <v>59775</v>
      </c>
    </row>
    <row r="32" spans="1:41" x14ac:dyDescent="0.35">
      <c r="A32" t="s">
        <v>132</v>
      </c>
      <c r="B32">
        <v>1748</v>
      </c>
      <c r="C32">
        <v>2685</v>
      </c>
      <c r="D32">
        <v>2284</v>
      </c>
      <c r="E32">
        <v>2743</v>
      </c>
      <c r="F32">
        <v>3236</v>
      </c>
      <c r="G32">
        <v>3903</v>
      </c>
      <c r="H32">
        <v>4595</v>
      </c>
      <c r="I32">
        <v>5455</v>
      </c>
      <c r="J32">
        <v>6600</v>
      </c>
      <c r="K32">
        <v>7536</v>
      </c>
      <c r="L32">
        <v>27829</v>
      </c>
      <c r="M32">
        <v>57465</v>
      </c>
      <c r="O32" t="s">
        <v>132</v>
      </c>
      <c r="P32">
        <v>1779</v>
      </c>
      <c r="Q32">
        <v>1982</v>
      </c>
      <c r="R32">
        <v>2282</v>
      </c>
      <c r="S32">
        <v>3099</v>
      </c>
      <c r="T32">
        <v>3896</v>
      </c>
      <c r="U32">
        <v>3914</v>
      </c>
      <c r="V32">
        <v>4701</v>
      </c>
      <c r="W32">
        <v>5539</v>
      </c>
      <c r="X32">
        <v>6558</v>
      </c>
      <c r="Y32">
        <v>7497</v>
      </c>
      <c r="Z32">
        <v>25168</v>
      </c>
      <c r="AA32">
        <v>54943</v>
      </c>
      <c r="AC32" t="s">
        <v>132</v>
      </c>
      <c r="AD32">
        <v>2132</v>
      </c>
      <c r="AE32">
        <v>1973</v>
      </c>
      <c r="AF32">
        <v>2365</v>
      </c>
      <c r="AG32">
        <v>2878</v>
      </c>
      <c r="AH32">
        <v>3334</v>
      </c>
      <c r="AI32">
        <v>3919</v>
      </c>
      <c r="AJ32">
        <v>4839</v>
      </c>
      <c r="AK32">
        <v>5727</v>
      </c>
      <c r="AL32">
        <v>6962</v>
      </c>
      <c r="AM32">
        <v>8464</v>
      </c>
      <c r="AN32">
        <v>29050</v>
      </c>
      <c r="AO32">
        <v>57416</v>
      </c>
    </row>
    <row r="33" spans="1:41" x14ac:dyDescent="0.35">
      <c r="A33" t="s">
        <v>133</v>
      </c>
      <c r="B33">
        <v>1791</v>
      </c>
      <c r="C33">
        <v>2503</v>
      </c>
      <c r="D33">
        <v>2331</v>
      </c>
      <c r="E33">
        <v>2687</v>
      </c>
      <c r="F33">
        <v>3152</v>
      </c>
      <c r="G33">
        <v>3939</v>
      </c>
      <c r="H33">
        <v>4600</v>
      </c>
      <c r="I33">
        <v>5454</v>
      </c>
      <c r="J33">
        <v>6482</v>
      </c>
      <c r="K33">
        <v>7574</v>
      </c>
      <c r="L33">
        <v>28897</v>
      </c>
      <c r="M33">
        <v>59535</v>
      </c>
      <c r="O33" t="s">
        <v>133</v>
      </c>
      <c r="P33">
        <v>1762</v>
      </c>
      <c r="Q33">
        <v>1973</v>
      </c>
      <c r="R33">
        <v>2300</v>
      </c>
      <c r="S33">
        <v>3191</v>
      </c>
      <c r="T33">
        <v>4147</v>
      </c>
      <c r="U33">
        <v>3916</v>
      </c>
      <c r="V33">
        <v>4687</v>
      </c>
      <c r="W33">
        <v>5487</v>
      </c>
      <c r="X33">
        <v>6664</v>
      </c>
      <c r="Y33">
        <v>7522</v>
      </c>
      <c r="Z33">
        <v>24772</v>
      </c>
      <c r="AA33">
        <v>56320</v>
      </c>
      <c r="AC33" t="s">
        <v>133</v>
      </c>
      <c r="AD33">
        <v>1790</v>
      </c>
      <c r="AE33">
        <v>1983</v>
      </c>
      <c r="AF33">
        <v>2303</v>
      </c>
      <c r="AG33">
        <v>2759</v>
      </c>
      <c r="AH33">
        <v>3325</v>
      </c>
      <c r="AI33">
        <v>3889</v>
      </c>
      <c r="AJ33">
        <v>4862</v>
      </c>
      <c r="AK33">
        <v>5773</v>
      </c>
      <c r="AL33">
        <v>6863</v>
      </c>
      <c r="AM33">
        <v>7888</v>
      </c>
      <c r="AN33">
        <v>27671</v>
      </c>
      <c r="AO33">
        <v>58169</v>
      </c>
    </row>
    <row r="34" spans="1:41" x14ac:dyDescent="0.35">
      <c r="A34" t="s">
        <v>134</v>
      </c>
      <c r="B34">
        <f t="shared" ref="B34:M34" si="0">AVERAGE(B2:B33)</f>
        <v>1822.4375</v>
      </c>
      <c r="C34">
        <f t="shared" si="0"/>
        <v>2811.71875</v>
      </c>
      <c r="D34">
        <f t="shared" si="0"/>
        <v>2292.84375</v>
      </c>
      <c r="E34">
        <f t="shared" si="0"/>
        <v>2708</v>
      </c>
      <c r="F34">
        <f t="shared" si="0"/>
        <v>3216.0625</v>
      </c>
      <c r="G34">
        <f t="shared" si="0"/>
        <v>3898.125</v>
      </c>
      <c r="H34">
        <f t="shared" si="0"/>
        <v>4629.875</v>
      </c>
      <c r="I34">
        <f t="shared" si="0"/>
        <v>5521.53125</v>
      </c>
      <c r="J34">
        <f t="shared" si="0"/>
        <v>6486.0625</v>
      </c>
      <c r="K34">
        <f t="shared" si="0"/>
        <v>7615.90625</v>
      </c>
      <c r="L34">
        <f t="shared" si="0"/>
        <v>26569.625</v>
      </c>
      <c r="M34">
        <f t="shared" si="0"/>
        <v>57315.625</v>
      </c>
      <c r="O34" t="s">
        <v>134</v>
      </c>
      <c r="P34">
        <f t="shared" ref="P34:AA34" si="1">AVERAGE(P2:P33)</f>
        <v>1809.875</v>
      </c>
      <c r="Q34">
        <f t="shared" si="1"/>
        <v>1993.9375</v>
      </c>
      <c r="R34">
        <f t="shared" si="1"/>
        <v>2284.09375</v>
      </c>
      <c r="S34">
        <f t="shared" si="1"/>
        <v>3127.78125</v>
      </c>
      <c r="T34">
        <f t="shared" si="1"/>
        <v>3985.71875</v>
      </c>
      <c r="U34">
        <f t="shared" si="1"/>
        <v>4355.65625</v>
      </c>
      <c r="V34">
        <f t="shared" si="1"/>
        <v>4669</v>
      </c>
      <c r="W34">
        <f t="shared" si="1"/>
        <v>5558.59375</v>
      </c>
      <c r="X34">
        <f t="shared" si="1"/>
        <v>6981.25</v>
      </c>
      <c r="Y34">
        <f t="shared" si="1"/>
        <v>7561.59375</v>
      </c>
      <c r="Z34">
        <f t="shared" si="1"/>
        <v>25542.625</v>
      </c>
      <c r="AA34">
        <f t="shared" si="1"/>
        <v>55624.125</v>
      </c>
      <c r="AC34" t="s">
        <v>134</v>
      </c>
      <c r="AD34">
        <f t="shared" ref="AD34:AO34" si="2">AVERAGE(AD2:AD33)</f>
        <v>1869.5625</v>
      </c>
      <c r="AE34">
        <f t="shared" si="2"/>
        <v>2166.46875</v>
      </c>
      <c r="AF34">
        <f t="shared" si="2"/>
        <v>2334.75</v>
      </c>
      <c r="AG34">
        <f t="shared" si="2"/>
        <v>2828.3125</v>
      </c>
      <c r="AH34">
        <f t="shared" si="2"/>
        <v>3349.46875</v>
      </c>
      <c r="AI34">
        <f t="shared" si="2"/>
        <v>3881.09375</v>
      </c>
      <c r="AJ34">
        <f t="shared" si="2"/>
        <v>4860.96875</v>
      </c>
      <c r="AK34">
        <f t="shared" si="2"/>
        <v>5775.15625</v>
      </c>
      <c r="AL34">
        <f t="shared" si="2"/>
        <v>6935.75</v>
      </c>
      <c r="AM34">
        <f t="shared" si="2"/>
        <v>8710.5625</v>
      </c>
      <c r="AN34">
        <f t="shared" si="2"/>
        <v>28990.8125</v>
      </c>
      <c r="AO34">
        <f t="shared" si="2"/>
        <v>57781.78125</v>
      </c>
    </row>
    <row r="35" spans="1:41" x14ac:dyDescent="0.35">
      <c r="A35" t="s">
        <v>135</v>
      </c>
      <c r="B35">
        <f t="shared" ref="B35:M35" si="3">_xlfn.STDEV.S(B2:B33)</f>
        <v>125.50592776130459</v>
      </c>
      <c r="C35">
        <f t="shared" si="3"/>
        <v>332.27895726866063</v>
      </c>
      <c r="D35">
        <f t="shared" si="3"/>
        <v>32.310099664386378</v>
      </c>
      <c r="E35">
        <f t="shared" si="3"/>
        <v>22.326029940480367</v>
      </c>
      <c r="F35">
        <f t="shared" si="3"/>
        <v>26.163182084260956</v>
      </c>
      <c r="G35">
        <f t="shared" si="3"/>
        <v>42.777556672146552</v>
      </c>
      <c r="H35">
        <f t="shared" si="3"/>
        <v>67.624079505988533</v>
      </c>
      <c r="I35">
        <f t="shared" si="3"/>
        <v>61.556679559468577</v>
      </c>
      <c r="J35">
        <f t="shared" si="3"/>
        <v>91.143961808742702</v>
      </c>
      <c r="K35">
        <f t="shared" si="3"/>
        <v>378.68101815124629</v>
      </c>
      <c r="L35">
        <f t="shared" si="3"/>
        <v>1573.9353954442533</v>
      </c>
      <c r="M35">
        <f t="shared" si="3"/>
        <v>1464.9592915185226</v>
      </c>
      <c r="O35" t="s">
        <v>135</v>
      </c>
      <c r="P35">
        <f t="shared" ref="P35:AA35" si="4">_xlfn.STDEV.S(P2:P33)</f>
        <v>77.258990498861849</v>
      </c>
      <c r="Q35">
        <f t="shared" si="4"/>
        <v>54.191379804921837</v>
      </c>
      <c r="R35">
        <f t="shared" si="4"/>
        <v>13.833944636059101</v>
      </c>
      <c r="S35">
        <f t="shared" si="4"/>
        <v>108.76394515706495</v>
      </c>
      <c r="T35">
        <f t="shared" si="4"/>
        <v>679.87955453106167</v>
      </c>
      <c r="U35">
        <f t="shared" si="4"/>
        <v>814.52862320743134</v>
      </c>
      <c r="V35">
        <f t="shared" si="4"/>
        <v>50.136587631736951</v>
      </c>
      <c r="W35">
        <f t="shared" si="4"/>
        <v>64.414914810158677</v>
      </c>
      <c r="X35">
        <f t="shared" si="4"/>
        <v>1392.0650476088369</v>
      </c>
      <c r="Y35">
        <f t="shared" si="4"/>
        <v>64.744091460397058</v>
      </c>
      <c r="Z35">
        <f t="shared" si="4"/>
        <v>591.56810476955661</v>
      </c>
      <c r="AA35">
        <f t="shared" si="4"/>
        <v>827.27257863103296</v>
      </c>
      <c r="AC35" t="s">
        <v>135</v>
      </c>
      <c r="AD35">
        <f t="shared" ref="AD35:AO35" si="5">_xlfn.STDEV.S(AD2:AD33)</f>
        <v>138.02756561994326</v>
      </c>
      <c r="AE35">
        <f t="shared" si="5"/>
        <v>333.22926181147318</v>
      </c>
      <c r="AF35">
        <f t="shared" si="5"/>
        <v>26.086704066099614</v>
      </c>
      <c r="AG35">
        <f t="shared" si="5"/>
        <v>93.173593621728983</v>
      </c>
      <c r="AH35">
        <f t="shared" si="5"/>
        <v>68.590408609555652</v>
      </c>
      <c r="AI35">
        <f t="shared" si="5"/>
        <v>63.667158382101618</v>
      </c>
      <c r="AJ35">
        <f t="shared" si="5"/>
        <v>78.015087198856364</v>
      </c>
      <c r="AK35">
        <f t="shared" si="5"/>
        <v>43.438580573702737</v>
      </c>
      <c r="AL35">
        <f t="shared" si="5"/>
        <v>103.44454646596111</v>
      </c>
      <c r="AM35">
        <f t="shared" si="5"/>
        <v>1305.639478409199</v>
      </c>
      <c r="AN35">
        <f t="shared" si="5"/>
        <v>2133.4379862393548</v>
      </c>
      <c r="AO35">
        <f t="shared" si="5"/>
        <v>1720.5241837108454</v>
      </c>
    </row>
  </sheetData>
  <sheetProtection algorithmName="SHA-512" hashValue="7FTozx9RVncJGOFpJTBA+wZ0+d0jiiXEgWuszzQmT+EjY0X6DTIHDm4i6Cri/tIqco08iekWZtyKR6v1uNJIHA==" saltValue="FKq7TJUVX8IKayU9g31VKg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DD8A-CEBD-4CF5-AF07-B6EC4DC56286}">
  <dimension ref="A1:T337"/>
  <sheetViews>
    <sheetView tabSelected="1" zoomScale="85" zoomScaleNormal="85" workbookViewId="0">
      <selection activeCell="I22" sqref="I22"/>
    </sheetView>
  </sheetViews>
  <sheetFormatPr defaultRowHeight="14.5" x14ac:dyDescent="0.35"/>
  <cols>
    <col min="1" max="2" width="10.26953125" customWidth="1"/>
    <col min="3" max="3" width="10.36328125" customWidth="1"/>
    <col min="4" max="6" width="10.26953125" customWidth="1"/>
  </cols>
  <sheetData>
    <row r="1" spans="1:20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35">
      <c r="A2">
        <v>101</v>
      </c>
      <c r="B2">
        <v>3.9787531249999999</v>
      </c>
      <c r="C2">
        <v>5.3536968749999998</v>
      </c>
      <c r="D2">
        <v>7.1529781250000015</v>
      </c>
      <c r="E2">
        <v>1764.21875</v>
      </c>
      <c r="F2">
        <v>1822.4375</v>
      </c>
      <c r="H2">
        <v>101</v>
      </c>
      <c r="I2">
        <v>3.9289500000000004</v>
      </c>
      <c r="J2">
        <v>5.366009375</v>
      </c>
      <c r="K2">
        <v>7.1058125000000008</v>
      </c>
      <c r="L2">
        <v>1827.125</v>
      </c>
      <c r="M2">
        <v>1809.875</v>
      </c>
      <c r="O2">
        <v>101</v>
      </c>
      <c r="P2">
        <v>3.2481687499999992</v>
      </c>
      <c r="Q2">
        <v>4.2828499999999998</v>
      </c>
      <c r="R2">
        <v>7.086709374999999</v>
      </c>
      <c r="S2">
        <v>1868.40625</v>
      </c>
      <c r="T2">
        <v>1869.5625</v>
      </c>
    </row>
    <row r="3" spans="1:20" x14ac:dyDescent="0.35">
      <c r="A3">
        <v>201</v>
      </c>
      <c r="B3">
        <v>5.5957875000000001</v>
      </c>
      <c r="C3">
        <v>8.9161374999999996</v>
      </c>
      <c r="D3">
        <v>9.0343875000000029</v>
      </c>
      <c r="E3">
        <v>2499.3125</v>
      </c>
      <c r="F3">
        <v>2811.71875</v>
      </c>
      <c r="H3">
        <v>201</v>
      </c>
      <c r="I3">
        <v>5.9781843750000005</v>
      </c>
      <c r="J3">
        <v>9.3077874999999999</v>
      </c>
      <c r="K3">
        <v>9.3686562500000008</v>
      </c>
      <c r="L3">
        <v>1989.1875</v>
      </c>
      <c r="M3">
        <v>1993.9375</v>
      </c>
      <c r="O3">
        <v>201</v>
      </c>
      <c r="P3">
        <v>3.3031124999999992</v>
      </c>
      <c r="Q3">
        <v>4.7497656249999993</v>
      </c>
      <c r="R3">
        <v>9.0484374999999986</v>
      </c>
      <c r="S3">
        <v>2096.15625</v>
      </c>
      <c r="T3">
        <v>2166.46875</v>
      </c>
    </row>
    <row r="4" spans="1:20" x14ac:dyDescent="0.35">
      <c r="A4">
        <v>301</v>
      </c>
      <c r="B4">
        <v>8.6220937500000012</v>
      </c>
      <c r="C4">
        <v>11.403662499999996</v>
      </c>
      <c r="D4">
        <v>12.141184375000002</v>
      </c>
      <c r="E4">
        <v>5236.375</v>
      </c>
      <c r="F4">
        <v>2292.84375</v>
      </c>
      <c r="H4">
        <v>301</v>
      </c>
      <c r="I4">
        <v>9.490718750000001</v>
      </c>
      <c r="J4">
        <v>12.340396875000001</v>
      </c>
      <c r="K4">
        <v>13.095825</v>
      </c>
      <c r="L4">
        <v>2300.71875</v>
      </c>
      <c r="M4">
        <v>2284.09375</v>
      </c>
      <c r="O4">
        <v>301</v>
      </c>
      <c r="P4">
        <v>3.303078124999999</v>
      </c>
      <c r="Q4">
        <v>5.59348125</v>
      </c>
      <c r="R4">
        <v>12.304734374999999</v>
      </c>
      <c r="S4">
        <v>2323.90625</v>
      </c>
      <c r="T4">
        <v>2334.75</v>
      </c>
    </row>
    <row r="5" spans="1:20" x14ac:dyDescent="0.35">
      <c r="A5">
        <v>401</v>
      </c>
      <c r="B5">
        <v>12.868662500000001</v>
      </c>
      <c r="C5">
        <v>18.446840625000004</v>
      </c>
      <c r="D5">
        <v>16.248171875000004</v>
      </c>
      <c r="E5">
        <v>2717.96875</v>
      </c>
      <c r="F5">
        <v>2708</v>
      </c>
      <c r="H5">
        <v>401</v>
      </c>
      <c r="I5">
        <v>14.609974999999999</v>
      </c>
      <c r="J5">
        <v>20.191062500000005</v>
      </c>
      <c r="K5">
        <v>17.721421875000004</v>
      </c>
      <c r="L5">
        <v>635.125</v>
      </c>
      <c r="M5">
        <v>3127.78125</v>
      </c>
      <c r="O5">
        <v>401</v>
      </c>
      <c r="P5">
        <v>3.3848656249999998</v>
      </c>
      <c r="Q5">
        <v>6.7553093749999995</v>
      </c>
      <c r="R5">
        <v>16.110353125</v>
      </c>
      <c r="S5">
        <v>2802.1875</v>
      </c>
      <c r="T5">
        <v>2828.3125</v>
      </c>
    </row>
    <row r="6" spans="1:20" x14ac:dyDescent="0.35">
      <c r="A6">
        <v>501</v>
      </c>
      <c r="B6">
        <v>18.280496875000001</v>
      </c>
      <c r="C6">
        <v>22.110234374999997</v>
      </c>
      <c r="D6">
        <v>21.416062499999995</v>
      </c>
      <c r="E6">
        <v>3243.875</v>
      </c>
      <c r="F6">
        <v>3216.0625</v>
      </c>
      <c r="H6">
        <v>501</v>
      </c>
      <c r="I6">
        <v>21.125596874999996</v>
      </c>
      <c r="J6">
        <v>25.045675000000006</v>
      </c>
      <c r="K6">
        <v>24.268712500000003</v>
      </c>
      <c r="L6">
        <v>3929.40625</v>
      </c>
      <c r="M6">
        <v>3985.71875</v>
      </c>
      <c r="O6">
        <v>501</v>
      </c>
      <c r="P6">
        <v>3.3731187500000002</v>
      </c>
      <c r="Q6">
        <v>8.2075093750000008</v>
      </c>
      <c r="R6">
        <v>21.302446874999998</v>
      </c>
      <c r="S6">
        <v>3346.875</v>
      </c>
      <c r="T6">
        <v>3349.46875</v>
      </c>
    </row>
    <row r="7" spans="1:20" x14ac:dyDescent="0.35">
      <c r="A7">
        <v>601</v>
      </c>
      <c r="B7">
        <v>24.541034374999999</v>
      </c>
      <c r="C7">
        <v>33.218368750000003</v>
      </c>
      <c r="D7">
        <v>27.960071875000001</v>
      </c>
      <c r="E7">
        <v>3893.1875</v>
      </c>
      <c r="F7">
        <v>3898.125</v>
      </c>
      <c r="H7">
        <v>601</v>
      </c>
      <c r="I7">
        <v>29.117665624999997</v>
      </c>
      <c r="J7">
        <v>37.943846875000006</v>
      </c>
      <c r="K7">
        <v>32.27752499999999</v>
      </c>
      <c r="L7">
        <v>7638.28125</v>
      </c>
      <c r="M7">
        <v>4355.65625</v>
      </c>
      <c r="O7">
        <v>601</v>
      </c>
      <c r="P7">
        <v>3.3720343749999993</v>
      </c>
      <c r="Q7">
        <v>10.115393749999997</v>
      </c>
      <c r="R7">
        <v>27.573349999999998</v>
      </c>
      <c r="S7">
        <v>3947</v>
      </c>
      <c r="T7">
        <v>3881.09375</v>
      </c>
    </row>
    <row r="8" spans="1:20" x14ac:dyDescent="0.35">
      <c r="A8">
        <v>701</v>
      </c>
      <c r="B8">
        <v>32.051465624999992</v>
      </c>
      <c r="C8">
        <v>38.002806250000006</v>
      </c>
      <c r="D8">
        <v>35.694778124999999</v>
      </c>
      <c r="E8">
        <v>4644.75</v>
      </c>
      <c r="F8">
        <v>4629.875</v>
      </c>
      <c r="H8">
        <v>701</v>
      </c>
      <c r="I8">
        <v>38.323631250000005</v>
      </c>
      <c r="J8">
        <v>44.473940625000004</v>
      </c>
      <c r="K8">
        <v>41.947931249999996</v>
      </c>
      <c r="L8">
        <v>4663.5</v>
      </c>
      <c r="M8">
        <v>4669</v>
      </c>
      <c r="O8">
        <v>701</v>
      </c>
      <c r="P8">
        <v>3.4005906249999995</v>
      </c>
      <c r="Q8">
        <v>12.204490624999996</v>
      </c>
      <c r="R8">
        <v>35.198846874999994</v>
      </c>
      <c r="S8">
        <v>4874.375</v>
      </c>
      <c r="T8">
        <v>4860.96875</v>
      </c>
    </row>
    <row r="9" spans="1:20" x14ac:dyDescent="0.35">
      <c r="A9">
        <v>801</v>
      </c>
      <c r="B9">
        <v>41.074596874999983</v>
      </c>
      <c r="C9">
        <v>52.647340625000005</v>
      </c>
      <c r="D9">
        <v>44.397243749999994</v>
      </c>
      <c r="E9">
        <v>5503.03125</v>
      </c>
      <c r="F9">
        <v>5521.53125</v>
      </c>
      <c r="H9">
        <v>801</v>
      </c>
      <c r="I9">
        <v>49.133437499999999</v>
      </c>
      <c r="J9">
        <v>60.752956249999983</v>
      </c>
      <c r="K9">
        <v>52.530043749999997</v>
      </c>
      <c r="L9">
        <v>5614.90625</v>
      </c>
      <c r="M9">
        <v>5558.59375</v>
      </c>
      <c r="O9">
        <v>801</v>
      </c>
      <c r="P9">
        <v>3.41529375</v>
      </c>
      <c r="Q9">
        <v>14.441137500000002</v>
      </c>
      <c r="R9">
        <v>44.190253124999998</v>
      </c>
      <c r="S9">
        <v>5774</v>
      </c>
      <c r="T9">
        <v>5775.15625</v>
      </c>
    </row>
    <row r="10" spans="1:20" x14ac:dyDescent="0.35">
      <c r="A10">
        <v>901</v>
      </c>
      <c r="B10">
        <v>51.0840125</v>
      </c>
      <c r="C10">
        <v>58.960643749999988</v>
      </c>
      <c r="D10">
        <v>54.442924999999995</v>
      </c>
      <c r="E10">
        <v>6443.5</v>
      </c>
      <c r="F10">
        <v>6486.0625</v>
      </c>
      <c r="H10">
        <v>901</v>
      </c>
      <c r="I10">
        <v>61.312890624999987</v>
      </c>
      <c r="J10">
        <v>69.413215624999992</v>
      </c>
      <c r="K10">
        <v>65.068640625</v>
      </c>
      <c r="L10">
        <v>6541.28125</v>
      </c>
      <c r="M10">
        <v>6981.25</v>
      </c>
      <c r="O10">
        <v>901</v>
      </c>
      <c r="P10">
        <v>3.3633343749999995</v>
      </c>
      <c r="Q10">
        <v>17.092700000000004</v>
      </c>
      <c r="R10">
        <v>54.045671874999996</v>
      </c>
      <c r="S10">
        <v>6869.1875</v>
      </c>
      <c r="T10">
        <v>6935.75</v>
      </c>
    </row>
    <row r="11" spans="1:20" x14ac:dyDescent="0.35">
      <c r="A11">
        <v>1001</v>
      </c>
      <c r="B11">
        <v>62.351562500000007</v>
      </c>
      <c r="C11">
        <v>76.986665625000001</v>
      </c>
      <c r="D11">
        <v>65.867584375000007</v>
      </c>
      <c r="E11">
        <v>7620.4375</v>
      </c>
      <c r="F11">
        <v>7615.90625</v>
      </c>
      <c r="H11">
        <v>1001</v>
      </c>
      <c r="I11">
        <v>74.928662500000016</v>
      </c>
      <c r="J11">
        <v>89.656571875000012</v>
      </c>
      <c r="K11">
        <v>78.046700000000016</v>
      </c>
      <c r="L11">
        <v>7626.6875</v>
      </c>
      <c r="M11">
        <v>7561.59375</v>
      </c>
      <c r="O11">
        <v>1001</v>
      </c>
      <c r="P11">
        <v>3.4059000000000004</v>
      </c>
      <c r="Q11">
        <v>20.1256375</v>
      </c>
      <c r="R11">
        <v>65.168046875000002</v>
      </c>
      <c r="S11">
        <v>8145.96875</v>
      </c>
      <c r="T11">
        <v>8710.5625</v>
      </c>
    </row>
    <row r="15" spans="1:20" x14ac:dyDescent="0.35">
      <c r="A15" t="s">
        <v>136</v>
      </c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H15" t="s">
        <v>136</v>
      </c>
      <c r="I15" t="s">
        <v>137</v>
      </c>
      <c r="J15" t="s">
        <v>138</v>
      </c>
      <c r="K15" t="s">
        <v>139</v>
      </c>
      <c r="L15" t="s">
        <v>140</v>
      </c>
      <c r="M15" t="s">
        <v>141</v>
      </c>
      <c r="O15" t="s">
        <v>136</v>
      </c>
      <c r="P15" t="s">
        <v>137</v>
      </c>
      <c r="Q15" t="s">
        <v>138</v>
      </c>
      <c r="R15" t="s">
        <v>139</v>
      </c>
      <c r="S15" t="s">
        <v>140</v>
      </c>
      <c r="T15" t="s">
        <v>141</v>
      </c>
    </row>
    <row r="16" spans="1:20" x14ac:dyDescent="0.35">
      <c r="A16" s="8">
        <v>1001</v>
      </c>
      <c r="B16" s="9">
        <v>62.351562500000007</v>
      </c>
      <c r="C16" s="9">
        <v>76.986665625000001</v>
      </c>
      <c r="D16" s="9">
        <v>65.867584375000007</v>
      </c>
      <c r="E16" s="9">
        <v>7620.4375</v>
      </c>
      <c r="F16" s="9">
        <v>7615.90625</v>
      </c>
      <c r="H16" s="8">
        <v>1001</v>
      </c>
      <c r="I16" s="9">
        <v>74.928662500000016</v>
      </c>
      <c r="J16" s="9">
        <v>89.656571875000012</v>
      </c>
      <c r="K16" s="9">
        <v>78.046700000000016</v>
      </c>
      <c r="L16" s="9">
        <v>7626.6875</v>
      </c>
      <c r="M16" s="9">
        <v>7561.59375</v>
      </c>
      <c r="O16" s="8">
        <v>1001</v>
      </c>
      <c r="P16" s="9">
        <v>3.4059000000000004</v>
      </c>
      <c r="Q16" s="9">
        <v>20.1256375</v>
      </c>
      <c r="R16" s="9">
        <v>65.168046875000002</v>
      </c>
      <c r="S16" s="9">
        <v>8145.96875</v>
      </c>
      <c r="T16" s="9">
        <v>8710.5625</v>
      </c>
    </row>
    <row r="17" spans="1:20" x14ac:dyDescent="0.35">
      <c r="A17" s="15">
        <v>2001</v>
      </c>
      <c r="B17" s="16">
        <v>246.44253750000001</v>
      </c>
      <c r="C17" s="16">
        <v>279.68038437500002</v>
      </c>
      <c r="D17" s="16">
        <v>249.05209687500005</v>
      </c>
      <c r="E17" s="16">
        <v>30204</v>
      </c>
      <c r="F17" s="16">
        <v>26569.625</v>
      </c>
      <c r="H17" s="15">
        <v>2001</v>
      </c>
      <c r="I17" s="16">
        <v>304.27106875000004</v>
      </c>
      <c r="J17" s="16">
        <v>338.3701125</v>
      </c>
      <c r="K17" s="16">
        <v>308.65487812500004</v>
      </c>
      <c r="L17" s="16">
        <v>25798.25</v>
      </c>
      <c r="M17" s="16">
        <v>25542.625</v>
      </c>
      <c r="O17" s="15">
        <v>2001</v>
      </c>
      <c r="P17" s="17">
        <v>3.5597437500000013</v>
      </c>
      <c r="Q17" s="16">
        <v>71.102059374999996</v>
      </c>
      <c r="R17" s="16">
        <v>258.41593124999997</v>
      </c>
      <c r="S17" s="16">
        <v>33498.25</v>
      </c>
      <c r="T17" s="16">
        <v>28990.8125</v>
      </c>
    </row>
    <row r="18" spans="1:20" x14ac:dyDescent="0.35">
      <c r="A18" s="8">
        <v>3001</v>
      </c>
      <c r="B18" s="9">
        <v>556.13519999999994</v>
      </c>
      <c r="C18" s="9">
        <v>614.29337499999997</v>
      </c>
      <c r="D18" s="9">
        <v>558.82200312499992</v>
      </c>
      <c r="E18" s="9">
        <v>55061.25</v>
      </c>
      <c r="F18" s="9">
        <v>57315.625</v>
      </c>
      <c r="H18" s="8">
        <v>3001</v>
      </c>
      <c r="I18" s="9">
        <v>686.76861875000009</v>
      </c>
      <c r="J18" s="9">
        <v>745.80690625</v>
      </c>
      <c r="K18" s="9">
        <v>688.67377187499983</v>
      </c>
      <c r="L18" s="9">
        <v>55535.21875</v>
      </c>
      <c r="M18" s="9">
        <v>55624.125</v>
      </c>
      <c r="O18" s="8">
        <v>3001</v>
      </c>
      <c r="P18" s="10">
        <v>3.6545125000000005</v>
      </c>
      <c r="Q18" s="9">
        <v>153.510975</v>
      </c>
      <c r="R18" s="9">
        <v>571.05064374999995</v>
      </c>
      <c r="S18" s="9">
        <v>57055.09375</v>
      </c>
      <c r="T18" s="9">
        <v>57781.78125</v>
      </c>
    </row>
    <row r="19" spans="1:20" x14ac:dyDescent="0.35">
      <c r="A19" s="15">
        <v>4001</v>
      </c>
      <c r="B19" s="16">
        <v>992.77216874999999</v>
      </c>
      <c r="C19" s="16">
        <v>1081.5227062500001</v>
      </c>
      <c r="D19" s="16">
        <v>992.71239062500001</v>
      </c>
      <c r="E19" s="17"/>
      <c r="F19" s="18"/>
      <c r="H19" s="15">
        <v>4001</v>
      </c>
      <c r="I19" s="16">
        <v>1249.8963249999997</v>
      </c>
      <c r="J19" s="16">
        <v>1340.6714750000001</v>
      </c>
      <c r="K19" s="16">
        <v>1250.2388062500004</v>
      </c>
      <c r="L19" s="17"/>
      <c r="M19" s="18"/>
      <c r="O19" s="15">
        <v>4001</v>
      </c>
      <c r="P19" s="17">
        <v>3.7924437500000008</v>
      </c>
      <c r="Q19" s="16">
        <v>269.06053749999995</v>
      </c>
      <c r="R19" s="16">
        <v>1009.4783625000002</v>
      </c>
      <c r="S19" s="17"/>
      <c r="T19" s="18"/>
    </row>
    <row r="20" spans="1:20" x14ac:dyDescent="0.35">
      <c r="A20" s="8">
        <v>5001</v>
      </c>
      <c r="B20" s="9">
        <v>1553.6132281250002</v>
      </c>
      <c r="C20" s="9">
        <v>1683.8704375</v>
      </c>
      <c r="D20" s="9">
        <v>1554.6443656249999</v>
      </c>
      <c r="E20" s="10"/>
      <c r="F20" s="11"/>
      <c r="H20" s="8">
        <v>5001</v>
      </c>
      <c r="I20" s="9">
        <v>1974.5012312499998</v>
      </c>
      <c r="J20" s="9">
        <v>2107.4810843750001</v>
      </c>
      <c r="K20" s="9">
        <v>1974.181325</v>
      </c>
      <c r="L20" s="10"/>
      <c r="M20" s="11"/>
      <c r="O20" s="8">
        <v>5001</v>
      </c>
      <c r="P20" s="10">
        <v>3.9355562499999994</v>
      </c>
      <c r="Q20" s="9">
        <v>417.77959062500008</v>
      </c>
      <c r="R20" s="9">
        <v>1558.5120406250001</v>
      </c>
      <c r="S20" s="10"/>
      <c r="T20" s="11"/>
    </row>
    <row r="21" spans="1:20" x14ac:dyDescent="0.35">
      <c r="A21" s="15">
        <v>6001</v>
      </c>
      <c r="B21" s="16">
        <v>2240.59356875</v>
      </c>
      <c r="C21" s="16">
        <v>2415.6971125</v>
      </c>
      <c r="D21" s="16">
        <v>2238.6644499999998</v>
      </c>
      <c r="E21" s="17"/>
      <c r="F21" s="18"/>
      <c r="H21" s="15">
        <v>6001</v>
      </c>
      <c r="I21" s="16">
        <v>2861.6342</v>
      </c>
      <c r="J21" s="16">
        <v>3045.7057593749996</v>
      </c>
      <c r="K21" s="16">
        <v>2862.9428312499999</v>
      </c>
      <c r="L21" s="17"/>
      <c r="M21" s="18"/>
      <c r="O21" s="15">
        <v>6001</v>
      </c>
      <c r="P21" s="17">
        <v>4.0762</v>
      </c>
      <c r="Q21" s="16">
        <v>599.39473749999979</v>
      </c>
      <c r="R21" s="16">
        <v>2243.1125687499998</v>
      </c>
      <c r="S21" s="17"/>
      <c r="T21" s="18"/>
    </row>
    <row r="22" spans="1:20" x14ac:dyDescent="0.35">
      <c r="A22" s="8">
        <v>7001</v>
      </c>
      <c r="B22" s="9">
        <v>3053.9996843749996</v>
      </c>
      <c r="C22" s="9">
        <v>3279.9378406250007</v>
      </c>
      <c r="D22" s="9">
        <v>3045.0327937499997</v>
      </c>
      <c r="E22" s="10"/>
      <c r="F22" s="11"/>
      <c r="H22" s="8">
        <v>7001</v>
      </c>
      <c r="I22" s="9">
        <v>3912.0078218750004</v>
      </c>
      <c r="J22" s="9">
        <v>4162.7075562500004</v>
      </c>
      <c r="K22" s="9">
        <v>3915.5998375000008</v>
      </c>
      <c r="L22" s="10"/>
      <c r="M22" s="11"/>
      <c r="O22" s="8">
        <v>7001</v>
      </c>
      <c r="P22" s="10">
        <v>4.2383843749999999</v>
      </c>
      <c r="Q22" s="9">
        <v>812.63076875000002</v>
      </c>
      <c r="R22" s="9">
        <v>3045.8698749999994</v>
      </c>
      <c r="S22" s="10"/>
      <c r="T22" s="11"/>
    </row>
    <row r="23" spans="1:20" x14ac:dyDescent="0.35">
      <c r="A23" s="15">
        <v>8001</v>
      </c>
      <c r="B23" s="16">
        <v>3992.0744281249995</v>
      </c>
      <c r="C23" s="16">
        <v>4278.7526468750002</v>
      </c>
      <c r="D23" s="16">
        <v>3990.6116718750004</v>
      </c>
      <c r="E23" s="17"/>
      <c r="F23" s="18"/>
      <c r="H23" s="15">
        <v>8001</v>
      </c>
      <c r="I23" s="16">
        <v>5124.0936812499995</v>
      </c>
      <c r="J23" s="16">
        <v>5425.4997406249986</v>
      </c>
      <c r="K23" s="16">
        <v>5123.8139906250008</v>
      </c>
      <c r="L23" s="17"/>
      <c r="M23" s="18"/>
      <c r="O23" s="15">
        <v>8001</v>
      </c>
      <c r="P23" s="17">
        <v>4.3710593749999997</v>
      </c>
      <c r="Q23" s="16">
        <v>1060.3928750000005</v>
      </c>
      <c r="R23" s="16">
        <v>3982.4357625000002</v>
      </c>
      <c r="S23" s="17"/>
      <c r="T23" s="18"/>
    </row>
    <row r="24" spans="1:20" x14ac:dyDescent="0.35">
      <c r="A24" s="8">
        <v>9001</v>
      </c>
      <c r="B24" s="9">
        <v>5054.114946875</v>
      </c>
      <c r="C24" s="9">
        <v>5406.5111718750004</v>
      </c>
      <c r="D24" s="9">
        <v>5048.0112312499987</v>
      </c>
      <c r="E24" s="10"/>
      <c r="F24" s="11"/>
      <c r="H24" s="8">
        <v>9001</v>
      </c>
      <c r="I24" s="9">
        <v>6498.0032750000009</v>
      </c>
      <c r="J24" s="9">
        <v>6866.9030750000002</v>
      </c>
      <c r="K24" s="9">
        <v>6503.606543750001</v>
      </c>
      <c r="L24" s="10"/>
      <c r="M24" s="11"/>
      <c r="O24" s="8">
        <v>9001</v>
      </c>
      <c r="P24" s="10">
        <v>4.4087000000000005</v>
      </c>
      <c r="Q24" s="9">
        <v>1341.7846906250002</v>
      </c>
      <c r="R24" s="9">
        <v>5024.0516468750002</v>
      </c>
      <c r="S24" s="10"/>
      <c r="T24" s="11"/>
    </row>
    <row r="25" spans="1:20" x14ac:dyDescent="0.35">
      <c r="A25" s="15">
        <v>10001</v>
      </c>
      <c r="B25" s="16">
        <v>6279.4039875000008</v>
      </c>
      <c r="C25" s="16">
        <v>6740.6791343750019</v>
      </c>
      <c r="D25" s="16">
        <v>6278.5088343750003</v>
      </c>
      <c r="E25" s="17"/>
      <c r="F25" s="18"/>
      <c r="H25" s="15">
        <v>10001</v>
      </c>
      <c r="I25" s="16">
        <v>8036.5223406249988</v>
      </c>
      <c r="J25" s="16">
        <v>8472.1712718749968</v>
      </c>
      <c r="K25" s="16">
        <v>8025.7983656250017</v>
      </c>
      <c r="L25" s="17"/>
      <c r="M25" s="18"/>
      <c r="O25" s="15">
        <v>10001</v>
      </c>
      <c r="P25" s="17">
        <v>4.6035968749999991</v>
      </c>
      <c r="Q25" s="16">
        <v>1656.2528500000005</v>
      </c>
      <c r="R25" s="16">
        <v>6225.9958093750001</v>
      </c>
      <c r="S25" s="17"/>
      <c r="T25" s="18"/>
    </row>
    <row r="26" spans="1:20" x14ac:dyDescent="0.35">
      <c r="A26" s="8">
        <v>11001</v>
      </c>
      <c r="B26" s="9">
        <v>7660.4365656249993</v>
      </c>
      <c r="C26" s="9">
        <v>8129.3322812499973</v>
      </c>
      <c r="D26" s="9">
        <v>7594.6715374999994</v>
      </c>
      <c r="E26" s="10"/>
      <c r="F26" s="11"/>
      <c r="H26" s="8">
        <v>11001</v>
      </c>
      <c r="I26" s="9">
        <v>9824.914237500001</v>
      </c>
      <c r="J26" s="9">
        <v>10346.995390624999</v>
      </c>
      <c r="K26" s="9">
        <v>9863.1060062500001</v>
      </c>
      <c r="L26" s="10"/>
      <c r="M26" s="11"/>
      <c r="O26" s="8">
        <v>11001</v>
      </c>
      <c r="P26" s="10">
        <v>4.7154312500000009</v>
      </c>
      <c r="Q26" s="9">
        <v>2030.3691906249999</v>
      </c>
      <c r="R26" s="9">
        <v>7634.5763468750001</v>
      </c>
      <c r="S26" s="10"/>
      <c r="T26" s="11"/>
    </row>
    <row r="27" spans="1:20" x14ac:dyDescent="0.35">
      <c r="A27" s="15">
        <v>12001</v>
      </c>
      <c r="B27" s="16">
        <v>9193.3715312500008</v>
      </c>
      <c r="C27" s="16">
        <v>9747.0866093750028</v>
      </c>
      <c r="D27" s="16">
        <v>9114.6632937499999</v>
      </c>
      <c r="E27" s="17"/>
      <c r="F27" s="18"/>
      <c r="H27" s="15">
        <v>12001</v>
      </c>
      <c r="I27" s="16">
        <v>11782.418262499996</v>
      </c>
      <c r="J27" s="16">
        <v>12399.947793749998</v>
      </c>
      <c r="K27" s="16">
        <v>11896.077487500001</v>
      </c>
      <c r="L27" s="17"/>
      <c r="M27" s="18"/>
      <c r="O27" s="15">
        <v>12001</v>
      </c>
      <c r="P27" s="17">
        <v>4.8196843750000005</v>
      </c>
      <c r="Q27" s="16">
        <v>2438.9507593749995</v>
      </c>
      <c r="R27" s="16">
        <v>9211.7762437499987</v>
      </c>
      <c r="S27" s="17"/>
      <c r="T27" s="18"/>
    </row>
    <row r="28" spans="1:20" x14ac:dyDescent="0.35">
      <c r="A28" s="8">
        <v>13001</v>
      </c>
      <c r="B28" s="9">
        <v>10826.973290624999</v>
      </c>
      <c r="C28" s="9">
        <v>11440.038931249999</v>
      </c>
      <c r="D28" s="9">
        <v>10834.199053124998</v>
      </c>
      <c r="E28" s="10"/>
      <c r="F28" s="11"/>
      <c r="H28" s="8">
        <v>13001</v>
      </c>
      <c r="I28" s="9">
        <v>13934.964281249999</v>
      </c>
      <c r="J28" s="9">
        <v>14604.799890625</v>
      </c>
      <c r="K28" s="9">
        <v>14108.660537499998</v>
      </c>
      <c r="L28" s="10"/>
      <c r="M28" s="11"/>
      <c r="O28" s="8">
        <v>13001</v>
      </c>
      <c r="P28" s="10">
        <v>4.9927000000000001</v>
      </c>
      <c r="Q28" s="9">
        <v>2892.43989375</v>
      </c>
      <c r="R28" s="9">
        <v>10977.429471874995</v>
      </c>
      <c r="S28" s="10"/>
      <c r="T28" s="11"/>
    </row>
    <row r="29" spans="1:20" x14ac:dyDescent="0.35">
      <c r="A29" s="15">
        <v>14001</v>
      </c>
      <c r="B29" s="16">
        <v>12599.406253125002</v>
      </c>
      <c r="C29" s="16">
        <v>13314.916906249997</v>
      </c>
      <c r="D29" s="16">
        <v>12653.568903125</v>
      </c>
      <c r="E29" s="17"/>
      <c r="F29" s="18"/>
      <c r="H29" s="15">
        <v>14001</v>
      </c>
      <c r="I29" s="16">
        <v>16224.333834375</v>
      </c>
      <c r="J29" s="16">
        <v>17005.09000625</v>
      </c>
      <c r="K29" s="16">
        <v>16478.515131249998</v>
      </c>
      <c r="L29" s="17"/>
      <c r="M29" s="18"/>
      <c r="O29" s="15">
        <v>14001</v>
      </c>
      <c r="P29" s="17">
        <v>5.181128124999999</v>
      </c>
      <c r="Q29" s="16">
        <v>3380.0711968749997</v>
      </c>
      <c r="R29" s="16">
        <v>12893.529215625002</v>
      </c>
      <c r="S29" s="17"/>
      <c r="T29" s="18"/>
    </row>
    <row r="30" spans="1:20" x14ac:dyDescent="0.35">
      <c r="A30" s="8">
        <v>15001</v>
      </c>
      <c r="B30" s="9">
        <v>14426.831084375002</v>
      </c>
      <c r="C30" s="9">
        <v>15284.041650000001</v>
      </c>
      <c r="D30" s="9">
        <v>14638.623243750002</v>
      </c>
      <c r="E30" s="10"/>
      <c r="F30" s="11"/>
      <c r="H30" s="8">
        <v>15001</v>
      </c>
      <c r="I30" s="9">
        <v>18688.546200000004</v>
      </c>
      <c r="J30" s="9">
        <v>19570.355531250003</v>
      </c>
      <c r="K30" s="9">
        <v>19050.411250000005</v>
      </c>
      <c r="L30" s="10"/>
      <c r="M30" s="11"/>
      <c r="O30" s="8">
        <v>15001</v>
      </c>
      <c r="P30" s="10">
        <v>5.3050374999999992</v>
      </c>
      <c r="Q30" s="9">
        <v>3907.2935625</v>
      </c>
      <c r="R30" s="9">
        <v>14929.673443749996</v>
      </c>
      <c r="S30" s="10"/>
      <c r="T30" s="11"/>
    </row>
    <row r="31" spans="1:20" x14ac:dyDescent="0.35">
      <c r="A31" s="15">
        <v>16001</v>
      </c>
      <c r="B31" s="16">
        <v>16454.291596875002</v>
      </c>
      <c r="C31" s="16">
        <v>17414.528621874997</v>
      </c>
      <c r="D31" s="16">
        <v>16755.705596874999</v>
      </c>
      <c r="E31" s="17"/>
      <c r="F31" s="18"/>
      <c r="H31" s="15">
        <v>16001</v>
      </c>
      <c r="I31" s="16">
        <v>21345.808546874996</v>
      </c>
      <c r="J31" s="16">
        <v>22313.142484374999</v>
      </c>
      <c r="K31" s="16">
        <v>21758.083784375005</v>
      </c>
      <c r="L31" s="17"/>
      <c r="M31" s="18"/>
      <c r="O31" s="15">
        <v>16001</v>
      </c>
      <c r="P31" s="17">
        <v>5.5680249999999996</v>
      </c>
      <c r="Q31" s="16">
        <v>4463.9233593750005</v>
      </c>
      <c r="R31" s="16">
        <v>17128.551990625001</v>
      </c>
      <c r="S31" s="17"/>
      <c r="T31" s="18"/>
    </row>
    <row r="32" spans="1:20" x14ac:dyDescent="0.35">
      <c r="A32" s="8">
        <v>17001</v>
      </c>
      <c r="B32" s="9">
        <v>18624.302862499997</v>
      </c>
      <c r="C32" s="9">
        <v>19703.322853124995</v>
      </c>
      <c r="D32" s="9">
        <v>18927.336546874998</v>
      </c>
      <c r="E32" s="10"/>
      <c r="F32" s="11"/>
      <c r="H32" s="8">
        <v>17001</v>
      </c>
      <c r="I32" s="9">
        <v>24160.901921875004</v>
      </c>
      <c r="J32" s="9">
        <v>25263.462562499997</v>
      </c>
      <c r="K32" s="9">
        <v>24657.033937500004</v>
      </c>
      <c r="L32" s="10"/>
      <c r="M32" s="11"/>
      <c r="O32" s="8">
        <v>17001</v>
      </c>
      <c r="P32" s="10">
        <v>5.589071875000001</v>
      </c>
      <c r="Q32" s="9">
        <v>5072.4381531250001</v>
      </c>
      <c r="R32" s="9">
        <v>19385.036909374998</v>
      </c>
      <c r="S32" s="10"/>
      <c r="T32" s="11"/>
    </row>
    <row r="33" spans="1:20" x14ac:dyDescent="0.35">
      <c r="A33" s="15">
        <v>18001</v>
      </c>
      <c r="B33" s="16">
        <v>20952.349728124998</v>
      </c>
      <c r="C33" s="16">
        <v>22162.29671875</v>
      </c>
      <c r="D33" s="16">
        <v>21335.752881249995</v>
      </c>
      <c r="E33" s="17"/>
      <c r="F33" s="18"/>
      <c r="H33" s="15">
        <v>18001</v>
      </c>
      <c r="I33" s="16">
        <v>27134.383671875003</v>
      </c>
      <c r="J33" s="16">
        <v>28377.278881249997</v>
      </c>
      <c r="K33" s="16">
        <v>27770.841959375</v>
      </c>
      <c r="L33" s="17"/>
      <c r="M33" s="18"/>
      <c r="O33" s="15">
        <v>18001</v>
      </c>
      <c r="P33" s="17">
        <v>5.721287499999999</v>
      </c>
      <c r="Q33" s="16">
        <v>5705.7131843749994</v>
      </c>
      <c r="R33" s="16">
        <v>21789.202359375002</v>
      </c>
      <c r="S33" s="17"/>
      <c r="T33" s="18"/>
    </row>
    <row r="34" spans="1:20" x14ac:dyDescent="0.35">
      <c r="A34" s="8">
        <v>19001</v>
      </c>
      <c r="B34" s="9">
        <v>23407.835231249996</v>
      </c>
      <c r="C34" s="9">
        <v>24729.155134375</v>
      </c>
      <c r="D34" s="9">
        <v>23821.89085625</v>
      </c>
      <c r="E34" s="10"/>
      <c r="F34" s="11"/>
      <c r="H34" s="8">
        <v>19001</v>
      </c>
      <c r="I34" s="9">
        <v>30278.811578124998</v>
      </c>
      <c r="J34" s="9">
        <v>31646.595831249997</v>
      </c>
      <c r="K34" s="9">
        <v>31004.972103124997</v>
      </c>
      <c r="L34" s="10"/>
      <c r="M34" s="11"/>
      <c r="O34" s="8">
        <v>19001</v>
      </c>
      <c r="P34" s="10">
        <v>5.8919874999999999</v>
      </c>
      <c r="Q34" s="9">
        <v>6367.4907093750007</v>
      </c>
      <c r="R34" s="9">
        <v>24833.301587499995</v>
      </c>
      <c r="S34" s="10"/>
      <c r="T34" s="11"/>
    </row>
    <row r="35" spans="1:20" x14ac:dyDescent="0.35">
      <c r="A35" s="15">
        <v>20001</v>
      </c>
      <c r="B35" s="16">
        <v>25968.282115624999</v>
      </c>
      <c r="C35" s="16">
        <v>27426.619881250001</v>
      </c>
      <c r="D35" s="16">
        <v>26450.775740624998</v>
      </c>
      <c r="E35" s="17"/>
      <c r="F35" s="18"/>
      <c r="H35" s="15">
        <v>20001</v>
      </c>
      <c r="I35" s="16">
        <v>33597.446187500012</v>
      </c>
      <c r="J35" s="16">
        <v>35104.565381250002</v>
      </c>
      <c r="K35" s="16">
        <v>34449.266090625002</v>
      </c>
      <c r="L35" s="17"/>
      <c r="M35" s="18"/>
      <c r="O35" s="15">
        <v>20001</v>
      </c>
      <c r="P35" s="17">
        <v>6.0909031250000005</v>
      </c>
      <c r="Q35" s="16">
        <v>7064.0366906249992</v>
      </c>
      <c r="R35" s="16">
        <v>27533.482112499998</v>
      </c>
      <c r="S35" s="17"/>
      <c r="T35" s="18"/>
    </row>
    <row r="36" spans="1:20" x14ac:dyDescent="0.35">
      <c r="A36" s="8">
        <v>21001</v>
      </c>
      <c r="B36" s="9">
        <v>28759.380621874996</v>
      </c>
      <c r="C36" s="9">
        <v>30278.236715624993</v>
      </c>
      <c r="D36" s="9">
        <v>29244.546587499994</v>
      </c>
      <c r="E36" s="10"/>
      <c r="F36" s="11"/>
      <c r="H36" s="8">
        <v>21001</v>
      </c>
      <c r="I36" s="9">
        <v>37107.692737499994</v>
      </c>
      <c r="J36" s="9">
        <v>38754.656281249991</v>
      </c>
      <c r="K36" s="9">
        <v>38042.530849999996</v>
      </c>
      <c r="L36" s="10"/>
      <c r="M36" s="11"/>
      <c r="O36" s="8">
        <v>21001</v>
      </c>
      <c r="P36" s="10">
        <v>6.2712156250000008</v>
      </c>
      <c r="Q36" s="9">
        <v>7792.1581593750007</v>
      </c>
      <c r="R36" s="9">
        <v>30416.394771874999</v>
      </c>
      <c r="S36" s="10"/>
      <c r="T36" s="11"/>
    </row>
    <row r="37" spans="1:20" x14ac:dyDescent="0.35">
      <c r="A37" s="15">
        <v>22001</v>
      </c>
      <c r="B37" s="16">
        <v>31500.629156250008</v>
      </c>
      <c r="C37" s="16">
        <v>33259.201903125002</v>
      </c>
      <c r="D37" s="16">
        <v>32180.342256249998</v>
      </c>
      <c r="E37" s="17"/>
      <c r="F37" s="18"/>
      <c r="H37" s="15">
        <v>22001</v>
      </c>
      <c r="I37" s="16">
        <v>40823.005459374996</v>
      </c>
      <c r="J37" s="16">
        <v>42541.927640624992</v>
      </c>
      <c r="K37" s="16">
        <v>41961.877865625</v>
      </c>
      <c r="L37" s="17"/>
      <c r="M37" s="18"/>
      <c r="O37" s="15">
        <v>22001</v>
      </c>
      <c r="P37" s="17">
        <v>6.3549906249999992</v>
      </c>
      <c r="Q37" s="16">
        <v>8571.2404281249983</v>
      </c>
      <c r="R37" s="16">
        <v>32913.996100000004</v>
      </c>
      <c r="S37" s="17"/>
      <c r="T37" s="18"/>
    </row>
    <row r="38" spans="1:20" x14ac:dyDescent="0.35">
      <c r="A38" s="8">
        <v>23001</v>
      </c>
      <c r="B38" s="9">
        <v>34473.797218749998</v>
      </c>
      <c r="C38" s="9">
        <v>36418.869259374995</v>
      </c>
      <c r="D38" s="9">
        <v>35476.176418750008</v>
      </c>
      <c r="E38" s="10"/>
      <c r="F38" s="11"/>
      <c r="H38" s="8">
        <v>23001</v>
      </c>
      <c r="I38" s="9">
        <v>44624.993765625004</v>
      </c>
      <c r="J38" s="9">
        <v>46544.034815624989</v>
      </c>
      <c r="K38" s="9">
        <v>45829.527403125001</v>
      </c>
      <c r="L38" s="10"/>
      <c r="M38" s="11"/>
      <c r="O38" s="8">
        <v>23001</v>
      </c>
      <c r="P38" s="10">
        <v>6.5133343750000003</v>
      </c>
      <c r="Q38" s="9">
        <v>9350.9555312500015</v>
      </c>
      <c r="R38" s="9">
        <v>35485.047031250004</v>
      </c>
      <c r="S38" s="10"/>
      <c r="T38" s="11"/>
    </row>
    <row r="39" spans="1:20" x14ac:dyDescent="0.35">
      <c r="A39" s="15">
        <v>24001</v>
      </c>
      <c r="B39" s="16">
        <v>37616.184721874997</v>
      </c>
      <c r="C39" s="16">
        <v>39664.198684374991</v>
      </c>
      <c r="D39" s="16">
        <v>38495.817206250002</v>
      </c>
      <c r="E39" s="17"/>
      <c r="F39" s="18"/>
      <c r="H39" s="15">
        <v>24001</v>
      </c>
      <c r="I39" s="16">
        <v>48637.838174999997</v>
      </c>
      <c r="J39" s="16">
        <v>50706.587912499985</v>
      </c>
      <c r="K39" s="16">
        <v>49954.035512499991</v>
      </c>
      <c r="L39" s="17"/>
      <c r="M39" s="18"/>
      <c r="O39" s="15">
        <v>24001</v>
      </c>
      <c r="P39" s="17">
        <v>6.6352343749999978</v>
      </c>
      <c r="Q39" s="16">
        <v>10177.509846875</v>
      </c>
      <c r="R39" s="16">
        <v>38617.687193749996</v>
      </c>
      <c r="S39" s="17"/>
      <c r="T39" s="18"/>
    </row>
    <row r="40" spans="1:20" x14ac:dyDescent="0.35">
      <c r="A40" s="12">
        <v>25001</v>
      </c>
      <c r="B40" s="9">
        <v>40862.104449999999</v>
      </c>
      <c r="C40" s="9">
        <v>43147.618831250002</v>
      </c>
      <c r="D40" s="9">
        <v>41828.656356249994</v>
      </c>
      <c r="E40" s="13"/>
      <c r="F40" s="14"/>
      <c r="H40" s="12">
        <v>25001</v>
      </c>
      <c r="I40" s="9">
        <v>52826.277884375006</v>
      </c>
      <c r="J40" s="9">
        <v>55073.114221874996</v>
      </c>
      <c r="K40" s="9">
        <v>54256.701812499996</v>
      </c>
      <c r="L40" s="13"/>
      <c r="M40" s="14"/>
      <c r="O40" s="12">
        <v>25001</v>
      </c>
      <c r="P40" s="10">
        <v>6.7921062499999998</v>
      </c>
      <c r="Q40" s="9">
        <v>11047.595528125001</v>
      </c>
      <c r="R40" s="9">
        <v>42001.096412500003</v>
      </c>
      <c r="S40" s="13"/>
      <c r="T40" s="14"/>
    </row>
    <row r="113" spans="1:13" x14ac:dyDescent="0.35">
      <c r="A113" t="s">
        <v>136</v>
      </c>
      <c r="B113" t="s">
        <v>137</v>
      </c>
      <c r="C113" t="s">
        <v>138</v>
      </c>
      <c r="D113" t="s">
        <v>139</v>
      </c>
      <c r="E113" t="s">
        <v>140</v>
      </c>
      <c r="F113" t="s">
        <v>141</v>
      </c>
      <c r="I113" t="s">
        <v>136</v>
      </c>
      <c r="J113" t="s">
        <v>179</v>
      </c>
      <c r="K113" t="s">
        <v>180</v>
      </c>
      <c r="L113" t="s">
        <v>140</v>
      </c>
      <c r="M113" t="s">
        <v>181</v>
      </c>
    </row>
    <row r="114" spans="1:13" x14ac:dyDescent="0.35">
      <c r="A114">
        <v>101</v>
      </c>
      <c r="B114">
        <v>3.9787531249999999</v>
      </c>
      <c r="C114">
        <v>5.3536968749999998</v>
      </c>
      <c r="D114">
        <v>7.1529781250000015</v>
      </c>
      <c r="E114">
        <v>1764.21875</v>
      </c>
      <c r="F114">
        <v>1822.4375</v>
      </c>
      <c r="I114">
        <v>101</v>
      </c>
      <c r="J114">
        <f>Table121[[#This Row],[Seq]]/Table121[[#This Row],[Th]]</f>
        <v>0.74317863298900355</v>
      </c>
      <c r="K114">
        <f>Table121[[#This Row],[Seq]]/Table121[[#This Row],[OMP]]</f>
        <v>0.55623728403335482</v>
      </c>
      <c r="L114">
        <f>Table121[[#This Row],[Seq]]/Table121[[#This Row],[MPI]]</f>
        <v>2.2552493136126115E-3</v>
      </c>
      <c r="M114">
        <f>Table121[[#This Row],[Seq]]/Table121[[#This Row],[Hibrid]]</f>
        <v>2.1832041565211426E-3</v>
      </c>
    </row>
    <row r="115" spans="1:13" x14ac:dyDescent="0.35">
      <c r="A115">
        <v>201</v>
      </c>
      <c r="B115">
        <v>5.5957875000000001</v>
      </c>
      <c r="C115">
        <v>8.9161374999999996</v>
      </c>
      <c r="D115">
        <v>9.0343875000000029</v>
      </c>
      <c r="E115">
        <v>2499.3125</v>
      </c>
      <c r="F115">
        <v>2811.71875</v>
      </c>
      <c r="I115">
        <v>201</v>
      </c>
      <c r="J115">
        <f>Table121[[#This Row],[Seq]]/Table121[[#This Row],[Th]]</f>
        <v>0.62760219882207968</v>
      </c>
      <c r="K115">
        <f>Table121[[#This Row],[Seq]]/Table121[[#This Row],[OMP]]</f>
        <v>0.61938758991685916</v>
      </c>
      <c r="L115">
        <f>Table121[[#This Row],[Seq]]/Table121[[#This Row],[MPI]]</f>
        <v>2.2389307059441348E-3</v>
      </c>
      <c r="M115">
        <f>Table121[[#This Row],[Seq]]/Table121[[#This Row],[Hibrid]]</f>
        <v>1.9901661572659071E-3</v>
      </c>
    </row>
    <row r="116" spans="1:13" x14ac:dyDescent="0.35">
      <c r="A116">
        <v>301</v>
      </c>
      <c r="B116">
        <v>8.6220937500000012</v>
      </c>
      <c r="C116">
        <v>11.403662499999996</v>
      </c>
      <c r="D116">
        <v>12.141184375000002</v>
      </c>
      <c r="E116">
        <v>5236.375</v>
      </c>
      <c r="F116">
        <v>2292.84375</v>
      </c>
      <c r="I116">
        <v>301</v>
      </c>
      <c r="J116">
        <f>Table121[[#This Row],[Seq]]/Table121[[#This Row],[Th]]</f>
        <v>0.75608110552202012</v>
      </c>
      <c r="K116">
        <f>Table121[[#This Row],[Seq]]/Table121[[#This Row],[OMP]]</f>
        <v>0.7101526081552485</v>
      </c>
      <c r="L116">
        <f>Table121[[#This Row],[Seq]]/Table121[[#This Row],[MPI]]</f>
        <v>1.6465768303454205E-3</v>
      </c>
      <c r="M116">
        <f>Table121[[#This Row],[Seq]]/Table121[[#This Row],[Hibrid]]</f>
        <v>3.7604366847937202E-3</v>
      </c>
    </row>
    <row r="117" spans="1:13" x14ac:dyDescent="0.35">
      <c r="A117">
        <v>401</v>
      </c>
      <c r="B117">
        <v>12.868662500000001</v>
      </c>
      <c r="C117">
        <v>18.446840625000004</v>
      </c>
      <c r="D117">
        <v>16.248171875000004</v>
      </c>
      <c r="E117">
        <v>2717.96875</v>
      </c>
      <c r="F117">
        <v>2708</v>
      </c>
      <c r="I117">
        <v>401</v>
      </c>
      <c r="J117">
        <f>Table121[[#This Row],[Seq]]/Table121[[#This Row],[Th]]</f>
        <v>0.69760794065514942</v>
      </c>
      <c r="K117">
        <f>Table121[[#This Row],[Seq]]/Table121[[#This Row],[OMP]]</f>
        <v>0.7920067930719128</v>
      </c>
      <c r="L117">
        <f>Table121[[#This Row],[Seq]]/Table121[[#This Row],[MPI]]</f>
        <v>4.7346616843920667E-3</v>
      </c>
      <c r="M117">
        <f>Table121[[#This Row],[Seq]]/Table121[[#This Row],[Hibrid]]</f>
        <v>4.7520910265878881E-3</v>
      </c>
    </row>
    <row r="118" spans="1:13" x14ac:dyDescent="0.35">
      <c r="A118">
        <v>501</v>
      </c>
      <c r="B118">
        <v>18.280496875000001</v>
      </c>
      <c r="C118">
        <v>22.110234374999997</v>
      </c>
      <c r="D118">
        <v>21.416062499999995</v>
      </c>
      <c r="E118">
        <v>3243.875</v>
      </c>
      <c r="F118">
        <v>3216.0625</v>
      </c>
      <c r="I118">
        <v>501</v>
      </c>
      <c r="J118">
        <f>Table121[[#This Row],[Seq]]/Table121[[#This Row],[Th]]</f>
        <v>0.82678892339873733</v>
      </c>
      <c r="K118">
        <f>Table121[[#This Row],[Seq]]/Table121[[#This Row],[OMP]]</f>
        <v>0.85358813624119767</v>
      </c>
      <c r="L118">
        <f>Table121[[#This Row],[Seq]]/Table121[[#This Row],[MPI]]</f>
        <v>5.6353888096797814E-3</v>
      </c>
      <c r="M118">
        <f>Table121[[#This Row],[Seq]]/Table121[[#This Row],[Hibrid]]</f>
        <v>5.6841236372116525E-3</v>
      </c>
    </row>
    <row r="119" spans="1:13" x14ac:dyDescent="0.35">
      <c r="A119">
        <v>601</v>
      </c>
      <c r="B119">
        <v>24.541034374999999</v>
      </c>
      <c r="C119">
        <v>33.218368750000003</v>
      </c>
      <c r="D119">
        <v>27.960071875000001</v>
      </c>
      <c r="E119">
        <v>3893.1875</v>
      </c>
      <c r="F119">
        <v>3898.125</v>
      </c>
      <c r="I119">
        <v>601</v>
      </c>
      <c r="J119">
        <f>Table121[[#This Row],[Seq]]/Table121[[#This Row],[Th]]</f>
        <v>0.73877903396445366</v>
      </c>
      <c r="K119">
        <f>Table121[[#This Row],[Seq]]/Table121[[#This Row],[OMP]]</f>
        <v>0.87771714195566597</v>
      </c>
      <c r="L119">
        <f>Table121[[#This Row],[Seq]]/Table121[[#This Row],[MPI]]</f>
        <v>6.3035839848453222E-3</v>
      </c>
      <c r="M119">
        <f>Table121[[#This Row],[Seq]]/Table121[[#This Row],[Hibrid]]</f>
        <v>6.2955996472663133E-3</v>
      </c>
    </row>
    <row r="120" spans="1:13" x14ac:dyDescent="0.35">
      <c r="A120">
        <v>701</v>
      </c>
      <c r="B120">
        <v>32.051465624999992</v>
      </c>
      <c r="C120">
        <v>38.002806250000006</v>
      </c>
      <c r="D120">
        <v>35.694778124999999</v>
      </c>
      <c r="E120">
        <v>4644.75</v>
      </c>
      <c r="F120">
        <v>4629.875</v>
      </c>
      <c r="I120">
        <v>701</v>
      </c>
      <c r="J120">
        <f>Table121[[#This Row],[Seq]]/Table121[[#This Row],[Th]]</f>
        <v>0.84339733792685345</v>
      </c>
      <c r="K120">
        <f>Table121[[#This Row],[Seq]]/Table121[[#This Row],[OMP]]</f>
        <v>0.89793149890884749</v>
      </c>
      <c r="L120">
        <f>Table121[[#This Row],[Seq]]/Table121[[#This Row],[MPI]]</f>
        <v>6.9005792830615191E-3</v>
      </c>
      <c r="M120">
        <f>Table121[[#This Row],[Seq]]/Table121[[#This Row],[Hibrid]]</f>
        <v>6.9227496692675274E-3</v>
      </c>
    </row>
    <row r="121" spans="1:13" x14ac:dyDescent="0.35">
      <c r="A121">
        <v>801</v>
      </c>
      <c r="B121">
        <v>41.074596874999983</v>
      </c>
      <c r="C121">
        <v>52.647340625000005</v>
      </c>
      <c r="D121">
        <v>44.397243749999994</v>
      </c>
      <c r="E121">
        <v>5503.03125</v>
      </c>
      <c r="F121">
        <v>5521.53125</v>
      </c>
      <c r="I121">
        <v>801</v>
      </c>
      <c r="J121">
        <f>Table121[[#This Row],[Seq]]/Table121[[#This Row],[Th]]</f>
        <v>0.78018369755024974</v>
      </c>
      <c r="K121">
        <f>Table121[[#This Row],[Seq]]/Table121[[#This Row],[OMP]]</f>
        <v>0.92516096508806334</v>
      </c>
      <c r="L121">
        <f>Table121[[#This Row],[Seq]]/Table121[[#This Row],[MPI]]</f>
        <v>7.4639948437508841E-3</v>
      </c>
      <c r="M121">
        <f>Table121[[#This Row],[Seq]]/Table121[[#This Row],[Hibrid]]</f>
        <v>7.4389865809416514E-3</v>
      </c>
    </row>
    <row r="122" spans="1:13" x14ac:dyDescent="0.35">
      <c r="A122">
        <v>901</v>
      </c>
      <c r="B122">
        <v>51.0840125</v>
      </c>
      <c r="C122">
        <v>58.960643749999988</v>
      </c>
      <c r="D122">
        <v>54.442924999999995</v>
      </c>
      <c r="E122">
        <v>6443.5</v>
      </c>
      <c r="F122">
        <v>6486.0625</v>
      </c>
      <c r="I122">
        <v>901</v>
      </c>
      <c r="J122">
        <f>Table121[[#This Row],[Seq]]/Table121[[#This Row],[Th]]</f>
        <v>0.86640866264286687</v>
      </c>
      <c r="K122">
        <f>Table121[[#This Row],[Seq]]/Table121[[#This Row],[OMP]]</f>
        <v>0.93830396695254714</v>
      </c>
      <c r="L122">
        <f>Table121[[#This Row],[Seq]]/Table121[[#This Row],[MPI]]</f>
        <v>7.9279913866687358E-3</v>
      </c>
      <c r="M122">
        <f>Table121[[#This Row],[Seq]]/Table121[[#This Row],[Hibrid]]</f>
        <v>7.8759667363674027E-3</v>
      </c>
    </row>
    <row r="123" spans="1:13" x14ac:dyDescent="0.35">
      <c r="A123" s="15">
        <v>1001</v>
      </c>
      <c r="B123" s="17">
        <v>62.351562500000007</v>
      </c>
      <c r="C123" s="17">
        <v>76.986665625000001</v>
      </c>
      <c r="D123" s="17">
        <v>65.867584375000007</v>
      </c>
      <c r="E123" s="17">
        <v>7620.4375</v>
      </c>
      <c r="F123" s="18">
        <v>7615.90625</v>
      </c>
      <c r="I123" s="15">
        <v>1001</v>
      </c>
      <c r="J123" s="16">
        <f>Table121[[#This Row],[Seq]]/Table121[[#This Row],[Th]]</f>
        <v>0.80990080546821974</v>
      </c>
      <c r="K123" s="16">
        <f>Table121[[#This Row],[Seq]]/Table121[[#This Row],[OMP]]</f>
        <v>0.94661984482408768</v>
      </c>
      <c r="L123" s="16">
        <f>Table121[[#This Row],[Seq]]/Table121[[#This Row],[MPI]]</f>
        <v>8.1821499749850334E-3</v>
      </c>
      <c r="M123" s="16">
        <f>Table121[[#This Row],[Seq]]/Table121[[#This Row],[Hibrid]]</f>
        <v>8.1870181240742048E-3</v>
      </c>
    </row>
    <row r="124" spans="1:13" x14ac:dyDescent="0.35">
      <c r="A124" s="8">
        <v>2001</v>
      </c>
      <c r="B124" s="10">
        <v>246.44253750000001</v>
      </c>
      <c r="C124" s="10">
        <v>279.68038437500002</v>
      </c>
      <c r="D124" s="10">
        <v>249.05209687500005</v>
      </c>
      <c r="E124" s="10">
        <v>30204</v>
      </c>
      <c r="F124" s="11">
        <v>26569.625</v>
      </c>
      <c r="I124" s="8">
        <v>2001</v>
      </c>
      <c r="J124" s="22">
        <f>Table121[[#This Row],[Seq]]/Table121[[#This Row],[Th]]</f>
        <v>0.88115774744347408</v>
      </c>
      <c r="K124" s="22">
        <f>Table121[[#This Row],[Seq]]/Table121[[#This Row],[OMP]]</f>
        <v>0.98952203411357031</v>
      </c>
      <c r="L124" s="22">
        <f>Table121[[#This Row],[Seq]]/Table121[[#This Row],[MPI]]</f>
        <v>8.1592682260627734E-3</v>
      </c>
      <c r="M124" s="22">
        <f>Table121[[#This Row],[Seq]]/Table121[[#This Row],[Hibrid]]</f>
        <v>9.2753487299877223E-3</v>
      </c>
    </row>
    <row r="125" spans="1:13" x14ac:dyDescent="0.35">
      <c r="A125" s="15">
        <v>3001</v>
      </c>
      <c r="B125" s="17">
        <v>556.13519999999994</v>
      </c>
      <c r="C125" s="17">
        <v>614.29337499999997</v>
      </c>
      <c r="D125" s="17">
        <v>558.82200312499992</v>
      </c>
      <c r="E125" s="17">
        <v>55061.25</v>
      </c>
      <c r="F125" s="18">
        <v>57315.625</v>
      </c>
      <c r="I125" s="15">
        <v>3001</v>
      </c>
      <c r="J125" s="23">
        <f>Table121[[#This Row],[Seq]]/Table121[[#This Row],[Th]]</f>
        <v>0.90532508184708971</v>
      </c>
      <c r="K125" s="23">
        <f>Table121[[#This Row],[Seq]]/Table121[[#This Row],[OMP]]</f>
        <v>0.9951920233813718</v>
      </c>
      <c r="L125" s="23">
        <f>Table121[[#This Row],[Seq]]/Table121[[#This Row],[MPI]]</f>
        <v>1.0100301028400189E-2</v>
      </c>
      <c r="M125" s="23">
        <f>Table121[[#This Row],[Seq]]/Table121[[#This Row],[Hibrid]]</f>
        <v>9.7030294967559005E-3</v>
      </c>
    </row>
    <row r="126" spans="1:13" x14ac:dyDescent="0.35">
      <c r="A126" s="8">
        <v>4001</v>
      </c>
      <c r="B126" s="10">
        <v>992.77216874999999</v>
      </c>
      <c r="C126" s="10">
        <v>1081.5227062500001</v>
      </c>
      <c r="D126" s="10">
        <v>992.71239062500001</v>
      </c>
      <c r="E126" s="10"/>
      <c r="F126" s="11"/>
      <c r="I126" s="8">
        <v>4001</v>
      </c>
      <c r="J126" s="22">
        <f>Table121[[#This Row],[Seq]]/Table121[[#This Row],[Th]]</f>
        <v>0.91793927488797</v>
      </c>
      <c r="K126" s="22">
        <f>Table121[[#This Row],[Seq]]/Table121[[#This Row],[OMP]]</f>
        <v>1.000060216962702</v>
      </c>
      <c r="L126" s="22"/>
      <c r="M126" s="22"/>
    </row>
    <row r="127" spans="1:13" x14ac:dyDescent="0.35">
      <c r="A127" s="15">
        <v>5001</v>
      </c>
      <c r="B127" s="17">
        <v>1553.6132281250002</v>
      </c>
      <c r="C127" s="17">
        <v>1683.8704375</v>
      </c>
      <c r="D127" s="17">
        <v>1554.6443656249999</v>
      </c>
      <c r="E127" s="17"/>
      <c r="F127" s="18"/>
      <c r="I127" s="15">
        <v>5001</v>
      </c>
      <c r="J127" s="23">
        <f>Table121[[#This Row],[Seq]]/Table121[[#This Row],[Th]]</f>
        <v>0.9226441616444141</v>
      </c>
      <c r="K127" s="23">
        <f>Table121[[#This Row],[Seq]]/Table121[[#This Row],[OMP]]</f>
        <v>0.99933673737685658</v>
      </c>
      <c r="L127" s="23"/>
      <c r="M127" s="23"/>
    </row>
    <row r="128" spans="1:13" x14ac:dyDescent="0.35">
      <c r="A128" s="8">
        <v>6001</v>
      </c>
      <c r="B128" s="10">
        <v>2240.59356875</v>
      </c>
      <c r="C128" s="10">
        <v>2415.6971125</v>
      </c>
      <c r="D128" s="10">
        <v>2238.6644499999998</v>
      </c>
      <c r="E128" s="10"/>
      <c r="F128" s="11"/>
      <c r="I128" s="8">
        <v>6001</v>
      </c>
      <c r="J128" s="22">
        <f>Table121[[#This Row],[Seq]]/Table121[[#This Row],[Th]]</f>
        <v>0.92751428031108352</v>
      </c>
      <c r="K128" s="22">
        <f>Table121[[#This Row],[Seq]]/Table121[[#This Row],[OMP]]</f>
        <v>1.0008617275134737</v>
      </c>
      <c r="L128" s="22"/>
      <c r="M128" s="22"/>
    </row>
    <row r="129" spans="1:13" x14ac:dyDescent="0.35">
      <c r="A129" s="15">
        <v>7001</v>
      </c>
      <c r="B129" s="17">
        <v>3053.9996843749996</v>
      </c>
      <c r="C129" s="17">
        <v>3279.9378406250007</v>
      </c>
      <c r="D129" s="17">
        <v>3045.0327937499997</v>
      </c>
      <c r="E129" s="17"/>
      <c r="F129" s="18"/>
      <c r="I129" s="15">
        <v>7001</v>
      </c>
      <c r="J129" s="23">
        <f>Table121[[#This Row],[Seq]]/Table121[[#This Row],[Th]]</f>
        <v>0.93111511033789951</v>
      </c>
      <c r="K129" s="23">
        <f>Table121[[#This Row],[Seq]]/Table121[[#This Row],[OMP]]</f>
        <v>1.0029447599524723</v>
      </c>
      <c r="L129" s="23"/>
      <c r="M129" s="23"/>
    </row>
    <row r="130" spans="1:13" x14ac:dyDescent="0.35">
      <c r="A130" s="8">
        <v>8001</v>
      </c>
      <c r="B130" s="10">
        <v>3992.0744281249995</v>
      </c>
      <c r="C130" s="10">
        <v>4278.7526468750002</v>
      </c>
      <c r="D130" s="10">
        <v>3990.6116718750004</v>
      </c>
      <c r="E130" s="10"/>
      <c r="F130" s="11"/>
      <c r="I130" s="8">
        <v>8001</v>
      </c>
      <c r="J130" s="22">
        <f>Table121[[#This Row],[Seq]]/Table121[[#This Row],[Th]]</f>
        <v>0.93299958132438976</v>
      </c>
      <c r="K130" s="22">
        <f>Table121[[#This Row],[Seq]]/Table121[[#This Row],[OMP]]</f>
        <v>1.0003665493839724</v>
      </c>
      <c r="L130" s="22"/>
      <c r="M130" s="22"/>
    </row>
    <row r="131" spans="1:13" x14ac:dyDescent="0.35">
      <c r="A131" s="15">
        <v>9001</v>
      </c>
      <c r="B131" s="17">
        <v>5054.114946875</v>
      </c>
      <c r="C131" s="17">
        <v>5406.5111718750004</v>
      </c>
      <c r="D131" s="17">
        <v>5048.0112312499987</v>
      </c>
      <c r="E131" s="17"/>
      <c r="F131" s="18"/>
      <c r="I131" s="15">
        <v>9001</v>
      </c>
      <c r="J131" s="23">
        <f>Table121[[#This Row],[Seq]]/Table121[[#This Row],[Th]]</f>
        <v>0.93482003203226749</v>
      </c>
      <c r="K131" s="23">
        <f>Table121[[#This Row],[Seq]]/Table121[[#This Row],[OMP]]</f>
        <v>1.0012091327347323</v>
      </c>
      <c r="L131" s="23"/>
      <c r="M131" s="23"/>
    </row>
    <row r="132" spans="1:13" x14ac:dyDescent="0.35">
      <c r="A132" s="8">
        <v>10001</v>
      </c>
      <c r="B132" s="10">
        <v>6279.4039875000008</v>
      </c>
      <c r="C132" s="10">
        <v>6740.6791343750019</v>
      </c>
      <c r="D132" s="10">
        <v>6278.5088343750003</v>
      </c>
      <c r="E132" s="10"/>
      <c r="F132" s="11"/>
      <c r="I132" s="8">
        <v>10001</v>
      </c>
      <c r="J132" s="22">
        <f>Table121[[#This Row],[Seq]]/Table121[[#This Row],[Th]]</f>
        <v>0.93156844619369783</v>
      </c>
      <c r="K132" s="22">
        <f>Table121[[#This Row],[Seq]]/Table121[[#This Row],[OMP]]</f>
        <v>1.0001425741603005</v>
      </c>
      <c r="L132" s="22"/>
      <c r="M132" s="22"/>
    </row>
    <row r="133" spans="1:13" x14ac:dyDescent="0.35">
      <c r="A133" s="15">
        <v>11001</v>
      </c>
      <c r="B133" s="17">
        <v>7660.4365656249993</v>
      </c>
      <c r="C133" s="17">
        <v>8129.3322812499973</v>
      </c>
      <c r="D133" s="17">
        <v>7594.6715374999994</v>
      </c>
      <c r="E133" s="17"/>
      <c r="F133" s="18"/>
      <c r="I133" s="15">
        <v>11001</v>
      </c>
      <c r="J133" s="23">
        <f>Table121[[#This Row],[Seq]]/Table121[[#This Row],[Th]]</f>
        <v>0.9423205130012352</v>
      </c>
      <c r="K133" s="23">
        <f>Table121[[#This Row],[Seq]]/Table121[[#This Row],[OMP]]</f>
        <v>1.0086593643714905</v>
      </c>
      <c r="L133" s="23"/>
      <c r="M133" s="23"/>
    </row>
    <row r="134" spans="1:13" x14ac:dyDescent="0.35">
      <c r="A134" s="8">
        <v>12001</v>
      </c>
      <c r="B134" s="10">
        <v>9193.3715312500008</v>
      </c>
      <c r="C134" s="10">
        <v>9747.0866093750028</v>
      </c>
      <c r="D134" s="10">
        <v>9114.6632937499999</v>
      </c>
      <c r="E134" s="10"/>
      <c r="F134" s="11"/>
      <c r="I134" s="8">
        <v>12001</v>
      </c>
      <c r="J134" s="22">
        <f>Table121[[#This Row],[Seq]]/Table121[[#This Row],[Th]]</f>
        <v>0.94319173509831911</v>
      </c>
      <c r="K134" s="22">
        <f>Table121[[#This Row],[Seq]]/Table121[[#This Row],[OMP]]</f>
        <v>1.0086353423010119</v>
      </c>
      <c r="L134" s="22"/>
      <c r="M134" s="22"/>
    </row>
    <row r="135" spans="1:13" x14ac:dyDescent="0.35">
      <c r="A135" s="15">
        <v>13001</v>
      </c>
      <c r="B135" s="17">
        <v>10826.973290624999</v>
      </c>
      <c r="C135" s="17">
        <v>11440.038931249999</v>
      </c>
      <c r="D135" s="17">
        <v>10834.199053124998</v>
      </c>
      <c r="E135" s="17"/>
      <c r="F135" s="18"/>
      <c r="I135" s="15">
        <v>13001</v>
      </c>
      <c r="J135" s="23">
        <f>Table121[[#This Row],[Seq]]/Table121[[#This Row],[Th]]</f>
        <v>0.94641052846854135</v>
      </c>
      <c r="K135" s="23">
        <f>Table121[[#This Row],[Seq]]/Table121[[#This Row],[OMP]]</f>
        <v>0.99933305983538168</v>
      </c>
      <c r="L135" s="23"/>
      <c r="M135" s="23"/>
    </row>
    <row r="136" spans="1:13" x14ac:dyDescent="0.35">
      <c r="A136" s="8">
        <v>14001</v>
      </c>
      <c r="B136" s="10">
        <v>12599.406253125002</v>
      </c>
      <c r="C136" s="10">
        <v>13314.916906249997</v>
      </c>
      <c r="D136" s="10">
        <v>12653.568903125</v>
      </c>
      <c r="E136" s="10"/>
      <c r="F136" s="11"/>
      <c r="I136" s="8">
        <v>14001</v>
      </c>
      <c r="J136" s="22">
        <f>Table121[[#This Row],[Seq]]/Table121[[#This Row],[Th]]</f>
        <v>0.9462624770276159</v>
      </c>
      <c r="K136" s="22">
        <f>Table121[[#This Row],[Seq]]/Table121[[#This Row],[OMP]]</f>
        <v>0.99571957521117838</v>
      </c>
      <c r="L136" s="22"/>
      <c r="M136" s="22"/>
    </row>
    <row r="137" spans="1:13" x14ac:dyDescent="0.35">
      <c r="A137" s="15">
        <v>15001</v>
      </c>
      <c r="B137" s="17">
        <v>14426.831084375002</v>
      </c>
      <c r="C137" s="17">
        <v>15284.041650000001</v>
      </c>
      <c r="D137" s="17">
        <v>14638.623243750002</v>
      </c>
      <c r="E137" s="17"/>
      <c r="F137" s="18"/>
      <c r="I137" s="15">
        <v>15001</v>
      </c>
      <c r="J137" s="23">
        <f>Table121[[#This Row],[Seq]]/Table121[[#This Row],[Th]]</f>
        <v>0.94391466699353055</v>
      </c>
      <c r="K137" s="23">
        <f>Table121[[#This Row],[Seq]]/Table121[[#This Row],[OMP]]</f>
        <v>0.98553196186223146</v>
      </c>
      <c r="L137" s="23"/>
      <c r="M137" s="23"/>
    </row>
    <row r="138" spans="1:13" x14ac:dyDescent="0.35">
      <c r="A138" s="8">
        <v>16001</v>
      </c>
      <c r="B138" s="10">
        <v>16454.291596875002</v>
      </c>
      <c r="C138" s="10">
        <v>17414.528621874997</v>
      </c>
      <c r="D138" s="10">
        <v>16755.705596874999</v>
      </c>
      <c r="E138" s="10"/>
      <c r="F138" s="11"/>
      <c r="I138" s="8">
        <v>16001</v>
      </c>
      <c r="J138" s="22">
        <f>Table121[[#This Row],[Seq]]/Table121[[#This Row],[Th]]</f>
        <v>0.94486000477820531</v>
      </c>
      <c r="K138" s="22">
        <f>Table121[[#This Row],[Seq]]/Table121[[#This Row],[OMP]]</f>
        <v>0.98201126187988097</v>
      </c>
      <c r="L138" s="22"/>
      <c r="M138" s="22"/>
    </row>
    <row r="139" spans="1:13" x14ac:dyDescent="0.35">
      <c r="A139" s="15">
        <v>17001</v>
      </c>
      <c r="B139" s="17">
        <v>18624.302862499997</v>
      </c>
      <c r="C139" s="17">
        <v>19703.322853124995</v>
      </c>
      <c r="D139" s="17">
        <v>18927.336546874998</v>
      </c>
      <c r="E139" s="17"/>
      <c r="F139" s="18"/>
      <c r="I139" s="15">
        <v>17001</v>
      </c>
      <c r="J139" s="23">
        <f>Table121[[#This Row],[Seq]]/Table121[[#This Row],[Th]]</f>
        <v>0.94523664872832036</v>
      </c>
      <c r="K139" s="23">
        <f>Table121[[#This Row],[Seq]]/Table121[[#This Row],[OMP]]</f>
        <v>0.983989628777165</v>
      </c>
      <c r="L139" s="23"/>
      <c r="M139" s="23"/>
    </row>
    <row r="140" spans="1:13" x14ac:dyDescent="0.35">
      <c r="A140" s="8">
        <v>18001</v>
      </c>
      <c r="B140" s="10">
        <v>20952.349728124998</v>
      </c>
      <c r="C140" s="10">
        <v>22162.29671875</v>
      </c>
      <c r="D140" s="10">
        <v>21335.752881249995</v>
      </c>
      <c r="E140" s="10"/>
      <c r="F140" s="11"/>
      <c r="I140" s="8">
        <v>18001</v>
      </c>
      <c r="J140" s="22">
        <f>Table121[[#This Row],[Seq]]/Table121[[#This Row],[Th]]</f>
        <v>0.94540516238096617</v>
      </c>
      <c r="K140" s="22">
        <f>Table121[[#This Row],[Seq]]/Table121[[#This Row],[OMP]]</f>
        <v>0.9820300152865975</v>
      </c>
      <c r="L140" s="22"/>
      <c r="M140" s="22"/>
    </row>
    <row r="141" spans="1:13" x14ac:dyDescent="0.35">
      <c r="A141" s="15">
        <v>19001</v>
      </c>
      <c r="B141" s="17">
        <v>23407.835231249996</v>
      </c>
      <c r="C141" s="17">
        <v>24729.155134375</v>
      </c>
      <c r="D141" s="17">
        <v>23821.89085625</v>
      </c>
      <c r="E141" s="17"/>
      <c r="F141" s="18"/>
      <c r="I141" s="15">
        <v>19001</v>
      </c>
      <c r="J141" s="23">
        <f>Table121[[#This Row],[Seq]]/Table121[[#This Row],[Th]]</f>
        <v>0.94656833620295056</v>
      </c>
      <c r="K141" s="23">
        <f>Table121[[#This Row],[Seq]]/Table121[[#This Row],[OMP]]</f>
        <v>0.98261869187888706</v>
      </c>
      <c r="L141" s="23"/>
      <c r="M141" s="23"/>
    </row>
    <row r="142" spans="1:13" x14ac:dyDescent="0.35">
      <c r="A142" s="8">
        <v>20001</v>
      </c>
      <c r="B142" s="10">
        <v>25968.282115624999</v>
      </c>
      <c r="C142" s="10">
        <v>27426.619881250001</v>
      </c>
      <c r="D142" s="10">
        <v>26450.775740624998</v>
      </c>
      <c r="E142" s="10"/>
      <c r="F142" s="11"/>
      <c r="I142" s="8">
        <v>20001</v>
      </c>
      <c r="J142" s="22">
        <f>Table121[[#This Row],[Seq]]/Table121[[#This Row],[Th]]</f>
        <v>0.94682765240706956</v>
      </c>
      <c r="K142" s="22">
        <f>Table121[[#This Row],[Seq]]/Table121[[#This Row],[OMP]]</f>
        <v>0.98175881003524024</v>
      </c>
      <c r="L142" s="22"/>
      <c r="M142" s="22"/>
    </row>
    <row r="143" spans="1:13" x14ac:dyDescent="0.35">
      <c r="A143" s="15">
        <v>21001</v>
      </c>
      <c r="B143" s="17">
        <v>28759.380621874996</v>
      </c>
      <c r="C143" s="17">
        <v>30278.236715624993</v>
      </c>
      <c r="D143" s="17">
        <v>29244.546587499994</v>
      </c>
      <c r="E143" s="17"/>
      <c r="F143" s="18"/>
      <c r="I143" s="15">
        <v>21001</v>
      </c>
      <c r="J143" s="23">
        <f>Table121[[#This Row],[Seq]]/Table121[[#This Row],[Th]]</f>
        <v>0.94983670588168045</v>
      </c>
      <c r="K143" s="23">
        <f>Table121[[#This Row],[Seq]]/Table121[[#This Row],[OMP]]</f>
        <v>0.98341003632340906</v>
      </c>
      <c r="L143" s="23"/>
      <c r="M143" s="23"/>
    </row>
    <row r="144" spans="1:13" x14ac:dyDescent="0.35">
      <c r="A144" s="8">
        <v>22001</v>
      </c>
      <c r="B144" s="10">
        <v>31500.629156250008</v>
      </c>
      <c r="C144" s="10">
        <v>33259.201903125002</v>
      </c>
      <c r="D144" s="10">
        <v>32180.342256249998</v>
      </c>
      <c r="E144" s="10"/>
      <c r="F144" s="11"/>
      <c r="I144" s="8">
        <v>22001</v>
      </c>
      <c r="J144" s="22">
        <f>Table121[[#This Row],[Seq]]/Table121[[#This Row],[Th]]</f>
        <v>0.94712522711767899</v>
      </c>
      <c r="K144" s="22">
        <f>Table121[[#This Row],[Seq]]/Table121[[#This Row],[OMP]]</f>
        <v>0.978878002769906</v>
      </c>
      <c r="L144" s="22"/>
      <c r="M144" s="22"/>
    </row>
    <row r="145" spans="1:13" x14ac:dyDescent="0.35">
      <c r="A145" s="15">
        <v>23001</v>
      </c>
      <c r="B145" s="17">
        <v>34473.797218749998</v>
      </c>
      <c r="C145" s="17">
        <v>36418.869259374995</v>
      </c>
      <c r="D145" s="17">
        <v>35476.176418750008</v>
      </c>
      <c r="E145" s="17"/>
      <c r="F145" s="18"/>
      <c r="I145" s="15">
        <v>23001</v>
      </c>
      <c r="J145" s="23">
        <f>Table121[[#This Row],[Seq]]/Table121[[#This Row],[Th]]</f>
        <v>0.9465916410865971</v>
      </c>
      <c r="K145" s="23">
        <f>Table121[[#This Row],[Seq]]/Table121[[#This Row],[OMP]]</f>
        <v>0.97174500464288394</v>
      </c>
      <c r="L145" s="23"/>
      <c r="M145" s="23"/>
    </row>
    <row r="146" spans="1:13" x14ac:dyDescent="0.35">
      <c r="A146" s="8">
        <v>24001</v>
      </c>
      <c r="B146" s="10">
        <v>37616.184721874997</v>
      </c>
      <c r="C146" s="10">
        <v>39664.198684374991</v>
      </c>
      <c r="D146" s="10">
        <v>38495.817206250002</v>
      </c>
      <c r="E146" s="10"/>
      <c r="F146" s="11"/>
      <c r="I146" s="8">
        <v>24001</v>
      </c>
      <c r="J146" s="22">
        <f>Table121[[#This Row],[Seq]]/Table121[[#This Row],[Th]]</f>
        <v>0.9483661833484418</v>
      </c>
      <c r="K146" s="22">
        <f>Table121[[#This Row],[Seq]]/Table121[[#This Row],[OMP]]</f>
        <v>0.97714992047935556</v>
      </c>
      <c r="L146" s="22"/>
      <c r="M146" s="22"/>
    </row>
    <row r="147" spans="1:13" x14ac:dyDescent="0.35">
      <c r="A147" s="19">
        <v>25001</v>
      </c>
      <c r="B147" s="20">
        <v>40862.104449999999</v>
      </c>
      <c r="C147" s="20">
        <v>43147.618831250002</v>
      </c>
      <c r="D147" s="20">
        <v>41828.656356249994</v>
      </c>
      <c r="E147" s="20"/>
      <c r="F147" s="21"/>
      <c r="I147" s="19">
        <v>25001</v>
      </c>
      <c r="J147" s="23">
        <f>Table121[[#This Row],[Seq]]/Table121[[#This Row],[Th]]</f>
        <v>0.94703034737122738</v>
      </c>
      <c r="K147" s="23">
        <f>Table121[[#This Row],[Seq]]/Table121[[#This Row],[OMP]]</f>
        <v>0.97689259014160101</v>
      </c>
      <c r="L147" s="23"/>
      <c r="M147" s="23"/>
    </row>
    <row r="148" spans="1:13" x14ac:dyDescent="0.35">
      <c r="J148" s="24"/>
      <c r="K148" s="24"/>
      <c r="L148" s="24"/>
      <c r="M148" s="24"/>
    </row>
    <row r="152" spans="1:13" x14ac:dyDescent="0.35">
      <c r="A152" t="s">
        <v>136</v>
      </c>
      <c r="B152" t="s">
        <v>137</v>
      </c>
      <c r="C152" t="s">
        <v>138</v>
      </c>
      <c r="D152" t="s">
        <v>139</v>
      </c>
      <c r="E152" t="s">
        <v>140</v>
      </c>
      <c r="F152" t="s">
        <v>141</v>
      </c>
      <c r="I152" t="s">
        <v>136</v>
      </c>
      <c r="J152" t="s">
        <v>179</v>
      </c>
      <c r="K152" t="s">
        <v>180</v>
      </c>
      <c r="L152" t="s">
        <v>140</v>
      </c>
      <c r="M152" t="s">
        <v>181</v>
      </c>
    </row>
    <row r="153" spans="1:13" x14ac:dyDescent="0.35">
      <c r="A153">
        <v>101</v>
      </c>
      <c r="B153">
        <v>3.9289500000000004</v>
      </c>
      <c r="C153">
        <v>5.366009375</v>
      </c>
      <c r="D153">
        <v>7.1058125000000008</v>
      </c>
      <c r="E153">
        <v>1827.125</v>
      </c>
      <c r="F153">
        <v>1809.875</v>
      </c>
      <c r="I153">
        <v>101</v>
      </c>
      <c r="J153">
        <f>Table1418[[#This Row],[Seq]]/Table1418[[#This Row],[Th]]</f>
        <v>0.73219216095760187</v>
      </c>
      <c r="K153">
        <f>Table1418[[#This Row],[Seq]]/Table1418[[#This Row],[OMP]]</f>
        <v>0.55292058438074465</v>
      </c>
      <c r="L153">
        <f>Table1418[[#This Row],[Seq]]/Table1418[[#This Row],[MPI]]</f>
        <v>2.1503454881302594E-3</v>
      </c>
      <c r="M153">
        <f>Table1418[[#This Row],[Seq]]/Table1418[[#This Row],[Hibrid]]</f>
        <v>2.1708405276607504E-3</v>
      </c>
    </row>
    <row r="154" spans="1:13" x14ac:dyDescent="0.35">
      <c r="A154">
        <v>201</v>
      </c>
      <c r="B154">
        <v>5.9781843750000005</v>
      </c>
      <c r="C154">
        <v>9.3077874999999999</v>
      </c>
      <c r="D154">
        <v>9.3686562500000008</v>
      </c>
      <c r="E154">
        <v>1989.1875</v>
      </c>
      <c r="F154">
        <v>1993.9375</v>
      </c>
      <c r="I154">
        <v>201</v>
      </c>
      <c r="J154">
        <f>Table1418[[#This Row],[Seq]]/Table1418[[#This Row],[Th]]</f>
        <v>0.64227770294498032</v>
      </c>
      <c r="K154">
        <f>Table1418[[#This Row],[Seq]]/Table1418[[#This Row],[OMP]]</f>
        <v>0.63810478423733397</v>
      </c>
      <c r="L154">
        <f>Table1418[[#This Row],[Seq]]/Table1418[[#This Row],[MPI]]</f>
        <v>3.005339805825243E-3</v>
      </c>
      <c r="M154">
        <f>Table1418[[#This Row],[Seq]]/Table1418[[#This Row],[Hibrid]]</f>
        <v>2.9981804219038964E-3</v>
      </c>
    </row>
    <row r="155" spans="1:13" x14ac:dyDescent="0.35">
      <c r="A155">
        <v>301</v>
      </c>
      <c r="B155">
        <v>9.490718750000001</v>
      </c>
      <c r="C155">
        <v>12.340396875000001</v>
      </c>
      <c r="D155">
        <v>13.095825</v>
      </c>
      <c r="E155">
        <v>2300.71875</v>
      </c>
      <c r="F155">
        <v>2284.09375</v>
      </c>
      <c r="I155">
        <v>301</v>
      </c>
      <c r="J155">
        <f>Table1418[[#This Row],[Seq]]/Table1418[[#This Row],[Th]]</f>
        <v>0.76907727086370548</v>
      </c>
      <c r="K155">
        <f>Table1418[[#This Row],[Seq]]/Table1418[[#This Row],[OMP]]</f>
        <v>0.72471331512142234</v>
      </c>
      <c r="L155">
        <f>Table1418[[#This Row],[Seq]]/Table1418[[#This Row],[MPI]]</f>
        <v>4.1251103595343853E-3</v>
      </c>
      <c r="M155">
        <f>Table1418[[#This Row],[Seq]]/Table1418[[#This Row],[Hibrid]]</f>
        <v>4.1551353791848518E-3</v>
      </c>
    </row>
    <row r="156" spans="1:13" x14ac:dyDescent="0.35">
      <c r="A156">
        <v>401</v>
      </c>
      <c r="B156">
        <v>14.609974999999999</v>
      </c>
      <c r="C156">
        <v>20.191062500000005</v>
      </c>
      <c r="D156">
        <v>17.721421875000004</v>
      </c>
      <c r="E156">
        <v>635.125</v>
      </c>
      <c r="F156">
        <v>3127.78125</v>
      </c>
      <c r="I156">
        <v>401</v>
      </c>
      <c r="J156">
        <f>Table1418[[#This Row],[Seq]]/Table1418[[#This Row],[Th]]</f>
        <v>0.72358624019909779</v>
      </c>
      <c r="K156">
        <f>Table1418[[#This Row],[Seq]]/Table1418[[#This Row],[OMP]]</f>
        <v>0.82442453562998852</v>
      </c>
      <c r="L156">
        <f>Table1418[[#This Row],[Seq]]/Table1418[[#This Row],[MPI]]</f>
        <v>2.3003306435740993E-2</v>
      </c>
      <c r="M156">
        <f>Table1418[[#This Row],[Seq]]/Table1418[[#This Row],[Hibrid]]</f>
        <v>4.6710347790466476E-3</v>
      </c>
    </row>
    <row r="157" spans="1:13" x14ac:dyDescent="0.35">
      <c r="A157">
        <v>501</v>
      </c>
      <c r="B157">
        <v>21.125596874999996</v>
      </c>
      <c r="C157">
        <v>25.045675000000006</v>
      </c>
      <c r="D157">
        <v>24.268712500000003</v>
      </c>
      <c r="E157">
        <v>3929.40625</v>
      </c>
      <c r="F157">
        <v>3985.71875</v>
      </c>
      <c r="I157">
        <v>501</v>
      </c>
      <c r="J157">
        <f>Table1418[[#This Row],[Seq]]/Table1418[[#This Row],[Th]]</f>
        <v>0.84348283186618012</v>
      </c>
      <c r="K157">
        <f>Table1418[[#This Row],[Seq]]/Table1418[[#This Row],[OMP]]</f>
        <v>0.87048692323500854</v>
      </c>
      <c r="L157">
        <f>Table1418[[#This Row],[Seq]]/Table1418[[#This Row],[MPI]]</f>
        <v>5.3762821991235939E-3</v>
      </c>
      <c r="M157">
        <f>Table1418[[#This Row],[Seq]]/Table1418[[#This Row],[Hibrid]]</f>
        <v>5.3003230283120194E-3</v>
      </c>
    </row>
    <row r="158" spans="1:13" x14ac:dyDescent="0.35">
      <c r="A158">
        <v>601</v>
      </c>
      <c r="B158">
        <v>29.117665624999997</v>
      </c>
      <c r="C158">
        <v>37.943846875000006</v>
      </c>
      <c r="D158">
        <v>32.27752499999999</v>
      </c>
      <c r="E158">
        <v>7638.28125</v>
      </c>
      <c r="F158">
        <v>4355.65625</v>
      </c>
      <c r="I158">
        <v>601</v>
      </c>
      <c r="J158">
        <f>Table1418[[#This Row],[Seq]]/Table1418[[#This Row],[Th]]</f>
        <v>0.76738833890310421</v>
      </c>
      <c r="K158">
        <f>Table1418[[#This Row],[Seq]]/Table1418[[#This Row],[OMP]]</f>
        <v>0.90210341793554516</v>
      </c>
      <c r="L158">
        <f>Table1418[[#This Row],[Seq]]/Table1418[[#This Row],[MPI]]</f>
        <v>3.8120703692339159E-3</v>
      </c>
      <c r="M158">
        <f>Table1418[[#This Row],[Seq]]/Table1418[[#This Row],[Hibrid]]</f>
        <v>6.6850237837294893E-3</v>
      </c>
    </row>
    <row r="159" spans="1:13" x14ac:dyDescent="0.35">
      <c r="A159">
        <v>701</v>
      </c>
      <c r="B159">
        <v>38.323631250000005</v>
      </c>
      <c r="C159">
        <v>44.473940625000004</v>
      </c>
      <c r="D159">
        <v>41.947931249999996</v>
      </c>
      <c r="E159">
        <v>4663.5</v>
      </c>
      <c r="F159">
        <v>4669</v>
      </c>
      <c r="I159">
        <v>701</v>
      </c>
      <c r="J159">
        <f>Table1418[[#This Row],[Seq]]/Table1418[[#This Row],[Th]]</f>
        <v>0.86170981728696328</v>
      </c>
      <c r="K159">
        <f>Table1418[[#This Row],[Seq]]/Table1418[[#This Row],[OMP]]</f>
        <v>0.91360003003723833</v>
      </c>
      <c r="L159">
        <f>Table1418[[#This Row],[Seq]]/Table1418[[#This Row],[MPI]]</f>
        <v>8.2177830492119672E-3</v>
      </c>
      <c r="M159">
        <f>Table1418[[#This Row],[Seq]]/Table1418[[#This Row],[Hibrid]]</f>
        <v>8.2081026451060191E-3</v>
      </c>
    </row>
    <row r="160" spans="1:13" x14ac:dyDescent="0.35">
      <c r="A160">
        <v>801</v>
      </c>
      <c r="B160">
        <v>49.133437499999999</v>
      </c>
      <c r="C160">
        <v>60.752956249999983</v>
      </c>
      <c r="D160">
        <v>52.530043749999997</v>
      </c>
      <c r="E160">
        <v>5614.90625</v>
      </c>
      <c r="F160">
        <v>5558.59375</v>
      </c>
      <c r="I160">
        <v>801</v>
      </c>
      <c r="J160">
        <f>Table1418[[#This Row],[Seq]]/Table1418[[#This Row],[Th]]</f>
        <v>0.80874150877225848</v>
      </c>
      <c r="K160">
        <f>Table1418[[#This Row],[Seq]]/Table1418[[#This Row],[OMP]]</f>
        <v>0.93533974069838843</v>
      </c>
      <c r="L160">
        <f>Table1418[[#This Row],[Seq]]/Table1418[[#This Row],[MPI]]</f>
        <v>8.7505356834764597E-3</v>
      </c>
      <c r="M160">
        <f>Table1418[[#This Row],[Seq]]/Table1418[[#This Row],[Hibrid]]</f>
        <v>8.8391848208011249E-3</v>
      </c>
    </row>
    <row r="161" spans="1:13" x14ac:dyDescent="0.35">
      <c r="A161">
        <v>901</v>
      </c>
      <c r="B161">
        <v>61.312890624999987</v>
      </c>
      <c r="C161">
        <v>69.413215624999992</v>
      </c>
      <c r="D161">
        <v>65.068640625</v>
      </c>
      <c r="E161">
        <v>6541.28125</v>
      </c>
      <c r="F161">
        <v>6981.25</v>
      </c>
      <c r="I161">
        <v>901</v>
      </c>
      <c r="J161">
        <f>Table1418[[#This Row],[Seq]]/Table1418[[#This Row],[Th]]</f>
        <v>0.88330284187147534</v>
      </c>
      <c r="K161">
        <f>Table1418[[#This Row],[Seq]]/Table1418[[#This Row],[OMP]]</f>
        <v>0.94228018345050502</v>
      </c>
      <c r="L161">
        <f>Table1418[[#This Row],[Seq]]/Table1418[[#This Row],[MPI]]</f>
        <v>9.3732234223990879E-3</v>
      </c>
      <c r="M161">
        <f>Table1418[[#This Row],[Seq]]/Table1418[[#This Row],[Hibrid]]</f>
        <v>8.7825089525514748E-3</v>
      </c>
    </row>
    <row r="162" spans="1:13" x14ac:dyDescent="0.35">
      <c r="A162" s="8">
        <v>1001</v>
      </c>
      <c r="B162" s="9">
        <v>74.928662500000016</v>
      </c>
      <c r="C162" s="9">
        <v>89.656571875000012</v>
      </c>
      <c r="D162" s="9">
        <v>78.046700000000016</v>
      </c>
      <c r="E162" s="9">
        <v>7626.6875</v>
      </c>
      <c r="F162" s="9">
        <v>7561.59375</v>
      </c>
      <c r="I162" s="8">
        <v>1001</v>
      </c>
      <c r="J162" s="9">
        <f>Table1418[[#This Row],[Seq]]/Table1418[[#This Row],[Th]]</f>
        <v>0.83572972881972585</v>
      </c>
      <c r="K162" s="9">
        <f>Table1418[[#This Row],[Seq]]/Table1418[[#This Row],[OMP]]</f>
        <v>0.96004907958952779</v>
      </c>
      <c r="L162" s="9">
        <f>Table1418[[#This Row],[Seq]]/Table1418[[#This Row],[MPI]]</f>
        <v>9.8245355536069907E-3</v>
      </c>
      <c r="M162" s="9">
        <f>Table1418[[#This Row],[Seq]]/Table1418[[#This Row],[Hibrid]]</f>
        <v>9.9091097693525271E-3</v>
      </c>
    </row>
    <row r="163" spans="1:13" x14ac:dyDescent="0.35">
      <c r="A163" s="15">
        <v>2001</v>
      </c>
      <c r="B163" s="16">
        <v>304.27106875000004</v>
      </c>
      <c r="C163" s="16">
        <v>338.3701125</v>
      </c>
      <c r="D163" s="16">
        <v>308.65487812500004</v>
      </c>
      <c r="E163" s="16">
        <v>25798.25</v>
      </c>
      <c r="F163" s="16">
        <v>25542.625</v>
      </c>
      <c r="I163" s="15">
        <v>2001</v>
      </c>
      <c r="J163" s="16">
        <f>Table1418[[#This Row],[Seq]]/Table1418[[#This Row],[Th]]</f>
        <v>0.89922560388663175</v>
      </c>
      <c r="K163" s="16">
        <f>Table1418[[#This Row],[Seq]]/Table1418[[#This Row],[OMP]]</f>
        <v>0.98579705138104234</v>
      </c>
      <c r="L163" s="16">
        <f>Table1418[[#This Row],[Seq]]/Table1418[[#This Row],[MPI]]</f>
        <v>1.1794252274863607E-2</v>
      </c>
      <c r="M163" s="16">
        <f>Table1418[[#This Row],[Seq]]/Table1418[[#This Row],[Hibrid]]</f>
        <v>1.191228656999819E-2</v>
      </c>
    </row>
    <row r="164" spans="1:13" x14ac:dyDescent="0.35">
      <c r="A164" s="8">
        <v>3001</v>
      </c>
      <c r="B164" s="9">
        <v>686.76861875000009</v>
      </c>
      <c r="C164" s="9">
        <v>745.80690625</v>
      </c>
      <c r="D164" s="9">
        <v>688.67377187499983</v>
      </c>
      <c r="E164" s="9">
        <v>55535.21875</v>
      </c>
      <c r="F164" s="9">
        <v>55624.125</v>
      </c>
      <c r="I164" s="8">
        <v>3001</v>
      </c>
      <c r="J164" s="9">
        <f>Table1418[[#This Row],[Seq]]/Table1418[[#This Row],[Th]]</f>
        <v>0.92083971466977832</v>
      </c>
      <c r="K164" s="9">
        <f>Table1418[[#This Row],[Seq]]/Table1418[[#This Row],[OMP]]</f>
        <v>0.99723359128399403</v>
      </c>
      <c r="L164" s="9">
        <f>Table1418[[#This Row],[Seq]]/Table1418[[#This Row],[MPI]]</f>
        <v>1.2366361998889221E-2</v>
      </c>
      <c r="M164" s="9">
        <f>Table1418[[#This Row],[Seq]]/Table1418[[#This Row],[Hibrid]]</f>
        <v>1.2346596350953837E-2</v>
      </c>
    </row>
    <row r="165" spans="1:13" x14ac:dyDescent="0.35">
      <c r="A165" s="15">
        <v>4001</v>
      </c>
      <c r="B165" s="16">
        <v>1249.8963249999997</v>
      </c>
      <c r="C165" s="16">
        <v>1340.6714750000001</v>
      </c>
      <c r="D165" s="16">
        <v>1250.2388062500004</v>
      </c>
      <c r="E165" s="17"/>
      <c r="F165" s="18"/>
      <c r="I165" s="15">
        <v>4001</v>
      </c>
      <c r="J165" s="16">
        <f>Table1418[[#This Row],[Seq]]/Table1418[[#This Row],[Th]]</f>
        <v>0.93229127963657132</v>
      </c>
      <c r="K165" s="16">
        <f>Table1418[[#This Row],[Seq]]/Table1418[[#This Row],[OMP]]</f>
        <v>0.9997260673334657</v>
      </c>
      <c r="L165" s="16"/>
      <c r="M165" s="16"/>
    </row>
    <row r="166" spans="1:13" x14ac:dyDescent="0.35">
      <c r="A166" s="8">
        <v>5001</v>
      </c>
      <c r="B166" s="9">
        <v>1974.5012312499998</v>
      </c>
      <c r="C166" s="9">
        <v>2107.4810843750001</v>
      </c>
      <c r="D166" s="9">
        <v>1974.181325</v>
      </c>
      <c r="E166" s="10"/>
      <c r="F166" s="11"/>
      <c r="I166" s="8">
        <v>5001</v>
      </c>
      <c r="J166" s="9">
        <f>Table1418[[#This Row],[Seq]]/Table1418[[#This Row],[Th]]</f>
        <v>0.93690104546564068</v>
      </c>
      <c r="K166" s="9">
        <f>Table1418[[#This Row],[Seq]]/Table1418[[#This Row],[OMP]]</f>
        <v>1.0001620450188382</v>
      </c>
      <c r="L166" s="9"/>
      <c r="M166" s="9"/>
    </row>
    <row r="167" spans="1:13" x14ac:dyDescent="0.35">
      <c r="A167" s="15">
        <v>6001</v>
      </c>
      <c r="B167" s="16">
        <v>2861.6342</v>
      </c>
      <c r="C167" s="16">
        <v>3045.7057593749996</v>
      </c>
      <c r="D167" s="16">
        <v>2862.9428312499999</v>
      </c>
      <c r="E167" s="17"/>
      <c r="F167" s="18"/>
      <c r="I167" s="15">
        <v>6001</v>
      </c>
      <c r="J167" s="16">
        <f>Table1418[[#This Row],[Seq]]/Table1418[[#This Row],[Th]]</f>
        <v>0.9395635777328758</v>
      </c>
      <c r="K167" s="16">
        <f>Table1418[[#This Row],[Seq]]/Table1418[[#This Row],[OMP]]</f>
        <v>0.99954290695723447</v>
      </c>
      <c r="L167" s="16"/>
      <c r="M167" s="16"/>
    </row>
    <row r="168" spans="1:13" x14ac:dyDescent="0.35">
      <c r="A168" s="8">
        <v>7001</v>
      </c>
      <c r="B168" s="9">
        <v>3912.0078218750004</v>
      </c>
      <c r="C168" s="9">
        <v>4162.7075562500004</v>
      </c>
      <c r="D168" s="9">
        <v>3915.5998375000008</v>
      </c>
      <c r="E168" s="10"/>
      <c r="F168" s="11"/>
      <c r="I168" s="8">
        <v>7001</v>
      </c>
      <c r="J168" s="9">
        <f>Table1418[[#This Row],[Seq]]/Table1418[[#This Row],[Th]]</f>
        <v>0.93977483861469135</v>
      </c>
      <c r="K168" s="9">
        <f>Table1418[[#This Row],[Seq]]/Table1418[[#This Row],[OMP]]</f>
        <v>0.99908263975531941</v>
      </c>
      <c r="L168" s="9"/>
      <c r="M168" s="9"/>
    </row>
    <row r="169" spans="1:13" x14ac:dyDescent="0.35">
      <c r="A169" s="15">
        <v>8001</v>
      </c>
      <c r="B169" s="16">
        <v>5124.0936812499995</v>
      </c>
      <c r="C169" s="16">
        <v>5425.4997406249986</v>
      </c>
      <c r="D169" s="16">
        <v>5123.8139906250008</v>
      </c>
      <c r="E169" s="17"/>
      <c r="F169" s="18"/>
      <c r="I169" s="15">
        <v>8001</v>
      </c>
      <c r="J169" s="16">
        <f>Table1418[[#This Row],[Seq]]/Table1418[[#This Row],[Th]]</f>
        <v>0.94444639686955767</v>
      </c>
      <c r="K169" s="16">
        <f>Table1418[[#This Row],[Seq]]/Table1418[[#This Row],[OMP]]</f>
        <v>1.0000545864126822</v>
      </c>
      <c r="L169" s="16"/>
      <c r="M169" s="16"/>
    </row>
    <row r="170" spans="1:13" x14ac:dyDescent="0.35">
      <c r="A170" s="8">
        <v>9001</v>
      </c>
      <c r="B170" s="9">
        <v>6498.0032750000009</v>
      </c>
      <c r="C170" s="9">
        <v>6866.9030750000002</v>
      </c>
      <c r="D170" s="9">
        <v>6503.606543750001</v>
      </c>
      <c r="E170" s="10"/>
      <c r="F170" s="11"/>
      <c r="I170" s="8">
        <v>9001</v>
      </c>
      <c r="J170" s="9">
        <f>Table1418[[#This Row],[Seq]]/Table1418[[#This Row],[Th]]</f>
        <v>0.94627857769785118</v>
      </c>
      <c r="K170" s="9">
        <f>Table1418[[#This Row],[Seq]]/Table1418[[#This Row],[OMP]]</f>
        <v>0.99913843669473135</v>
      </c>
      <c r="L170" s="9"/>
      <c r="M170" s="9"/>
    </row>
    <row r="171" spans="1:13" x14ac:dyDescent="0.35">
      <c r="A171" s="15">
        <v>10001</v>
      </c>
      <c r="B171" s="16">
        <v>8036.5223406249988</v>
      </c>
      <c r="C171" s="16">
        <v>8472.1712718749968</v>
      </c>
      <c r="D171" s="16">
        <v>8025.7983656250017</v>
      </c>
      <c r="E171" s="17"/>
      <c r="F171" s="18"/>
      <c r="I171" s="15">
        <v>10001</v>
      </c>
      <c r="J171" s="16">
        <f>Table1418[[#This Row],[Seq]]/Table1418[[#This Row],[Th]]</f>
        <v>0.94857883330378145</v>
      </c>
      <c r="K171" s="16">
        <f>Table1418[[#This Row],[Seq]]/Table1418[[#This Row],[OMP]]</f>
        <v>1.0013361879418661</v>
      </c>
      <c r="L171" s="16"/>
      <c r="M171" s="16"/>
    </row>
    <row r="172" spans="1:13" x14ac:dyDescent="0.35">
      <c r="A172" s="8">
        <v>11001</v>
      </c>
      <c r="B172" s="9">
        <v>9824.914237500001</v>
      </c>
      <c r="C172" s="9">
        <v>10346.995390624999</v>
      </c>
      <c r="D172" s="9">
        <v>9863.1060062500001</v>
      </c>
      <c r="E172" s="10"/>
      <c r="F172" s="11"/>
      <c r="I172" s="8">
        <v>11001</v>
      </c>
      <c r="J172" s="9">
        <f>Table1418[[#This Row],[Seq]]/Table1418[[#This Row],[Th]]</f>
        <v>0.94954272874248735</v>
      </c>
      <c r="K172" s="9">
        <f>Table1418[[#This Row],[Seq]]/Table1418[[#This Row],[OMP]]</f>
        <v>0.99612781524138561</v>
      </c>
      <c r="L172" s="9"/>
      <c r="M172" s="9"/>
    </row>
    <row r="173" spans="1:13" x14ac:dyDescent="0.35">
      <c r="A173" s="15">
        <v>12001</v>
      </c>
      <c r="B173" s="16">
        <v>11782.418262499996</v>
      </c>
      <c r="C173" s="16">
        <v>12399.947793749998</v>
      </c>
      <c r="D173" s="16">
        <v>11896.077487500001</v>
      </c>
      <c r="E173" s="17"/>
      <c r="F173" s="18"/>
      <c r="I173" s="15">
        <v>12001</v>
      </c>
      <c r="J173" s="16">
        <f>Table1418[[#This Row],[Seq]]/Table1418[[#This Row],[Th]]</f>
        <v>0.95019902167965109</v>
      </c>
      <c r="K173" s="16">
        <f>Table1418[[#This Row],[Seq]]/Table1418[[#This Row],[OMP]]</f>
        <v>0.99044565529104578</v>
      </c>
      <c r="L173" s="16"/>
      <c r="M173" s="16"/>
    </row>
    <row r="174" spans="1:13" x14ac:dyDescent="0.35">
      <c r="A174" s="8">
        <v>13001</v>
      </c>
      <c r="B174" s="9">
        <v>13934.964281249999</v>
      </c>
      <c r="C174" s="9">
        <v>14604.799890625</v>
      </c>
      <c r="D174" s="9">
        <v>14108.660537499998</v>
      </c>
      <c r="E174" s="10"/>
      <c r="F174" s="11"/>
      <c r="I174" s="8">
        <v>13001</v>
      </c>
      <c r="J174" s="9">
        <f>Table1418[[#This Row],[Seq]]/Table1418[[#This Row],[Th]]</f>
        <v>0.95413592692872318</v>
      </c>
      <c r="K174" s="9">
        <f>Table1418[[#This Row],[Seq]]/Table1418[[#This Row],[OMP]]</f>
        <v>0.98768867846892161</v>
      </c>
      <c r="L174" s="9"/>
      <c r="M174" s="9"/>
    </row>
    <row r="175" spans="1:13" x14ac:dyDescent="0.35">
      <c r="A175" s="15">
        <v>14001</v>
      </c>
      <c r="B175" s="16">
        <v>16224.333834375</v>
      </c>
      <c r="C175" s="16">
        <v>17005.09000625</v>
      </c>
      <c r="D175" s="16">
        <v>16478.515131249998</v>
      </c>
      <c r="E175" s="17"/>
      <c r="F175" s="18"/>
      <c r="I175" s="15">
        <v>14001</v>
      </c>
      <c r="J175" s="16">
        <f>Table1418[[#This Row],[Seq]]/Table1418[[#This Row],[Th]]</f>
        <v>0.95408691329548723</v>
      </c>
      <c r="K175" s="16">
        <f>Table1418[[#This Row],[Seq]]/Table1418[[#This Row],[OMP]]</f>
        <v>0.98457498780378783</v>
      </c>
      <c r="L175" s="16"/>
      <c r="M175" s="16"/>
    </row>
    <row r="176" spans="1:13" x14ac:dyDescent="0.35">
      <c r="A176" s="8">
        <v>15001</v>
      </c>
      <c r="B176" s="9">
        <v>18688.546200000004</v>
      </c>
      <c r="C176" s="9">
        <v>19570.355531250003</v>
      </c>
      <c r="D176" s="9">
        <v>19050.411250000005</v>
      </c>
      <c r="E176" s="10"/>
      <c r="F176" s="11"/>
      <c r="I176" s="8">
        <v>15001</v>
      </c>
      <c r="J176" s="9">
        <f>Table1418[[#This Row],[Seq]]/Table1418[[#This Row],[Th]]</f>
        <v>0.95494157835600268</v>
      </c>
      <c r="K176" s="9">
        <f>Table1418[[#This Row],[Seq]]/Table1418[[#This Row],[OMP]]</f>
        <v>0.98100486938306908</v>
      </c>
      <c r="L176" s="9"/>
      <c r="M176" s="9"/>
    </row>
    <row r="177" spans="1:13" x14ac:dyDescent="0.35">
      <c r="A177" s="15">
        <v>16001</v>
      </c>
      <c r="B177" s="16">
        <v>21345.808546874996</v>
      </c>
      <c r="C177" s="16">
        <v>22313.142484374999</v>
      </c>
      <c r="D177" s="16">
        <v>21758.083784375005</v>
      </c>
      <c r="E177" s="17"/>
      <c r="F177" s="18"/>
      <c r="I177" s="15">
        <v>16001</v>
      </c>
      <c r="J177" s="16">
        <f>Table1418[[#This Row],[Seq]]/Table1418[[#This Row],[Th]]</f>
        <v>0.95664734637098348</v>
      </c>
      <c r="K177" s="16">
        <f>Table1418[[#This Row],[Seq]]/Table1418[[#This Row],[OMP]]</f>
        <v>0.98105185908898496</v>
      </c>
      <c r="L177" s="16"/>
      <c r="M177" s="16"/>
    </row>
    <row r="178" spans="1:13" x14ac:dyDescent="0.35">
      <c r="A178" s="8">
        <v>17001</v>
      </c>
      <c r="B178" s="9">
        <v>24160.901921875004</v>
      </c>
      <c r="C178" s="9">
        <v>25263.462562499997</v>
      </c>
      <c r="D178" s="9">
        <v>24657.033937500004</v>
      </c>
      <c r="E178" s="10"/>
      <c r="F178" s="11"/>
      <c r="I178" s="8">
        <v>17001</v>
      </c>
      <c r="J178" s="9">
        <f>Table1418[[#This Row],[Seq]]/Table1418[[#This Row],[Th]]</f>
        <v>0.95635750096023708</v>
      </c>
      <c r="K178" s="9">
        <f>Table1418[[#This Row],[Seq]]/Table1418[[#This Row],[OMP]]</f>
        <v>0.97987868220960461</v>
      </c>
      <c r="L178" s="9"/>
      <c r="M178" s="9"/>
    </row>
    <row r="179" spans="1:13" x14ac:dyDescent="0.35">
      <c r="A179" s="15">
        <v>18001</v>
      </c>
      <c r="B179" s="16">
        <v>27134.383671875003</v>
      </c>
      <c r="C179" s="16">
        <v>28377.278881249997</v>
      </c>
      <c r="D179" s="16">
        <v>27770.841959375</v>
      </c>
      <c r="E179" s="17"/>
      <c r="F179" s="18"/>
      <c r="I179" s="15">
        <v>18001</v>
      </c>
      <c r="J179" s="16">
        <f>Table1418[[#This Row],[Seq]]/Table1418[[#This Row],[Th]]</f>
        <v>0.95620104328621081</v>
      </c>
      <c r="K179" s="16">
        <f>Table1418[[#This Row],[Seq]]/Table1418[[#This Row],[OMP]]</f>
        <v>0.97708177921176997</v>
      </c>
      <c r="L179" s="16"/>
      <c r="M179" s="16"/>
    </row>
    <row r="180" spans="1:13" x14ac:dyDescent="0.35">
      <c r="A180" s="8">
        <v>19001</v>
      </c>
      <c r="B180" s="9">
        <v>30278.811578124998</v>
      </c>
      <c r="C180" s="9">
        <v>31646.595831249997</v>
      </c>
      <c r="D180" s="9">
        <v>31004.972103124997</v>
      </c>
      <c r="E180" s="10"/>
      <c r="F180" s="11"/>
      <c r="I180" s="8">
        <v>19001</v>
      </c>
      <c r="J180" s="9">
        <f>Table1418[[#This Row],[Seq]]/Table1418[[#This Row],[Th]]</f>
        <v>0.95677941916980669</v>
      </c>
      <c r="K180" s="9">
        <f>Table1418[[#This Row],[Seq]]/Table1418[[#This Row],[OMP]]</f>
        <v>0.97657922340375825</v>
      </c>
      <c r="L180" s="9"/>
      <c r="M180" s="9"/>
    </row>
    <row r="181" spans="1:13" x14ac:dyDescent="0.35">
      <c r="A181" s="15">
        <v>20001</v>
      </c>
      <c r="B181" s="16">
        <v>33597.446187500012</v>
      </c>
      <c r="C181" s="16">
        <v>35104.565381250002</v>
      </c>
      <c r="D181" s="16">
        <v>34449.266090625002</v>
      </c>
      <c r="E181" s="17"/>
      <c r="F181" s="18"/>
      <c r="I181" s="15">
        <v>20001</v>
      </c>
      <c r="J181" s="16">
        <f>Table1418[[#This Row],[Seq]]/Table1418[[#This Row],[Th]]</f>
        <v>0.95706771534180646</v>
      </c>
      <c r="K181" s="16">
        <f>Table1418[[#This Row],[Seq]]/Table1418[[#This Row],[OMP]]</f>
        <v>0.97527320608560653</v>
      </c>
      <c r="L181" s="16"/>
      <c r="M181" s="16"/>
    </row>
    <row r="182" spans="1:13" x14ac:dyDescent="0.35">
      <c r="A182" s="8">
        <v>21001</v>
      </c>
      <c r="B182" s="9">
        <v>37107.692737499994</v>
      </c>
      <c r="C182" s="9">
        <v>38754.656281249991</v>
      </c>
      <c r="D182" s="9">
        <v>38042.530849999996</v>
      </c>
      <c r="E182" s="10"/>
      <c r="F182" s="11"/>
      <c r="I182" s="8">
        <v>21001</v>
      </c>
      <c r="J182" s="9">
        <f>Table1418[[#This Row],[Seq]]/Table1418[[#This Row],[Th]]</f>
        <v>0.9575028215500696</v>
      </c>
      <c r="K182" s="9">
        <f>Table1418[[#This Row],[Seq]]/Table1418[[#This Row],[OMP]]</f>
        <v>0.97542650050844337</v>
      </c>
      <c r="L182" s="9"/>
      <c r="M182" s="9"/>
    </row>
    <row r="183" spans="1:13" x14ac:dyDescent="0.35">
      <c r="A183" s="15">
        <v>22001</v>
      </c>
      <c r="B183" s="16">
        <v>40823.005459374996</v>
      </c>
      <c r="C183" s="16">
        <v>42541.927640624992</v>
      </c>
      <c r="D183" s="16">
        <v>41961.877865625</v>
      </c>
      <c r="E183" s="17"/>
      <c r="F183" s="18"/>
      <c r="I183" s="15">
        <v>22001</v>
      </c>
      <c r="J183" s="16">
        <f>Table1418[[#This Row],[Seq]]/Table1418[[#This Row],[Th]]</f>
        <v>0.95959463342209894</v>
      </c>
      <c r="K183" s="16">
        <f>Table1418[[#This Row],[Seq]]/Table1418[[#This Row],[OMP]]</f>
        <v>0.97285935558229719</v>
      </c>
      <c r="L183" s="16"/>
      <c r="M183" s="16"/>
    </row>
    <row r="184" spans="1:13" x14ac:dyDescent="0.35">
      <c r="A184" s="8">
        <v>23001</v>
      </c>
      <c r="B184" s="9">
        <v>44624.993765625004</v>
      </c>
      <c r="C184" s="9">
        <v>46544.034815624989</v>
      </c>
      <c r="D184" s="9">
        <v>45829.527403125001</v>
      </c>
      <c r="E184" s="10"/>
      <c r="F184" s="11"/>
      <c r="I184" s="8">
        <v>23001</v>
      </c>
      <c r="J184" s="9">
        <f>Table1418[[#This Row],[Seq]]/Table1418[[#This Row],[Th]]</f>
        <v>0.95876934482363019</v>
      </c>
      <c r="K184" s="9">
        <f>Table1418[[#This Row],[Seq]]/Table1418[[#This Row],[OMP]]</f>
        <v>0.97371708359755282</v>
      </c>
      <c r="L184" s="9"/>
      <c r="M184" s="9"/>
    </row>
    <row r="185" spans="1:13" x14ac:dyDescent="0.35">
      <c r="A185" s="15">
        <v>24001</v>
      </c>
      <c r="B185" s="16">
        <v>48637.838174999997</v>
      </c>
      <c r="C185" s="16">
        <v>50706.587912499985</v>
      </c>
      <c r="D185" s="16">
        <v>49954.035512499991</v>
      </c>
      <c r="E185" s="17"/>
      <c r="F185" s="18"/>
      <c r="I185" s="15">
        <v>24001</v>
      </c>
      <c r="J185" s="16">
        <f>Table1418[[#This Row],[Seq]]/Table1418[[#This Row],[Th]]</f>
        <v>0.9592015589558136</v>
      </c>
      <c r="K185" s="16">
        <f>Table1418[[#This Row],[Seq]]/Table1418[[#This Row],[OMP]]</f>
        <v>0.97365183164890368</v>
      </c>
      <c r="L185" s="16"/>
      <c r="M185" s="16"/>
    </row>
    <row r="186" spans="1:13" x14ac:dyDescent="0.35">
      <c r="A186" s="12">
        <v>25001</v>
      </c>
      <c r="B186" s="9">
        <v>52826.277884375006</v>
      </c>
      <c r="C186" s="9">
        <v>55073.114221874996</v>
      </c>
      <c r="D186" s="9">
        <v>54256.701812499996</v>
      </c>
      <c r="E186" s="13"/>
      <c r="F186" s="14"/>
      <c r="I186" s="12">
        <v>25001</v>
      </c>
      <c r="J186" s="22">
        <f>Table1418[[#This Row],[Seq]]/Table1418[[#This Row],[Th]]</f>
        <v>0.95920266414482969</v>
      </c>
      <c r="K186" s="22">
        <f>Table1418[[#This Row],[Seq]]/Table1418[[#This Row],[OMP]]</f>
        <v>0.97363599554819524</v>
      </c>
      <c r="L186" s="22"/>
      <c r="M186" s="22"/>
    </row>
    <row r="189" spans="1:13" x14ac:dyDescent="0.35">
      <c r="A189" t="s">
        <v>136</v>
      </c>
      <c r="B189" t="s">
        <v>137</v>
      </c>
      <c r="C189" t="s">
        <v>138</v>
      </c>
      <c r="D189" t="s">
        <v>139</v>
      </c>
      <c r="E189" t="s">
        <v>140</v>
      </c>
      <c r="F189" t="s">
        <v>141</v>
      </c>
      <c r="I189" t="s">
        <v>136</v>
      </c>
      <c r="J189" t="s">
        <v>179</v>
      </c>
      <c r="K189" t="s">
        <v>180</v>
      </c>
      <c r="L189" t="s">
        <v>140</v>
      </c>
      <c r="M189" t="s">
        <v>181</v>
      </c>
    </row>
    <row r="190" spans="1:13" x14ac:dyDescent="0.35">
      <c r="A190">
        <v>101</v>
      </c>
      <c r="B190">
        <v>3.2481687499999992</v>
      </c>
      <c r="C190">
        <v>4.2828499999999998</v>
      </c>
      <c r="D190">
        <v>7.086709374999999</v>
      </c>
      <c r="E190">
        <v>1868.40625</v>
      </c>
      <c r="F190">
        <v>1869.5625</v>
      </c>
      <c r="I190">
        <v>101</v>
      </c>
      <c r="J190">
        <f>Table1624[[#This Row],[Seq]]/Table1624[[#This Row],[Th]]</f>
        <v>0.75841291429772217</v>
      </c>
      <c r="K190">
        <f>Table1624[[#This Row],[Seq]]/Table1624[[#This Row],[OMP]]</f>
        <v>0.45834654394868557</v>
      </c>
      <c r="L190">
        <f>Table1624[[#This Row],[Seq]]/Table1624[[#This Row],[MPI]]</f>
        <v>1.7384702871765705E-3</v>
      </c>
      <c r="M190">
        <f>Table1624[[#This Row],[Seq]]/Table1624[[#This Row],[Hibrid]]</f>
        <v>1.7373951124928955E-3</v>
      </c>
    </row>
    <row r="191" spans="1:13" x14ac:dyDescent="0.35">
      <c r="A191">
        <v>201</v>
      </c>
      <c r="B191">
        <v>3.3031124999999992</v>
      </c>
      <c r="C191">
        <v>4.7497656249999993</v>
      </c>
      <c r="D191">
        <v>9.0484374999999986</v>
      </c>
      <c r="E191">
        <v>2096.15625</v>
      </c>
      <c r="F191">
        <v>2166.46875</v>
      </c>
      <c r="I191">
        <v>201</v>
      </c>
      <c r="J191">
        <f>Table1624[[#This Row],[Seq]]/Table1624[[#This Row],[Th]]</f>
        <v>0.69542641906673019</v>
      </c>
      <c r="K191">
        <f>Table1624[[#This Row],[Seq]]/Table1624[[#This Row],[OMP]]</f>
        <v>0.36504783284406833</v>
      </c>
      <c r="L191">
        <f>Table1624[[#This Row],[Seq]]/Table1624[[#This Row],[MPI]]</f>
        <v>1.5757949818864883E-3</v>
      </c>
      <c r="M191">
        <f>Table1624[[#This Row],[Seq]]/Table1624[[#This Row],[Hibrid]]</f>
        <v>1.5246527327015444E-3</v>
      </c>
    </row>
    <row r="192" spans="1:13" x14ac:dyDescent="0.35">
      <c r="A192">
        <v>301</v>
      </c>
      <c r="B192">
        <v>3.303078124999999</v>
      </c>
      <c r="C192">
        <v>5.59348125</v>
      </c>
      <c r="D192">
        <v>12.304734374999999</v>
      </c>
      <c r="E192">
        <v>2323.90625</v>
      </c>
      <c r="F192">
        <v>2334.75</v>
      </c>
      <c r="I192">
        <v>301</v>
      </c>
      <c r="J192">
        <f>Table1624[[#This Row],[Seq]]/Table1624[[#This Row],[Th]]</f>
        <v>0.59052278489357568</v>
      </c>
      <c r="K192">
        <f>Table1624[[#This Row],[Seq]]/Table1624[[#This Row],[OMP]]</f>
        <v>0.26843961229354041</v>
      </c>
      <c r="L192">
        <f>Table1624[[#This Row],[Seq]]/Table1624[[#This Row],[MPI]]</f>
        <v>1.4213474080548641E-3</v>
      </c>
      <c r="M192">
        <f>Table1624[[#This Row],[Seq]]/Table1624[[#This Row],[Hibrid]]</f>
        <v>1.4147459578113283E-3</v>
      </c>
    </row>
    <row r="193" spans="1:13" x14ac:dyDescent="0.35">
      <c r="A193">
        <v>401</v>
      </c>
      <c r="B193">
        <v>3.3848656249999998</v>
      </c>
      <c r="C193">
        <v>6.7553093749999995</v>
      </c>
      <c r="D193">
        <v>16.110353125</v>
      </c>
      <c r="E193">
        <v>2802.1875</v>
      </c>
      <c r="F193">
        <v>2828.3125</v>
      </c>
      <c r="I193">
        <v>401</v>
      </c>
      <c r="J193">
        <f>Table1624[[#This Row],[Seq]]/Table1624[[#This Row],[Th]]</f>
        <v>0.5010674474105784</v>
      </c>
      <c r="K193">
        <f>Table1624[[#This Row],[Seq]]/Table1624[[#This Row],[OMP]]</f>
        <v>0.21010499265515012</v>
      </c>
      <c r="L193">
        <f>Table1624[[#This Row],[Seq]]/Table1624[[#This Row],[MPI]]</f>
        <v>1.2079368796699007E-3</v>
      </c>
      <c r="M193">
        <f>Table1624[[#This Row],[Seq]]/Table1624[[#This Row],[Hibrid]]</f>
        <v>1.1967792190572999E-3</v>
      </c>
    </row>
    <row r="194" spans="1:13" x14ac:dyDescent="0.35">
      <c r="A194">
        <v>501</v>
      </c>
      <c r="B194">
        <v>3.3731187500000002</v>
      </c>
      <c r="C194">
        <v>8.2075093750000008</v>
      </c>
      <c r="D194">
        <v>21.302446874999998</v>
      </c>
      <c r="E194">
        <v>3346.875</v>
      </c>
      <c r="F194">
        <v>3349.46875</v>
      </c>
      <c r="I194">
        <v>501</v>
      </c>
      <c r="J194">
        <f>Table1624[[#This Row],[Seq]]/Table1624[[#This Row],[Th]]</f>
        <v>0.4109795792953328</v>
      </c>
      <c r="K194">
        <f>Table1624[[#This Row],[Seq]]/Table1624[[#This Row],[OMP]]</f>
        <v>0.15834419256121254</v>
      </c>
      <c r="L194">
        <f>Table1624[[#This Row],[Seq]]/Table1624[[#This Row],[MPI]]</f>
        <v>1.00784126984127E-3</v>
      </c>
      <c r="M194">
        <f>Table1624[[#This Row],[Seq]]/Table1624[[#This Row],[Hibrid]]</f>
        <v>1.0070608212123192E-3</v>
      </c>
    </row>
    <row r="195" spans="1:13" x14ac:dyDescent="0.35">
      <c r="A195">
        <v>601</v>
      </c>
      <c r="B195">
        <v>3.3720343749999993</v>
      </c>
      <c r="C195">
        <v>10.115393749999997</v>
      </c>
      <c r="D195">
        <v>27.573349999999998</v>
      </c>
      <c r="E195">
        <v>3947</v>
      </c>
      <c r="F195">
        <v>3881.09375</v>
      </c>
      <c r="I195">
        <v>601</v>
      </c>
      <c r="J195">
        <f>Table1624[[#This Row],[Seq]]/Table1624[[#This Row],[Th]]</f>
        <v>0.33335670942122247</v>
      </c>
      <c r="K195">
        <f>Table1624[[#This Row],[Seq]]/Table1624[[#This Row],[OMP]]</f>
        <v>0.12229324238803045</v>
      </c>
      <c r="L195">
        <f>Table1624[[#This Row],[Seq]]/Table1624[[#This Row],[MPI]]</f>
        <v>8.5432844565492758E-4</v>
      </c>
      <c r="M195">
        <f>Table1624[[#This Row],[Seq]]/Table1624[[#This Row],[Hibrid]]</f>
        <v>8.6883610451306389E-4</v>
      </c>
    </row>
    <row r="196" spans="1:13" x14ac:dyDescent="0.35">
      <c r="A196">
        <v>701</v>
      </c>
      <c r="B196">
        <v>3.4005906249999995</v>
      </c>
      <c r="C196">
        <v>12.204490624999996</v>
      </c>
      <c r="D196">
        <v>35.198846874999994</v>
      </c>
      <c r="E196">
        <v>4874.375</v>
      </c>
      <c r="F196">
        <v>4860.96875</v>
      </c>
      <c r="I196">
        <v>701</v>
      </c>
      <c r="J196">
        <f>Table1624[[#This Row],[Seq]]/Table1624[[#This Row],[Th]]</f>
        <v>0.27863437561532811</v>
      </c>
      <c r="K196">
        <f>Table1624[[#This Row],[Seq]]/Table1624[[#This Row],[OMP]]</f>
        <v>9.6610853107670161E-2</v>
      </c>
      <c r="L196">
        <f>Table1624[[#This Row],[Seq]]/Table1624[[#This Row],[MPI]]</f>
        <v>6.9764649314014602E-4</v>
      </c>
      <c r="M196">
        <f>Table1624[[#This Row],[Seq]]/Table1624[[#This Row],[Hibrid]]</f>
        <v>6.9957055885208055E-4</v>
      </c>
    </row>
    <row r="197" spans="1:13" x14ac:dyDescent="0.35">
      <c r="A197">
        <v>801</v>
      </c>
      <c r="B197">
        <v>3.41529375</v>
      </c>
      <c r="C197">
        <v>14.441137500000002</v>
      </c>
      <c r="D197">
        <v>44.190253124999998</v>
      </c>
      <c r="E197">
        <v>5774</v>
      </c>
      <c r="F197">
        <v>5775.15625</v>
      </c>
      <c r="I197">
        <v>801</v>
      </c>
      <c r="J197">
        <f>Table1624[[#This Row],[Seq]]/Table1624[[#This Row],[Th]]</f>
        <v>0.23649755775817519</v>
      </c>
      <c r="K197">
        <f>Table1624[[#This Row],[Seq]]/Table1624[[#This Row],[OMP]]</f>
        <v>7.7286132313821185E-2</v>
      </c>
      <c r="L197">
        <f>Table1624[[#This Row],[Seq]]/Table1624[[#This Row],[MPI]]</f>
        <v>5.9149528056806372E-4</v>
      </c>
      <c r="M197">
        <f>Table1624[[#This Row],[Seq]]/Table1624[[#This Row],[Hibrid]]</f>
        <v>5.9137685668677795E-4</v>
      </c>
    </row>
    <row r="198" spans="1:13" x14ac:dyDescent="0.35">
      <c r="A198">
        <v>901</v>
      </c>
      <c r="B198">
        <v>3.3633343749999995</v>
      </c>
      <c r="C198">
        <v>17.092700000000004</v>
      </c>
      <c r="D198">
        <v>54.045671874999996</v>
      </c>
      <c r="E198">
        <v>6869.1875</v>
      </c>
      <c r="F198">
        <v>6935.75</v>
      </c>
      <c r="I198">
        <v>901</v>
      </c>
      <c r="J198">
        <f>Table1624[[#This Row],[Seq]]/Table1624[[#This Row],[Th]]</f>
        <v>0.19677022208311143</v>
      </c>
      <c r="K198">
        <f>Table1624[[#This Row],[Seq]]/Table1624[[#This Row],[OMP]]</f>
        <v>6.223133617024721E-2</v>
      </c>
      <c r="L198">
        <f>Table1624[[#This Row],[Seq]]/Table1624[[#This Row],[MPI]]</f>
        <v>4.8962622944853369E-4</v>
      </c>
      <c r="M198">
        <f>Table1624[[#This Row],[Seq]]/Table1624[[#This Row],[Hibrid]]</f>
        <v>4.849272789532494E-4</v>
      </c>
    </row>
    <row r="199" spans="1:13" x14ac:dyDescent="0.35">
      <c r="A199" s="8">
        <v>1001</v>
      </c>
      <c r="B199" s="9">
        <v>3.4059000000000004</v>
      </c>
      <c r="C199" s="9">
        <v>20.1256375</v>
      </c>
      <c r="D199" s="9">
        <v>65.168046875000002</v>
      </c>
      <c r="E199" s="9">
        <v>8145.96875</v>
      </c>
      <c r="F199" s="9">
        <v>8710.5625</v>
      </c>
      <c r="I199" s="8">
        <v>1001</v>
      </c>
      <c r="J199" s="9">
        <f>Table1624[[#This Row],[Seq]]/Table1624[[#This Row],[Th]]</f>
        <v>0.16923190631849552</v>
      </c>
      <c r="K199" s="9">
        <f>Table1624[[#This Row],[Seq]]/Table1624[[#This Row],[OMP]]</f>
        <v>5.2263343207644662E-2</v>
      </c>
      <c r="L199">
        <f>Table1624[[#This Row],[Seq]]/Table1624[[#This Row],[MPI]]</f>
        <v>4.1810865036770494E-4</v>
      </c>
      <c r="M199">
        <f>Table1624[[#This Row],[Seq]]/Table1624[[#This Row],[Hibrid]]</f>
        <v>3.9100804339559016E-4</v>
      </c>
    </row>
    <row r="200" spans="1:13" x14ac:dyDescent="0.35">
      <c r="A200" s="15">
        <v>2001</v>
      </c>
      <c r="B200" s="17">
        <v>3.5597437500000013</v>
      </c>
      <c r="C200" s="16">
        <v>71.102059374999996</v>
      </c>
      <c r="D200" s="16">
        <v>258.41593124999997</v>
      </c>
      <c r="E200" s="16">
        <v>33498.25</v>
      </c>
      <c r="F200" s="16">
        <v>28990.8125</v>
      </c>
      <c r="I200" s="15">
        <v>2001</v>
      </c>
      <c r="J200" s="16">
        <f>Table1624[[#This Row],[Seq]]/Table1624[[#This Row],[Th]]</f>
        <v>5.0065269294459189E-2</v>
      </c>
      <c r="K200" s="16">
        <f>Table1624[[#This Row],[Seq]]/Table1624[[#This Row],[OMP]]</f>
        <v>1.3775248812180197E-2</v>
      </c>
      <c r="L200">
        <f>Table1624[[#This Row],[Seq]]/Table1624[[#This Row],[MPI]]</f>
        <v>1.062665587008277E-4</v>
      </c>
      <c r="M200">
        <f>Table1624[[#This Row],[Seq]]/Table1624[[#This Row],[Hibrid]]</f>
        <v>1.2278868520846048E-4</v>
      </c>
    </row>
    <row r="201" spans="1:13" x14ac:dyDescent="0.35">
      <c r="A201" s="8">
        <v>3001</v>
      </c>
      <c r="B201" s="10">
        <v>3.6545125000000005</v>
      </c>
      <c r="C201" s="9">
        <v>153.510975</v>
      </c>
      <c r="D201" s="9">
        <v>571.05064374999995</v>
      </c>
      <c r="E201" s="9">
        <v>57055.09375</v>
      </c>
      <c r="F201" s="9">
        <v>57781.78125</v>
      </c>
      <c r="I201" s="8">
        <v>3001</v>
      </c>
      <c r="J201" s="9">
        <f>Table1624[[#This Row],[Seq]]/Table1624[[#This Row],[Th]]</f>
        <v>2.3806196918493942E-2</v>
      </c>
      <c r="K201" s="9">
        <f>Table1624[[#This Row],[Seq]]/Table1624[[#This Row],[OMP]]</f>
        <v>6.399629419908172E-3</v>
      </c>
      <c r="L201">
        <f>Table1624[[#This Row],[Seq]]/Table1624[[#This Row],[MPI]]</f>
        <v>6.4052344143243135E-5</v>
      </c>
      <c r="M201">
        <f>Table1624[[#This Row],[Seq]]/Table1624[[#This Row],[Hibrid]]</f>
        <v>6.3246795459425201E-5</v>
      </c>
    </row>
    <row r="202" spans="1:13" x14ac:dyDescent="0.35">
      <c r="A202" s="15">
        <v>4001</v>
      </c>
      <c r="B202" s="17">
        <v>3.7924437500000008</v>
      </c>
      <c r="C202" s="16">
        <v>269.06053749999995</v>
      </c>
      <c r="D202" s="16">
        <v>1009.4783625000002</v>
      </c>
      <c r="E202" s="17"/>
      <c r="F202" s="18"/>
      <c r="I202" s="15">
        <v>4001</v>
      </c>
      <c r="J202" s="16">
        <f>Table1624[[#This Row],[Seq]]/Table1624[[#This Row],[Th]]</f>
        <v>1.4095131843702651E-2</v>
      </c>
      <c r="K202" s="16">
        <f>Table1624[[#This Row],[Seq]]/Table1624[[#This Row],[OMP]]</f>
        <v>3.7568351050218771E-3</v>
      </c>
      <c r="L202" s="16"/>
      <c r="M202" s="16"/>
    </row>
    <row r="203" spans="1:13" x14ac:dyDescent="0.35">
      <c r="A203" s="8">
        <v>5001</v>
      </c>
      <c r="B203" s="10">
        <v>3.9355562499999994</v>
      </c>
      <c r="C203" s="9">
        <v>417.77959062500008</v>
      </c>
      <c r="D203" s="9">
        <v>1558.5120406250001</v>
      </c>
      <c r="E203" s="10"/>
      <c r="F203" s="11"/>
      <c r="I203" s="8">
        <v>5001</v>
      </c>
      <c r="J203" s="9">
        <f>Table1624[[#This Row],[Seq]]/Table1624[[#This Row],[Th]]</f>
        <v>9.4201735515906607E-3</v>
      </c>
      <c r="K203" s="9">
        <f>Table1624[[#This Row],[Seq]]/Table1624[[#This Row],[OMP]]</f>
        <v>2.5252010555027529E-3</v>
      </c>
      <c r="L203" s="9"/>
      <c r="M203" s="9"/>
    </row>
    <row r="204" spans="1:13" x14ac:dyDescent="0.35">
      <c r="A204" s="15">
        <v>6001</v>
      </c>
      <c r="B204" s="17">
        <v>4.0762</v>
      </c>
      <c r="C204" s="16">
        <v>599.39473749999979</v>
      </c>
      <c r="D204" s="16">
        <v>2243.1125687499998</v>
      </c>
      <c r="E204" s="17"/>
      <c r="F204" s="18"/>
      <c r="I204" s="15">
        <v>6001</v>
      </c>
      <c r="J204" s="16">
        <f>Table1624[[#This Row],[Seq]]/Table1624[[#This Row],[Th]]</f>
        <v>6.8005268397939534E-3</v>
      </c>
      <c r="K204" s="16">
        <f>Table1624[[#This Row],[Seq]]/Table1624[[#This Row],[OMP]]</f>
        <v>1.8172070616462683E-3</v>
      </c>
      <c r="L204" s="16"/>
      <c r="M204" s="16"/>
    </row>
    <row r="205" spans="1:13" x14ac:dyDescent="0.35">
      <c r="A205" s="8">
        <v>7001</v>
      </c>
      <c r="B205" s="10">
        <v>4.2383843749999999</v>
      </c>
      <c r="C205" s="9">
        <v>812.63076875000002</v>
      </c>
      <c r="D205" s="9">
        <v>3045.8698749999994</v>
      </c>
      <c r="E205" s="10"/>
      <c r="F205" s="11"/>
      <c r="I205" s="8">
        <v>7001</v>
      </c>
      <c r="J205" s="9">
        <f>Table1624[[#This Row],[Seq]]/Table1624[[#This Row],[Th]]</f>
        <v>5.2156336407487274E-3</v>
      </c>
      <c r="K205" s="9">
        <f>Table1624[[#This Row],[Seq]]/Table1624[[#This Row],[OMP]]</f>
        <v>1.3915185313029832E-3</v>
      </c>
      <c r="L205" s="9"/>
      <c r="M205" s="9"/>
    </row>
    <row r="206" spans="1:13" x14ac:dyDescent="0.35">
      <c r="A206" s="15">
        <v>8001</v>
      </c>
      <c r="B206" s="17">
        <v>4.3710593749999997</v>
      </c>
      <c r="C206" s="16">
        <v>1060.3928750000005</v>
      </c>
      <c r="D206" s="16">
        <v>3982.4357625000002</v>
      </c>
      <c r="E206" s="17"/>
      <c r="F206" s="18"/>
      <c r="I206" s="15">
        <v>8001</v>
      </c>
      <c r="J206" s="16">
        <f>Table1624[[#This Row],[Seq]]/Table1624[[#This Row],[Th]]</f>
        <v>4.1221131130289778E-3</v>
      </c>
      <c r="K206" s="16">
        <f>Table1624[[#This Row],[Seq]]/Table1624[[#This Row],[OMP]]</f>
        <v>1.0975844020283804E-3</v>
      </c>
      <c r="L206" s="16"/>
      <c r="M206" s="16"/>
    </row>
    <row r="207" spans="1:13" x14ac:dyDescent="0.35">
      <c r="A207" s="8">
        <v>9001</v>
      </c>
      <c r="B207" s="10">
        <v>4.4087000000000005</v>
      </c>
      <c r="C207" s="9">
        <v>1341.7846906250002</v>
      </c>
      <c r="D207" s="9">
        <v>5024.0516468750002</v>
      </c>
      <c r="E207" s="10"/>
      <c r="F207" s="11"/>
      <c r="I207" s="8">
        <v>9001</v>
      </c>
      <c r="J207" s="9">
        <f>Table1624[[#This Row],[Seq]]/Table1624[[#This Row],[Th]]</f>
        <v>3.2856985407595002E-3</v>
      </c>
      <c r="K207" s="9">
        <f>Table1624[[#This Row],[Seq]]/Table1624[[#This Row],[OMP]]</f>
        <v>8.775188453212353E-4</v>
      </c>
      <c r="L207" s="9"/>
      <c r="M207" s="9"/>
    </row>
    <row r="208" spans="1:13" x14ac:dyDescent="0.35">
      <c r="A208" s="15">
        <v>10001</v>
      </c>
      <c r="B208" s="17">
        <v>4.6035968749999991</v>
      </c>
      <c r="C208" s="16">
        <v>1656.2528500000005</v>
      </c>
      <c r="D208" s="16">
        <v>6225.9958093750001</v>
      </c>
      <c r="E208" s="17"/>
      <c r="F208" s="18"/>
      <c r="I208" s="15">
        <v>10001</v>
      </c>
      <c r="J208" s="16">
        <f>Table1624[[#This Row],[Seq]]/Table1624[[#This Row],[Th]]</f>
        <v>2.7795254057977909E-3</v>
      </c>
      <c r="K208" s="16">
        <f>Table1624[[#This Row],[Seq]]/Table1624[[#This Row],[OMP]]</f>
        <v>7.394153507247756E-4</v>
      </c>
      <c r="L208" s="16"/>
      <c r="M208" s="16"/>
    </row>
    <row r="209" spans="1:13" x14ac:dyDescent="0.35">
      <c r="A209" s="8">
        <v>11001</v>
      </c>
      <c r="B209" s="10">
        <v>4.7154312500000009</v>
      </c>
      <c r="C209" s="9">
        <v>2030.3691906249999</v>
      </c>
      <c r="D209" s="9">
        <v>7634.5763468750001</v>
      </c>
      <c r="E209" s="10"/>
      <c r="F209" s="11"/>
      <c r="I209" s="8">
        <v>11001</v>
      </c>
      <c r="J209" s="9">
        <f>Table1624[[#This Row],[Seq]]/Table1624[[#This Row],[Th]]</f>
        <v>2.3224501591991107E-3</v>
      </c>
      <c r="K209" s="9">
        <f>Table1624[[#This Row],[Seq]]/Table1624[[#This Row],[OMP]]</f>
        <v>6.1764150828488742E-4</v>
      </c>
      <c r="L209" s="9"/>
      <c r="M209" s="9"/>
    </row>
    <row r="210" spans="1:13" x14ac:dyDescent="0.35">
      <c r="A210" s="15">
        <v>12001</v>
      </c>
      <c r="B210" s="17">
        <v>4.8196843750000005</v>
      </c>
      <c r="C210" s="16">
        <v>2438.9507593749995</v>
      </c>
      <c r="D210" s="16">
        <v>9211.7762437499987</v>
      </c>
      <c r="E210" s="17"/>
      <c r="F210" s="18"/>
      <c r="I210" s="15">
        <v>12001</v>
      </c>
      <c r="J210" s="16">
        <f>Table1624[[#This Row],[Seq]]/Table1624[[#This Row],[Th]]</f>
        <v>1.9761302504668374E-3</v>
      </c>
      <c r="K210" s="16">
        <f>Table1624[[#This Row],[Seq]]/Table1624[[#This Row],[OMP]]</f>
        <v>5.2320901501163339E-4</v>
      </c>
      <c r="L210" s="16"/>
      <c r="M210" s="16"/>
    </row>
    <row r="211" spans="1:13" x14ac:dyDescent="0.35">
      <c r="A211" s="8">
        <v>13001</v>
      </c>
      <c r="B211" s="10">
        <v>4.9927000000000001</v>
      </c>
      <c r="C211" s="9">
        <v>2892.43989375</v>
      </c>
      <c r="D211" s="9">
        <v>10977.429471874995</v>
      </c>
      <c r="E211" s="10"/>
      <c r="F211" s="11"/>
      <c r="I211" s="8">
        <v>13001</v>
      </c>
      <c r="J211" s="9">
        <f>Table1624[[#This Row],[Seq]]/Table1624[[#This Row],[Th]]</f>
        <v>1.726120570660173E-3</v>
      </c>
      <c r="K211" s="9">
        <f>Table1624[[#This Row],[Seq]]/Table1624[[#This Row],[OMP]]</f>
        <v>4.5481503778199397E-4</v>
      </c>
      <c r="L211" s="9"/>
      <c r="M211" s="9"/>
    </row>
    <row r="212" spans="1:13" x14ac:dyDescent="0.35">
      <c r="A212" s="15">
        <v>14001</v>
      </c>
      <c r="B212" s="17">
        <v>5.181128124999999</v>
      </c>
      <c r="C212" s="16">
        <v>3380.0711968749997</v>
      </c>
      <c r="D212" s="16">
        <v>12893.529215625002</v>
      </c>
      <c r="E212" s="17"/>
      <c r="F212" s="18"/>
      <c r="I212" s="15">
        <v>14001</v>
      </c>
      <c r="J212" s="16">
        <f>Table1624[[#This Row],[Seq]]/Table1624[[#This Row],[Th]]</f>
        <v>1.5328458553743314E-3</v>
      </c>
      <c r="K212" s="16">
        <f>Table1624[[#This Row],[Seq]]/Table1624[[#This Row],[OMP]]</f>
        <v>4.0183940629081271E-4</v>
      </c>
      <c r="L212" s="16"/>
      <c r="M212" s="16"/>
    </row>
    <row r="213" spans="1:13" x14ac:dyDescent="0.35">
      <c r="A213" s="8">
        <v>15001</v>
      </c>
      <c r="B213" s="10">
        <v>5.3050374999999992</v>
      </c>
      <c r="C213" s="9">
        <v>3907.2935625</v>
      </c>
      <c r="D213" s="9">
        <v>14929.673443749996</v>
      </c>
      <c r="E213" s="10"/>
      <c r="F213" s="11"/>
      <c r="I213" s="8">
        <v>15001</v>
      </c>
      <c r="J213" s="9">
        <f>Table1624[[#This Row],[Seq]]/Table1624[[#This Row],[Th]]</f>
        <v>1.3577268805484075E-3</v>
      </c>
      <c r="K213" s="9">
        <f>Table1624[[#This Row],[Seq]]/Table1624[[#This Row],[OMP]]</f>
        <v>3.5533513308161775E-4</v>
      </c>
      <c r="L213" s="9"/>
      <c r="M213" s="9"/>
    </row>
    <row r="214" spans="1:13" x14ac:dyDescent="0.35">
      <c r="A214" s="15">
        <v>16001</v>
      </c>
      <c r="B214" s="17">
        <v>5.5680249999999996</v>
      </c>
      <c r="C214" s="16">
        <v>4463.9233593750005</v>
      </c>
      <c r="D214" s="16">
        <v>17128.551990625001</v>
      </c>
      <c r="E214" s="17"/>
      <c r="F214" s="18"/>
      <c r="I214" s="15">
        <v>16001</v>
      </c>
      <c r="J214" s="16">
        <f>Table1624[[#This Row],[Seq]]/Table1624[[#This Row],[Th]]</f>
        <v>1.2473388433755694E-3</v>
      </c>
      <c r="K214" s="16">
        <f>Table1624[[#This Row],[Seq]]/Table1624[[#This Row],[OMP]]</f>
        <v>3.2507272086090849E-4</v>
      </c>
      <c r="L214" s="16"/>
      <c r="M214" s="16"/>
    </row>
    <row r="215" spans="1:13" x14ac:dyDescent="0.35">
      <c r="A215" s="8">
        <v>17001</v>
      </c>
      <c r="B215" s="10">
        <v>5.589071875000001</v>
      </c>
      <c r="C215" s="9">
        <v>5072.4381531250001</v>
      </c>
      <c r="D215" s="9">
        <v>19385.036909374998</v>
      </c>
      <c r="E215" s="10"/>
      <c r="F215" s="11"/>
      <c r="I215" s="8">
        <v>17001</v>
      </c>
      <c r="J215" s="9">
        <f>Table1624[[#This Row],[Seq]]/Table1624[[#This Row],[Th]]</f>
        <v>1.1018511623560588E-3</v>
      </c>
      <c r="K215" s="9">
        <f>Table1624[[#This Row],[Seq]]/Table1624[[#This Row],[OMP]]</f>
        <v>2.8831886682129619E-4</v>
      </c>
      <c r="L215" s="9"/>
      <c r="M215" s="9"/>
    </row>
    <row r="216" spans="1:13" x14ac:dyDescent="0.35">
      <c r="A216" s="15">
        <v>18001</v>
      </c>
      <c r="B216" s="17">
        <v>5.721287499999999</v>
      </c>
      <c r="C216" s="16">
        <v>5705.7131843749994</v>
      </c>
      <c r="D216" s="16">
        <v>21789.202359375002</v>
      </c>
      <c r="E216" s="17"/>
      <c r="F216" s="18"/>
      <c r="I216" s="15">
        <v>18001</v>
      </c>
      <c r="J216" s="16">
        <f>Table1624[[#This Row],[Seq]]/Table1624[[#This Row],[Th]]</f>
        <v>1.0027296001607038E-3</v>
      </c>
      <c r="K216" s="16">
        <f>Table1624[[#This Row],[Seq]]/Table1624[[#This Row],[OMP]]</f>
        <v>2.6257443506362972E-4</v>
      </c>
      <c r="L216" s="16"/>
      <c r="M216" s="16"/>
    </row>
    <row r="217" spans="1:13" x14ac:dyDescent="0.35">
      <c r="A217" s="8">
        <v>19001</v>
      </c>
      <c r="B217" s="10">
        <v>5.8919874999999999</v>
      </c>
      <c r="C217" s="9">
        <v>6367.4907093750007</v>
      </c>
      <c r="D217" s="9">
        <v>24833.301587499995</v>
      </c>
      <c r="E217" s="10"/>
      <c r="F217" s="11"/>
      <c r="I217" s="8">
        <v>19001</v>
      </c>
      <c r="J217" s="9">
        <f>Table1624[[#This Row],[Seq]]/Table1624[[#This Row],[Th]]</f>
        <v>9.2532329750008016E-4</v>
      </c>
      <c r="K217" s="9">
        <f>Table1624[[#This Row],[Seq]]/Table1624[[#This Row],[OMP]]</f>
        <v>2.3726154491538775E-4</v>
      </c>
      <c r="L217" s="9"/>
      <c r="M217" s="9"/>
    </row>
    <row r="218" spans="1:13" x14ac:dyDescent="0.35">
      <c r="A218" s="15">
        <v>20001</v>
      </c>
      <c r="B218" s="17">
        <v>6.0909031250000005</v>
      </c>
      <c r="C218" s="16">
        <v>7064.0366906249992</v>
      </c>
      <c r="D218" s="16">
        <v>27533.482112499998</v>
      </c>
      <c r="E218" s="17"/>
      <c r="F218" s="18"/>
      <c r="I218" s="15">
        <v>20001</v>
      </c>
      <c r="J218" s="16">
        <f>Table1624[[#This Row],[Seq]]/Table1624[[#This Row],[Th]]</f>
        <v>8.6224115074083803E-4</v>
      </c>
      <c r="K218" s="16">
        <f>Table1624[[#This Row],[Seq]]/Table1624[[#This Row],[OMP]]</f>
        <v>2.2121804645387644E-4</v>
      </c>
      <c r="L218" s="16"/>
      <c r="M218" s="16"/>
    </row>
    <row r="219" spans="1:13" x14ac:dyDescent="0.35">
      <c r="A219" s="8">
        <v>21001</v>
      </c>
      <c r="B219" s="10">
        <v>6.2712156250000008</v>
      </c>
      <c r="C219" s="9">
        <v>7792.1581593750007</v>
      </c>
      <c r="D219" s="9">
        <v>30416.394771874999</v>
      </c>
      <c r="E219" s="10"/>
      <c r="F219" s="11"/>
      <c r="I219" s="8">
        <v>21001</v>
      </c>
      <c r="J219" s="9">
        <f>Table1624[[#This Row],[Seq]]/Table1624[[#This Row],[Th]]</f>
        <v>8.0481113149056096E-4</v>
      </c>
      <c r="K219" s="9">
        <f>Table1624[[#This Row],[Seq]]/Table1624[[#This Row],[OMP]]</f>
        <v>2.0617879508845604E-4</v>
      </c>
      <c r="L219" s="9"/>
      <c r="M219" s="9"/>
    </row>
    <row r="220" spans="1:13" x14ac:dyDescent="0.35">
      <c r="A220" s="15">
        <v>22001</v>
      </c>
      <c r="B220" s="17">
        <v>6.3549906249999992</v>
      </c>
      <c r="C220" s="16">
        <v>8571.2404281249983</v>
      </c>
      <c r="D220" s="16">
        <v>32913.996100000004</v>
      </c>
      <c r="E220" s="17"/>
      <c r="F220" s="18"/>
      <c r="I220" s="15">
        <v>22001</v>
      </c>
      <c r="J220" s="16">
        <f>Table1624[[#This Row],[Seq]]/Table1624[[#This Row],[Th]]</f>
        <v>7.4143184738433303E-4</v>
      </c>
      <c r="K220" s="16">
        <f>Table1624[[#This Row],[Seq]]/Table1624[[#This Row],[OMP]]</f>
        <v>1.930786710216569E-4</v>
      </c>
      <c r="L220" s="16"/>
      <c r="M220" s="16"/>
    </row>
    <row r="221" spans="1:13" x14ac:dyDescent="0.35">
      <c r="A221" s="8">
        <v>23001</v>
      </c>
      <c r="B221" s="10">
        <v>6.5133343750000003</v>
      </c>
      <c r="C221" s="9">
        <v>9350.9555312500015</v>
      </c>
      <c r="D221" s="9">
        <v>35485.047031250004</v>
      </c>
      <c r="E221" s="10"/>
      <c r="F221" s="11"/>
      <c r="I221" s="8">
        <v>23001</v>
      </c>
      <c r="J221" s="9">
        <f>Table1624[[#This Row],[Seq]]/Table1624[[#This Row],[Th]]</f>
        <v>6.9654211842127341E-4</v>
      </c>
      <c r="K221" s="9">
        <f>Table1624[[#This Row],[Seq]]/Table1624[[#This Row],[OMP]]</f>
        <v>1.835515215539665E-4</v>
      </c>
      <c r="L221" s="9"/>
      <c r="M221" s="9"/>
    </row>
    <row r="222" spans="1:13" x14ac:dyDescent="0.35">
      <c r="A222" s="15">
        <v>24001</v>
      </c>
      <c r="B222" s="17">
        <v>6.6352343749999978</v>
      </c>
      <c r="C222" s="16">
        <v>10177.509846875</v>
      </c>
      <c r="D222" s="16">
        <v>38617.687193749996</v>
      </c>
      <c r="E222" s="17"/>
      <c r="F222" s="18"/>
      <c r="I222" s="15">
        <v>24001</v>
      </c>
      <c r="J222" s="16">
        <f>Table1624[[#This Row],[Seq]]/Table1624[[#This Row],[Th]]</f>
        <v>6.5195067111994433E-4</v>
      </c>
      <c r="K222" s="16">
        <f>Table1624[[#This Row],[Seq]]/Table1624[[#This Row],[OMP]]</f>
        <v>1.718185333500206E-4</v>
      </c>
      <c r="L222" s="16"/>
      <c r="M222" s="16"/>
    </row>
    <row r="223" spans="1:13" x14ac:dyDescent="0.35">
      <c r="A223" s="12">
        <v>25001</v>
      </c>
      <c r="B223" s="10">
        <v>6.7921062499999998</v>
      </c>
      <c r="C223" s="9">
        <v>11047.595528125001</v>
      </c>
      <c r="D223" s="9">
        <v>42001.096412500003</v>
      </c>
      <c r="E223" s="13"/>
      <c r="F223" s="14"/>
      <c r="I223" s="12">
        <v>25001</v>
      </c>
      <c r="J223" s="22">
        <f>Table1624[[#This Row],[Seq]]/Table1624[[#This Row],[Th]]</f>
        <v>6.148040297735952E-4</v>
      </c>
      <c r="K223" s="22">
        <f>Table1624[[#This Row],[Seq]]/Table1624[[#This Row],[OMP]]</f>
        <v>1.6171259395929941E-4</v>
      </c>
      <c r="L223" s="22"/>
      <c r="M223" s="22"/>
    </row>
    <row r="227" spans="1:11" x14ac:dyDescent="0.35">
      <c r="A227" t="s">
        <v>136</v>
      </c>
      <c r="B227" t="s">
        <v>179</v>
      </c>
      <c r="C227" t="s">
        <v>180</v>
      </c>
      <c r="D227" t="s">
        <v>140</v>
      </c>
      <c r="E227" t="s">
        <v>181</v>
      </c>
      <c r="G227" t="s">
        <v>136</v>
      </c>
      <c r="H227" t="s">
        <v>179</v>
      </c>
      <c r="I227" t="s">
        <v>180</v>
      </c>
      <c r="J227" t="s">
        <v>140</v>
      </c>
      <c r="K227" t="s">
        <v>181</v>
      </c>
    </row>
    <row r="228" spans="1:11" x14ac:dyDescent="0.35">
      <c r="A228">
        <v>101</v>
      </c>
      <c r="B228">
        <f>0.743178632989004</f>
        <v>0.743178632989004</v>
      </c>
      <c r="C228">
        <v>0.55623728403335482</v>
      </c>
      <c r="D228">
        <v>2.2552493136126115E-3</v>
      </c>
      <c r="E228">
        <v>2.1832041565211426E-3</v>
      </c>
      <c r="G228">
        <v>101</v>
      </c>
      <c r="H228">
        <f>Table31[[#This Row],[Threads]]/8</f>
        <v>9.2897329123625499E-2</v>
      </c>
      <c r="I228">
        <f>Table31[[#This Row],[OpenMP]]/8</f>
        <v>6.9529660504169352E-2</v>
      </c>
      <c r="J228">
        <f>Table31[[#This Row],[MPI]]/12</f>
        <v>1.8793744280105095E-4</v>
      </c>
      <c r="K228">
        <f>Table31[[#This Row],[Hibrido]]/12</f>
        <v>1.8193367971009521E-4</v>
      </c>
    </row>
    <row r="229" spans="1:11" x14ac:dyDescent="0.35">
      <c r="A229">
        <v>201</v>
      </c>
      <c r="B229">
        <f>0.62760219882208</f>
        <v>0.62760219882208002</v>
      </c>
      <c r="C229">
        <v>0.61938758991685916</v>
      </c>
      <c r="D229">
        <v>2.2389307059441348E-3</v>
      </c>
      <c r="E229">
        <v>1.9901661572659071E-3</v>
      </c>
      <c r="G229">
        <v>201</v>
      </c>
      <c r="H229">
        <f>Table31[[#This Row],[Threads]]/8</f>
        <v>7.8450274852760002E-2</v>
      </c>
      <c r="I229">
        <f>Table31[[#This Row],[OpenMP]]/8</f>
        <v>7.7423448739607395E-2</v>
      </c>
      <c r="J229">
        <f>Table31[[#This Row],[MPI]]/12</f>
        <v>1.8657755882867791E-4</v>
      </c>
      <c r="K229">
        <f>Table31[[#This Row],[Hibrido]]/12</f>
        <v>1.6584717977215894E-4</v>
      </c>
    </row>
    <row r="230" spans="1:11" x14ac:dyDescent="0.35">
      <c r="A230">
        <v>301</v>
      </c>
      <c r="B230">
        <v>0.75608110552202012</v>
      </c>
      <c r="C230">
        <v>0.7101526081552485</v>
      </c>
      <c r="D230">
        <v>1.6465768303454205E-3</v>
      </c>
      <c r="E230">
        <v>3.7604366847937202E-3</v>
      </c>
      <c r="G230">
        <v>301</v>
      </c>
      <c r="H230">
        <f>Table31[[#This Row],[Threads]]/8</f>
        <v>9.4510138190252516E-2</v>
      </c>
      <c r="I230">
        <f>Table31[[#This Row],[OpenMP]]/8</f>
        <v>8.8769076019406062E-2</v>
      </c>
      <c r="J230">
        <f>Table31[[#This Row],[MPI]]/12</f>
        <v>1.3721473586211837E-4</v>
      </c>
      <c r="K230">
        <f>Table31[[#This Row],[Hibrido]]/12</f>
        <v>3.1336972373281004E-4</v>
      </c>
    </row>
    <row r="231" spans="1:11" x14ac:dyDescent="0.35">
      <c r="A231">
        <v>401</v>
      </c>
      <c r="B231">
        <v>0.69760794065514942</v>
      </c>
      <c r="C231">
        <v>0.7920067930719128</v>
      </c>
      <c r="D231">
        <v>4.7346616843920667E-3</v>
      </c>
      <c r="E231">
        <v>4.7520910265878881E-3</v>
      </c>
      <c r="G231">
        <v>401</v>
      </c>
      <c r="H231">
        <f>Table31[[#This Row],[Threads]]/8</f>
        <v>8.7200992581893677E-2</v>
      </c>
      <c r="I231">
        <f>Table31[[#This Row],[OpenMP]]/8</f>
        <v>9.9000849133989099E-2</v>
      </c>
      <c r="J231">
        <f>Table31[[#This Row],[MPI]]/12</f>
        <v>3.9455514036600554E-4</v>
      </c>
      <c r="K231">
        <f>Table31[[#This Row],[Hibrido]]/12</f>
        <v>3.9600758554899067E-4</v>
      </c>
    </row>
    <row r="232" spans="1:11" x14ac:dyDescent="0.35">
      <c r="A232">
        <v>501</v>
      </c>
      <c r="B232">
        <v>0.82678892339873733</v>
      </c>
      <c r="C232">
        <v>0.85358813624119767</v>
      </c>
      <c r="D232">
        <v>5.6353888096797814E-3</v>
      </c>
      <c r="E232">
        <v>5.6841236372116525E-3</v>
      </c>
      <c r="G232">
        <v>501</v>
      </c>
      <c r="H232">
        <f>Table31[[#This Row],[Threads]]/8</f>
        <v>0.10334861542484217</v>
      </c>
      <c r="I232">
        <f>Table31[[#This Row],[OpenMP]]/8</f>
        <v>0.10669851703014971</v>
      </c>
      <c r="J232">
        <f>Table31[[#This Row],[MPI]]/12</f>
        <v>4.6961573413998177E-4</v>
      </c>
      <c r="K232">
        <f>Table31[[#This Row],[Hibrido]]/12</f>
        <v>4.7367696976763769E-4</v>
      </c>
    </row>
    <row r="233" spans="1:11" x14ac:dyDescent="0.35">
      <c r="A233">
        <v>601</v>
      </c>
      <c r="B233">
        <v>0.73877903396445366</v>
      </c>
      <c r="C233">
        <v>0.87771714195566597</v>
      </c>
      <c r="D233">
        <v>6.3035839848453222E-3</v>
      </c>
      <c r="E233">
        <v>6.2955996472663133E-3</v>
      </c>
      <c r="G233">
        <v>601</v>
      </c>
      <c r="H233">
        <f>Table31[[#This Row],[Threads]]/8</f>
        <v>9.2347379245556707E-2</v>
      </c>
      <c r="I233">
        <f>Table31[[#This Row],[OpenMP]]/8</f>
        <v>0.10971464274445825</v>
      </c>
      <c r="J233">
        <f>Table31[[#This Row],[MPI]]/12</f>
        <v>5.2529866540377689E-4</v>
      </c>
      <c r="K233">
        <f>Table31[[#This Row],[Hibrido]]/12</f>
        <v>5.2463330393885948E-4</v>
      </c>
    </row>
    <row r="234" spans="1:11" x14ac:dyDescent="0.35">
      <c r="A234">
        <v>701</v>
      </c>
      <c r="B234">
        <v>0.84339733792685345</v>
      </c>
      <c r="C234">
        <v>0.89793149890884749</v>
      </c>
      <c r="D234">
        <v>6.9005792830615191E-3</v>
      </c>
      <c r="E234">
        <v>6.9227496692675274E-3</v>
      </c>
      <c r="G234">
        <v>701</v>
      </c>
      <c r="H234">
        <f>Table31[[#This Row],[Threads]]/8</f>
        <v>0.10542466724085668</v>
      </c>
      <c r="I234">
        <f>Table31[[#This Row],[OpenMP]]/8</f>
        <v>0.11224143736360594</v>
      </c>
      <c r="J234">
        <f>Table31[[#This Row],[MPI]]/12</f>
        <v>5.7504827358845993E-4</v>
      </c>
      <c r="K234">
        <f>Table31[[#This Row],[Hibrido]]/12</f>
        <v>5.7689580577229395E-4</v>
      </c>
    </row>
    <row r="235" spans="1:11" x14ac:dyDescent="0.35">
      <c r="A235">
        <v>801</v>
      </c>
      <c r="B235">
        <v>0.78018369755024974</v>
      </c>
      <c r="C235">
        <v>0.92516096508806334</v>
      </c>
      <c r="D235">
        <v>7.4639948437508841E-3</v>
      </c>
      <c r="E235">
        <v>7.4389865809416514E-3</v>
      </c>
      <c r="G235">
        <v>801</v>
      </c>
      <c r="H235">
        <f>Table31[[#This Row],[Threads]]/8</f>
        <v>9.7522962193781218E-2</v>
      </c>
      <c r="I235">
        <f>Table31[[#This Row],[OpenMP]]/8</f>
        <v>0.11564512063600792</v>
      </c>
      <c r="J235">
        <f>Table31[[#This Row],[MPI]]/12</f>
        <v>6.2199957031257368E-4</v>
      </c>
      <c r="K235">
        <f>Table31[[#This Row],[Hibrido]]/12</f>
        <v>6.1991554841180432E-4</v>
      </c>
    </row>
    <row r="236" spans="1:11" x14ac:dyDescent="0.35">
      <c r="A236">
        <v>901</v>
      </c>
      <c r="B236">
        <v>0.86640866264286687</v>
      </c>
      <c r="C236">
        <v>0.93830396695254714</v>
      </c>
      <c r="D236">
        <v>7.9279913866687358E-3</v>
      </c>
      <c r="E236">
        <v>7.8759667363674027E-3</v>
      </c>
      <c r="G236">
        <v>901</v>
      </c>
      <c r="H236">
        <f>Table31[[#This Row],[Threads]]/8</f>
        <v>0.10830108283035836</v>
      </c>
      <c r="I236">
        <f>Table31[[#This Row],[OpenMP]]/8</f>
        <v>0.11728799586906839</v>
      </c>
      <c r="J236">
        <f>Table31[[#This Row],[MPI]]/12</f>
        <v>6.6066594888906135E-4</v>
      </c>
      <c r="K236">
        <f>Table31[[#This Row],[Hibrido]]/12</f>
        <v>6.5633056136395022E-4</v>
      </c>
    </row>
    <row r="237" spans="1:11" x14ac:dyDescent="0.35">
      <c r="A237" s="15">
        <v>1001</v>
      </c>
      <c r="B237" s="16">
        <v>0.80990080546821974</v>
      </c>
      <c r="C237" s="16">
        <v>0.94661984482408768</v>
      </c>
      <c r="D237" s="16">
        <v>8.1821499749850334E-3</v>
      </c>
      <c r="E237" s="16">
        <v>8.1870181240742048E-3</v>
      </c>
      <c r="G237" s="8">
        <v>1001</v>
      </c>
      <c r="H237">
        <f>Table31[[#This Row],[Threads]]/8</f>
        <v>0.10123760068352747</v>
      </c>
      <c r="I237" s="9">
        <f>Table31[[#This Row],[OpenMP]]/8</f>
        <v>0.11832748060301096</v>
      </c>
      <c r="J237">
        <f>Table31[[#This Row],[MPI]]/12</f>
        <v>6.8184583124875282E-4</v>
      </c>
      <c r="K237" s="9">
        <f>Table31[[#This Row],[Hibrido]]/12</f>
        <v>6.822515103395171E-4</v>
      </c>
    </row>
    <row r="238" spans="1:11" x14ac:dyDescent="0.35">
      <c r="A238" s="8">
        <v>2001</v>
      </c>
      <c r="B238" s="22">
        <v>0.88115774744347408</v>
      </c>
      <c r="C238" s="22">
        <v>0.98952203411357031</v>
      </c>
      <c r="D238" s="22">
        <v>8.1592682260627734E-3</v>
      </c>
      <c r="E238" s="22">
        <v>9.2753487299877223E-3</v>
      </c>
      <c r="G238" s="15">
        <v>2001</v>
      </c>
      <c r="H238">
        <f>Table31[[#This Row],[Threads]]/8</f>
        <v>0.11014471843043426</v>
      </c>
      <c r="I238" s="16">
        <f>Table31[[#This Row],[OpenMP]]/8</f>
        <v>0.12369025426419629</v>
      </c>
      <c r="J238">
        <f>Table31[[#This Row],[MPI]]/12</f>
        <v>6.7993901883856445E-4</v>
      </c>
      <c r="K238" s="16">
        <f>Table31[[#This Row],[Hibrido]]/12</f>
        <v>7.7294572749897689E-4</v>
      </c>
    </row>
    <row r="239" spans="1:11" x14ac:dyDescent="0.35">
      <c r="A239" s="15">
        <v>3001</v>
      </c>
      <c r="B239" s="23">
        <v>0.90532508184708971</v>
      </c>
      <c r="C239" s="23">
        <v>0.9951920233813718</v>
      </c>
      <c r="D239" s="23">
        <v>1.0100301028400189E-2</v>
      </c>
      <c r="E239" s="23">
        <v>9.7030294967559005E-3</v>
      </c>
      <c r="G239" s="8">
        <v>3001</v>
      </c>
      <c r="H239">
        <f>Table31[[#This Row],[Threads]]/8</f>
        <v>0.11316563523088621</v>
      </c>
      <c r="I239" s="9">
        <f>Table31[[#This Row],[OpenMP]]/8</f>
        <v>0.12439900292267148</v>
      </c>
      <c r="J239">
        <f>Table31[[#This Row],[MPI]]/12</f>
        <v>8.416917523666824E-4</v>
      </c>
      <c r="K239" s="9">
        <f>Table31[[#This Row],[Hibrido]]/12</f>
        <v>8.08585791396325E-4</v>
      </c>
    </row>
    <row r="240" spans="1:11" x14ac:dyDescent="0.35">
      <c r="A240" s="8">
        <v>4001</v>
      </c>
      <c r="B240" s="22">
        <v>0.91793927488797</v>
      </c>
      <c r="C240" s="22">
        <v>1.000060216962702</v>
      </c>
      <c r="D240" s="22"/>
      <c r="E240" s="22"/>
      <c r="G240" s="15">
        <v>4001</v>
      </c>
      <c r="H240">
        <f>Table31[[#This Row],[Threads]]/8</f>
        <v>0.11474240936099625</v>
      </c>
      <c r="I240" s="16">
        <f>Table31[[#This Row],[OpenMP]]/8</f>
        <v>0.12500752712033775</v>
      </c>
      <c r="J240" s="16"/>
      <c r="K240" s="16"/>
    </row>
    <row r="241" spans="1:11" x14ac:dyDescent="0.35">
      <c r="A241" s="15">
        <v>5001</v>
      </c>
      <c r="B241" s="23">
        <v>0.9226441616444141</v>
      </c>
      <c r="C241" s="23">
        <v>0.99933673737685658</v>
      </c>
      <c r="D241" s="23"/>
      <c r="E241" s="23"/>
      <c r="G241" s="8">
        <v>5001</v>
      </c>
      <c r="H241">
        <f>Table31[[#This Row],[Threads]]/8</f>
        <v>0.11533052020555176</v>
      </c>
      <c r="I241" s="9">
        <f>Table31[[#This Row],[OpenMP]]/8</f>
        <v>0.12491709217210707</v>
      </c>
      <c r="J241" s="9"/>
      <c r="K241" s="9"/>
    </row>
    <row r="242" spans="1:11" x14ac:dyDescent="0.35">
      <c r="A242" s="8">
        <v>6001</v>
      </c>
      <c r="B242" s="22">
        <v>0.92751428031108352</v>
      </c>
      <c r="C242" s="22">
        <v>1.0008617275134737</v>
      </c>
      <c r="D242" s="22"/>
      <c r="E242" s="22"/>
      <c r="G242" s="15">
        <v>6001</v>
      </c>
      <c r="H242">
        <f>Table31[[#This Row],[Threads]]/8</f>
        <v>0.11593928503888544</v>
      </c>
      <c r="I242" s="16">
        <f>Table31[[#This Row],[OpenMP]]/8</f>
        <v>0.12510771593918421</v>
      </c>
      <c r="J242" s="16"/>
      <c r="K242" s="16"/>
    </row>
    <row r="243" spans="1:11" x14ac:dyDescent="0.35">
      <c r="A243" s="15">
        <v>7001</v>
      </c>
      <c r="B243" s="23">
        <v>0.93111511033789951</v>
      </c>
      <c r="C243" s="23">
        <v>1.0029447599524723</v>
      </c>
      <c r="D243" s="23"/>
      <c r="E243" s="23"/>
      <c r="G243" s="8">
        <v>7001</v>
      </c>
      <c r="H243">
        <f>Table31[[#This Row],[Threads]]/8</f>
        <v>0.11638938879223744</v>
      </c>
      <c r="I243" s="9">
        <f>Table31[[#This Row],[OpenMP]]/8</f>
        <v>0.12536809499405904</v>
      </c>
      <c r="J243" s="9"/>
      <c r="K243" s="9"/>
    </row>
    <row r="244" spans="1:11" x14ac:dyDescent="0.35">
      <c r="A244" s="8">
        <v>8001</v>
      </c>
      <c r="B244" s="22">
        <v>0.93299958132438976</v>
      </c>
      <c r="C244" s="22">
        <v>1.0003665493839724</v>
      </c>
      <c r="D244" s="22"/>
      <c r="E244" s="22"/>
      <c r="G244" s="15">
        <v>8001</v>
      </c>
      <c r="H244">
        <f>Table31[[#This Row],[Threads]]/8</f>
        <v>0.11662494766554872</v>
      </c>
      <c r="I244" s="16">
        <f>Table31[[#This Row],[OpenMP]]/8</f>
        <v>0.12504581867299655</v>
      </c>
      <c r="J244" s="16"/>
      <c r="K244" s="16"/>
    </row>
    <row r="245" spans="1:11" x14ac:dyDescent="0.35">
      <c r="A245" s="15">
        <v>9001</v>
      </c>
      <c r="B245" s="23">
        <v>0.93482003203226749</v>
      </c>
      <c r="C245" s="23">
        <v>1.0012091327347323</v>
      </c>
      <c r="D245" s="23"/>
      <c r="E245" s="23"/>
      <c r="G245" s="8">
        <v>9001</v>
      </c>
      <c r="H245">
        <f>Table31[[#This Row],[Threads]]/8</f>
        <v>0.11685250400403344</v>
      </c>
      <c r="I245" s="9">
        <f>Table31[[#This Row],[OpenMP]]/8</f>
        <v>0.12515114159184154</v>
      </c>
      <c r="J245" s="9"/>
      <c r="K245" s="9"/>
    </row>
    <row r="246" spans="1:11" x14ac:dyDescent="0.35">
      <c r="A246" s="8">
        <v>10001</v>
      </c>
      <c r="B246" s="22">
        <v>0.93156844619369783</v>
      </c>
      <c r="C246" s="22">
        <v>1.0001425741603005</v>
      </c>
      <c r="D246" s="22"/>
      <c r="E246" s="22"/>
      <c r="G246" s="15">
        <v>10001</v>
      </c>
      <c r="H246">
        <f>Table31[[#This Row],[Threads]]/8</f>
        <v>0.11644605577421223</v>
      </c>
      <c r="I246" s="16">
        <f>Table31[[#This Row],[OpenMP]]/8</f>
        <v>0.12501782177003756</v>
      </c>
      <c r="J246" s="16"/>
      <c r="K246" s="16"/>
    </row>
    <row r="247" spans="1:11" x14ac:dyDescent="0.35">
      <c r="A247" s="15">
        <v>11001</v>
      </c>
      <c r="B247" s="23">
        <v>0.9423205130012352</v>
      </c>
      <c r="C247" s="23">
        <v>1.0086593643714905</v>
      </c>
      <c r="D247" s="23"/>
      <c r="E247" s="23"/>
      <c r="G247" s="8">
        <v>11001</v>
      </c>
      <c r="H247">
        <f>Table31[[#This Row],[Threads]]/8</f>
        <v>0.1177900641251544</v>
      </c>
      <c r="I247" s="9">
        <f>Table31[[#This Row],[OpenMP]]/8</f>
        <v>0.12608242054643631</v>
      </c>
      <c r="J247" s="9"/>
      <c r="K247" s="9"/>
    </row>
    <row r="248" spans="1:11" x14ac:dyDescent="0.35">
      <c r="A248" s="8">
        <v>12001</v>
      </c>
      <c r="B248" s="22">
        <v>0.94319173509831911</v>
      </c>
      <c r="C248" s="22">
        <v>1.0086353423010119</v>
      </c>
      <c r="D248" s="22"/>
      <c r="E248" s="22"/>
      <c r="G248" s="15">
        <v>12001</v>
      </c>
      <c r="H248">
        <f>Table31[[#This Row],[Threads]]/8</f>
        <v>0.11789896688728989</v>
      </c>
      <c r="I248" s="16">
        <f>Table31[[#This Row],[OpenMP]]/8</f>
        <v>0.12607941778762649</v>
      </c>
      <c r="J248" s="16"/>
      <c r="K248" s="16"/>
    </row>
    <row r="249" spans="1:11" x14ac:dyDescent="0.35">
      <c r="A249" s="15">
        <v>13001</v>
      </c>
      <c r="B249" s="23">
        <v>0.94641052846854135</v>
      </c>
      <c r="C249" s="23">
        <v>0.99933305983538168</v>
      </c>
      <c r="D249" s="23"/>
      <c r="E249" s="23"/>
      <c r="G249" s="8">
        <v>13001</v>
      </c>
      <c r="H249">
        <f>Table31[[#This Row],[Threads]]/8</f>
        <v>0.11830131605856767</v>
      </c>
      <c r="I249" s="9">
        <f>Table31[[#This Row],[OpenMP]]/8</f>
        <v>0.12491663247942271</v>
      </c>
      <c r="J249" s="9"/>
      <c r="K249" s="9"/>
    </row>
    <row r="250" spans="1:11" x14ac:dyDescent="0.35">
      <c r="A250" s="8">
        <v>14001</v>
      </c>
      <c r="B250" s="22">
        <v>0.9462624770276159</v>
      </c>
      <c r="C250" s="22">
        <v>0.99571957521117838</v>
      </c>
      <c r="D250" s="22"/>
      <c r="E250" s="22"/>
      <c r="G250" s="15">
        <v>14001</v>
      </c>
      <c r="H250">
        <f>Table31[[#This Row],[Threads]]/8</f>
        <v>0.11828280962845199</v>
      </c>
      <c r="I250" s="16">
        <f>Table31[[#This Row],[OpenMP]]/8</f>
        <v>0.1244649469013973</v>
      </c>
      <c r="J250" s="16"/>
      <c r="K250" s="16"/>
    </row>
    <row r="251" spans="1:11" x14ac:dyDescent="0.35">
      <c r="A251" s="15">
        <v>15001</v>
      </c>
      <c r="B251" s="23">
        <v>0.94391466699353055</v>
      </c>
      <c r="C251" s="23">
        <v>0.98553196186223146</v>
      </c>
      <c r="D251" s="23"/>
      <c r="E251" s="23"/>
      <c r="G251" s="8">
        <v>15001</v>
      </c>
      <c r="H251">
        <f>Table31[[#This Row],[Threads]]/8</f>
        <v>0.11798933337419132</v>
      </c>
      <c r="I251" s="9">
        <f>Table31[[#This Row],[OpenMP]]/8</f>
        <v>0.12319149523277893</v>
      </c>
      <c r="J251" s="9"/>
      <c r="K251" s="9"/>
    </row>
    <row r="252" spans="1:11" x14ac:dyDescent="0.35">
      <c r="A252" s="8">
        <v>16001</v>
      </c>
      <c r="B252" s="22">
        <v>0.94486000477820531</v>
      </c>
      <c r="C252" s="22">
        <v>0.98201126187988097</v>
      </c>
      <c r="D252" s="22"/>
      <c r="E252" s="22"/>
      <c r="G252" s="15">
        <v>16001</v>
      </c>
      <c r="H252">
        <f>Table31[[#This Row],[Threads]]/8</f>
        <v>0.11810750059727566</v>
      </c>
      <c r="I252" s="16">
        <f>Table31[[#This Row],[OpenMP]]/8</f>
        <v>0.12275140773498512</v>
      </c>
      <c r="J252" s="16"/>
      <c r="K252" s="16"/>
    </row>
    <row r="253" spans="1:11" x14ac:dyDescent="0.35">
      <c r="A253" s="15">
        <v>17001</v>
      </c>
      <c r="B253" s="23">
        <v>0.94523664872832036</v>
      </c>
      <c r="C253" s="23">
        <v>0.983989628777165</v>
      </c>
      <c r="D253" s="23"/>
      <c r="E253" s="23"/>
      <c r="G253" s="8">
        <v>17001</v>
      </c>
      <c r="H253">
        <f>Table31[[#This Row],[Threads]]/8</f>
        <v>0.11815458109104005</v>
      </c>
      <c r="I253" s="9">
        <f>Table31[[#This Row],[OpenMP]]/8</f>
        <v>0.12299870359714563</v>
      </c>
      <c r="J253" s="9"/>
      <c r="K253" s="9"/>
    </row>
    <row r="254" spans="1:11" x14ac:dyDescent="0.35">
      <c r="A254" s="8">
        <v>18001</v>
      </c>
      <c r="B254" s="22">
        <v>0.94540516238096617</v>
      </c>
      <c r="C254" s="22">
        <v>0.9820300152865975</v>
      </c>
      <c r="D254" s="22"/>
      <c r="E254" s="22"/>
      <c r="G254" s="15">
        <v>18001</v>
      </c>
      <c r="H254">
        <f>Table31[[#This Row],[Threads]]/8</f>
        <v>0.11817564529762077</v>
      </c>
      <c r="I254" s="16">
        <f>Table31[[#This Row],[OpenMP]]/8</f>
        <v>0.12275375191082469</v>
      </c>
      <c r="J254" s="16"/>
      <c r="K254" s="16"/>
    </row>
    <row r="255" spans="1:11" x14ac:dyDescent="0.35">
      <c r="A255" s="15">
        <v>19001</v>
      </c>
      <c r="B255" s="23">
        <v>0.94656833620295056</v>
      </c>
      <c r="C255" s="23">
        <v>0.98261869187888706</v>
      </c>
      <c r="D255" s="23"/>
      <c r="E255" s="23"/>
      <c r="G255" s="8">
        <v>19001</v>
      </c>
      <c r="H255">
        <f>Table31[[#This Row],[Threads]]/8</f>
        <v>0.11832104202536882</v>
      </c>
      <c r="I255" s="9">
        <f>Table31[[#This Row],[OpenMP]]/8</f>
        <v>0.12282733648486088</v>
      </c>
      <c r="J255" s="9"/>
      <c r="K255" s="9"/>
    </row>
    <row r="256" spans="1:11" x14ac:dyDescent="0.35">
      <c r="A256" s="8">
        <v>20001</v>
      </c>
      <c r="B256" s="22">
        <v>0.94682765240706956</v>
      </c>
      <c r="C256" s="22">
        <v>0.98175881003524024</v>
      </c>
      <c r="D256" s="22"/>
      <c r="E256" s="22"/>
      <c r="G256" s="15">
        <v>20001</v>
      </c>
      <c r="H256">
        <f>Table31[[#This Row],[Threads]]/8</f>
        <v>0.1183534565508837</v>
      </c>
      <c r="I256" s="16">
        <f>Table31[[#This Row],[OpenMP]]/8</f>
        <v>0.12271985125440503</v>
      </c>
      <c r="J256" s="16"/>
      <c r="K256" s="16"/>
    </row>
    <row r="257" spans="1:11" x14ac:dyDescent="0.35">
      <c r="A257" s="15">
        <v>21001</v>
      </c>
      <c r="B257" s="23">
        <v>0.94983670588168045</v>
      </c>
      <c r="C257" s="23">
        <v>0.98341003632340906</v>
      </c>
      <c r="D257" s="23"/>
      <c r="E257" s="23"/>
      <c r="G257" s="8">
        <v>21001</v>
      </c>
      <c r="H257">
        <f>Table31[[#This Row],[Threads]]/8</f>
        <v>0.11872958823521006</v>
      </c>
      <c r="I257" s="9">
        <f>Table31[[#This Row],[OpenMP]]/8</f>
        <v>0.12292625454042613</v>
      </c>
      <c r="J257" s="9"/>
      <c r="K257" s="9"/>
    </row>
    <row r="258" spans="1:11" x14ac:dyDescent="0.35">
      <c r="A258" s="8">
        <v>22001</v>
      </c>
      <c r="B258" s="22">
        <v>0.94712522711767899</v>
      </c>
      <c r="C258" s="22">
        <v>0.978878002769906</v>
      </c>
      <c r="D258" s="22"/>
      <c r="E258" s="22"/>
      <c r="G258" s="15">
        <v>22001</v>
      </c>
      <c r="H258">
        <f>Table31[[#This Row],[Threads]]/8</f>
        <v>0.11839065338970987</v>
      </c>
      <c r="I258" s="16">
        <f>Table31[[#This Row],[OpenMP]]/8</f>
        <v>0.12235975034623825</v>
      </c>
      <c r="J258" s="16"/>
      <c r="K258" s="16"/>
    </row>
    <row r="259" spans="1:11" x14ac:dyDescent="0.35">
      <c r="A259" s="15">
        <v>23001</v>
      </c>
      <c r="B259" s="23">
        <v>0.9465916410865971</v>
      </c>
      <c r="C259" s="23">
        <v>0.97174500464288394</v>
      </c>
      <c r="D259" s="23"/>
      <c r="E259" s="23"/>
      <c r="G259" s="8">
        <v>23001</v>
      </c>
      <c r="H259">
        <f>Table31[[#This Row],[Threads]]/8</f>
        <v>0.11832395513582464</v>
      </c>
      <c r="I259" s="9">
        <f>Table31[[#This Row],[OpenMP]]/8</f>
        <v>0.12146812558036049</v>
      </c>
      <c r="J259" s="9"/>
      <c r="K259" s="9"/>
    </row>
    <row r="260" spans="1:11" x14ac:dyDescent="0.35">
      <c r="A260" s="8">
        <v>24001</v>
      </c>
      <c r="B260" s="22">
        <v>0.9483661833484418</v>
      </c>
      <c r="C260" s="22">
        <v>0.97714992047935556</v>
      </c>
      <c r="D260" s="22"/>
      <c r="E260" s="22"/>
      <c r="G260" s="15">
        <v>24001</v>
      </c>
      <c r="H260">
        <f>Table31[[#This Row],[Threads]]/8</f>
        <v>0.11854577291855523</v>
      </c>
      <c r="I260" s="16">
        <f>Table31[[#This Row],[OpenMP]]/8</f>
        <v>0.12214374005991945</v>
      </c>
      <c r="J260" s="16"/>
      <c r="K260" s="16"/>
    </row>
    <row r="261" spans="1:11" x14ac:dyDescent="0.35">
      <c r="A261" s="19">
        <v>25001</v>
      </c>
      <c r="B261" s="23">
        <v>0.94703034737122738</v>
      </c>
      <c r="C261" s="23">
        <v>0.97689259014160101</v>
      </c>
      <c r="D261" s="23"/>
      <c r="E261" s="23"/>
      <c r="G261" s="12">
        <v>25001</v>
      </c>
      <c r="H261">
        <f>Table31[[#This Row],[Threads]]/8</f>
        <v>0.11837879342140342</v>
      </c>
      <c r="I261" s="22">
        <f>Table31[[#This Row],[OpenMP]]/8</f>
        <v>0.12211157376770013</v>
      </c>
      <c r="J261" s="22"/>
      <c r="K261" s="22"/>
    </row>
    <row r="266" spans="1:11" x14ac:dyDescent="0.35">
      <c r="A266" t="s">
        <v>136</v>
      </c>
      <c r="B266" t="s">
        <v>179</v>
      </c>
      <c r="C266" t="s">
        <v>180</v>
      </c>
      <c r="D266" t="s">
        <v>140</v>
      </c>
      <c r="E266" t="s">
        <v>181</v>
      </c>
      <c r="G266" t="s">
        <v>136</v>
      </c>
      <c r="H266" t="s">
        <v>179</v>
      </c>
      <c r="I266" t="s">
        <v>180</v>
      </c>
      <c r="J266" t="s">
        <v>140</v>
      </c>
      <c r="K266" t="s">
        <v>181</v>
      </c>
    </row>
    <row r="267" spans="1:11" x14ac:dyDescent="0.35">
      <c r="A267">
        <v>101</v>
      </c>
      <c r="B267">
        <v>0.73219216095760187</v>
      </c>
      <c r="C267">
        <v>0.55292058438074465</v>
      </c>
      <c r="D267">
        <v>2.1503454881302594E-3</v>
      </c>
      <c r="E267">
        <v>2.1708405276607504E-3</v>
      </c>
      <c r="G267">
        <v>101</v>
      </c>
      <c r="H267">
        <f>Table32[[#This Row],[Threads]]/8</f>
        <v>9.1524020119700233E-2</v>
      </c>
      <c r="I267">
        <f>Table32[[#This Row],[OpenMP]]/8</f>
        <v>6.9115073047593081E-2</v>
      </c>
      <c r="J267">
        <f>Table32[[#This Row],[MPI]]/12</f>
        <v>1.7919545734418829E-4</v>
      </c>
      <c r="K267">
        <f>Table32[[#This Row],[Hibrido]]/12</f>
        <v>1.8090337730506255E-4</v>
      </c>
    </row>
    <row r="268" spans="1:11" x14ac:dyDescent="0.35">
      <c r="A268">
        <v>201</v>
      </c>
      <c r="B268">
        <v>0.64227770294498032</v>
      </c>
      <c r="C268">
        <v>0.63810478423733397</v>
      </c>
      <c r="D268">
        <v>3.005339805825243E-3</v>
      </c>
      <c r="E268">
        <v>2.9981804219038964E-3</v>
      </c>
      <c r="G268">
        <v>201</v>
      </c>
      <c r="H268">
        <f>Table32[[#This Row],[Threads]]/8</f>
        <v>8.028471286812254E-2</v>
      </c>
      <c r="I268">
        <f>Table32[[#This Row],[OpenMP]]/8</f>
        <v>7.9763098029666746E-2</v>
      </c>
      <c r="J268">
        <f>Table32[[#This Row],[MPI]]/12</f>
        <v>2.5044498381877027E-4</v>
      </c>
      <c r="K268">
        <f>Table32[[#This Row],[Hibrido]]/12</f>
        <v>2.4984836849199137E-4</v>
      </c>
    </row>
    <row r="269" spans="1:11" x14ac:dyDescent="0.35">
      <c r="A269">
        <v>301</v>
      </c>
      <c r="B269">
        <v>0.76907727086370548</v>
      </c>
      <c r="C269">
        <v>0.72471331512142234</v>
      </c>
      <c r="D269">
        <v>4.1251103595343853E-3</v>
      </c>
      <c r="E269">
        <v>4.1551353791848518E-3</v>
      </c>
      <c r="G269">
        <v>301</v>
      </c>
      <c r="H269">
        <f>Table32[[#This Row],[Threads]]/8</f>
        <v>9.6134658857963184E-2</v>
      </c>
      <c r="I269">
        <f>Table32[[#This Row],[OpenMP]]/8</f>
        <v>9.0589164390177793E-2</v>
      </c>
      <c r="J269">
        <f>Table32[[#This Row],[MPI]]/12</f>
        <v>3.4375919662786542E-4</v>
      </c>
      <c r="K269">
        <f>Table32[[#This Row],[Hibrido]]/12</f>
        <v>3.4626128159873765E-4</v>
      </c>
    </row>
    <row r="270" spans="1:11" x14ac:dyDescent="0.35">
      <c r="A270">
        <v>401</v>
      </c>
      <c r="B270">
        <v>0.72358624019909779</v>
      </c>
      <c r="C270">
        <v>0.82442453562998852</v>
      </c>
      <c r="D270">
        <v>2.3003306435740993E-2</v>
      </c>
      <c r="E270">
        <v>4.6710347790466476E-3</v>
      </c>
      <c r="G270">
        <v>401</v>
      </c>
      <c r="H270">
        <f>Table32[[#This Row],[Threads]]/8</f>
        <v>9.0448280024887223E-2</v>
      </c>
      <c r="I270">
        <f>Table32[[#This Row],[OpenMP]]/8</f>
        <v>0.10305306695374856</v>
      </c>
      <c r="J270">
        <f>Table32[[#This Row],[MPI]]/12</f>
        <v>1.916942202978416E-3</v>
      </c>
      <c r="K270">
        <f>Table32[[#This Row],[Hibrido]]/12</f>
        <v>3.8925289825388732E-4</v>
      </c>
    </row>
    <row r="271" spans="1:11" x14ac:dyDescent="0.35">
      <c r="A271">
        <v>501</v>
      </c>
      <c r="B271">
        <v>0.84348283186618012</v>
      </c>
      <c r="C271">
        <v>0.87048692323500854</v>
      </c>
      <c r="D271">
        <v>5.3762821991235939E-3</v>
      </c>
      <c r="E271">
        <v>5.3003230283120194E-3</v>
      </c>
      <c r="G271">
        <v>501</v>
      </c>
      <c r="H271">
        <f>Table32[[#This Row],[Threads]]/8</f>
        <v>0.10543535398327251</v>
      </c>
      <c r="I271">
        <f>Table32[[#This Row],[OpenMP]]/8</f>
        <v>0.10881086540437607</v>
      </c>
      <c r="J271">
        <f>Table32[[#This Row],[MPI]]/12</f>
        <v>4.4802351659363281E-4</v>
      </c>
      <c r="K271">
        <f>Table32[[#This Row],[Hibrido]]/12</f>
        <v>4.416935856926683E-4</v>
      </c>
    </row>
    <row r="272" spans="1:11" x14ac:dyDescent="0.35">
      <c r="A272">
        <v>601</v>
      </c>
      <c r="B272">
        <v>0.76738833890310421</v>
      </c>
      <c r="C272">
        <v>0.90210341793554516</v>
      </c>
      <c r="D272">
        <v>3.8120703692339159E-3</v>
      </c>
      <c r="E272">
        <v>6.6850237837294893E-3</v>
      </c>
      <c r="G272">
        <v>601</v>
      </c>
      <c r="H272">
        <f>Table32[[#This Row],[Threads]]/8</f>
        <v>9.5923542362888026E-2</v>
      </c>
      <c r="I272">
        <f>Table32[[#This Row],[OpenMP]]/8</f>
        <v>0.11276292724194314</v>
      </c>
      <c r="J272">
        <f>Table32[[#This Row],[MPI]]/12</f>
        <v>3.1767253076949299E-4</v>
      </c>
      <c r="K272">
        <f>Table32[[#This Row],[Hibrido]]/12</f>
        <v>5.5708531531079074E-4</v>
      </c>
    </row>
    <row r="273" spans="1:11" x14ac:dyDescent="0.35">
      <c r="A273">
        <v>701</v>
      </c>
      <c r="B273">
        <v>0.86170981728696328</v>
      </c>
      <c r="C273">
        <v>0.91360003003723833</v>
      </c>
      <c r="D273">
        <v>8.2177830492119672E-3</v>
      </c>
      <c r="E273">
        <v>8.2081026451060191E-3</v>
      </c>
      <c r="G273">
        <v>701</v>
      </c>
      <c r="H273">
        <f>Table32[[#This Row],[Threads]]/8</f>
        <v>0.10771372716087041</v>
      </c>
      <c r="I273">
        <f>Table32[[#This Row],[OpenMP]]/8</f>
        <v>0.11420000375465479</v>
      </c>
      <c r="J273">
        <f>Table32[[#This Row],[MPI]]/12</f>
        <v>6.8481525410099726E-4</v>
      </c>
      <c r="K273">
        <f>Table32[[#This Row],[Hibrido]]/12</f>
        <v>6.8400855375883496E-4</v>
      </c>
    </row>
    <row r="274" spans="1:11" x14ac:dyDescent="0.35">
      <c r="A274">
        <v>801</v>
      </c>
      <c r="B274">
        <v>0.80874150877225848</v>
      </c>
      <c r="C274">
        <v>0.93533974069838843</v>
      </c>
      <c r="D274">
        <v>8.7505356834764597E-3</v>
      </c>
      <c r="E274">
        <v>8.8391848208011249E-3</v>
      </c>
      <c r="G274">
        <v>801</v>
      </c>
      <c r="H274">
        <f>Table32[[#This Row],[Threads]]/8</f>
        <v>0.10109268859653231</v>
      </c>
      <c r="I274">
        <f>Table32[[#This Row],[OpenMP]]/8</f>
        <v>0.11691746758729855</v>
      </c>
      <c r="J274">
        <f>Table32[[#This Row],[MPI]]/12</f>
        <v>7.2921130695637168E-4</v>
      </c>
      <c r="K274">
        <f>Table32[[#This Row],[Hibrido]]/12</f>
        <v>7.3659873506676037E-4</v>
      </c>
    </row>
    <row r="275" spans="1:11" x14ac:dyDescent="0.35">
      <c r="A275">
        <v>901</v>
      </c>
      <c r="B275">
        <v>0.88330284187147534</v>
      </c>
      <c r="C275">
        <v>0.94228018345050502</v>
      </c>
      <c r="D275">
        <v>9.3732234223990879E-3</v>
      </c>
      <c r="E275">
        <v>8.7825089525514748E-3</v>
      </c>
      <c r="G275">
        <v>901</v>
      </c>
      <c r="H275">
        <f>Table32[[#This Row],[Threads]]/8</f>
        <v>0.11041285523393442</v>
      </c>
      <c r="I275">
        <f>Table32[[#This Row],[OpenMP]]/8</f>
        <v>0.11778502293131313</v>
      </c>
      <c r="J275">
        <f>Table32[[#This Row],[MPI]]/12</f>
        <v>7.8110195186659062E-4</v>
      </c>
      <c r="K275">
        <f>Table32[[#This Row],[Hibrido]]/12</f>
        <v>7.3187574604595624E-4</v>
      </c>
    </row>
    <row r="276" spans="1:11" x14ac:dyDescent="0.35">
      <c r="A276" s="8">
        <v>1001</v>
      </c>
      <c r="B276" s="9">
        <v>0.83572972881972585</v>
      </c>
      <c r="C276" s="9">
        <v>0.96004907958952779</v>
      </c>
      <c r="D276" s="9">
        <v>9.8245355536069907E-3</v>
      </c>
      <c r="E276" s="9">
        <v>9.9091097693525271E-3</v>
      </c>
      <c r="G276" s="8">
        <v>1001</v>
      </c>
      <c r="H276">
        <f>Table32[[#This Row],[Threads]]/8</f>
        <v>0.10446621610246573</v>
      </c>
      <c r="I276" s="9">
        <f>Table32[[#This Row],[OpenMP]]/8</f>
        <v>0.12000613494869097</v>
      </c>
      <c r="J276">
        <f>Table32[[#This Row],[MPI]]/12</f>
        <v>8.1871129613391585E-4</v>
      </c>
      <c r="K276" s="9">
        <f>Table32[[#This Row],[Hibrido]]/12</f>
        <v>8.2575914744604389E-4</v>
      </c>
    </row>
    <row r="277" spans="1:11" x14ac:dyDescent="0.35">
      <c r="A277" s="15">
        <v>2001</v>
      </c>
      <c r="B277" s="16">
        <v>0.89922560388663175</v>
      </c>
      <c r="C277" s="16">
        <v>0.98579705138104234</v>
      </c>
      <c r="D277" s="16">
        <v>1.1794252274863607E-2</v>
      </c>
      <c r="E277" s="16">
        <v>1.191228656999819E-2</v>
      </c>
      <c r="G277" s="15">
        <v>2001</v>
      </c>
      <c r="H277">
        <f>Table32[[#This Row],[Threads]]/8</f>
        <v>0.11240320048582897</v>
      </c>
      <c r="I277" s="16">
        <f>Table32[[#This Row],[OpenMP]]/8</f>
        <v>0.12322463142263029</v>
      </c>
      <c r="J277">
        <f>Table32[[#This Row],[MPI]]/12</f>
        <v>9.8285435623863388E-4</v>
      </c>
      <c r="K277" s="16">
        <f>Table32[[#This Row],[Hibrido]]/12</f>
        <v>9.9269054749984913E-4</v>
      </c>
    </row>
    <row r="278" spans="1:11" x14ac:dyDescent="0.35">
      <c r="A278" s="8">
        <v>3001</v>
      </c>
      <c r="B278" s="9">
        <v>0.92083971466977832</v>
      </c>
      <c r="C278" s="9">
        <v>0.99723359128399403</v>
      </c>
      <c r="D278" s="9">
        <v>1.2366361998889221E-2</v>
      </c>
      <c r="E278" s="9">
        <v>1.2346596350953837E-2</v>
      </c>
      <c r="G278" s="8">
        <v>3001</v>
      </c>
      <c r="H278">
        <f>Table32[[#This Row],[Threads]]/8</f>
        <v>0.11510496433372229</v>
      </c>
      <c r="I278" s="9">
        <f>Table32[[#This Row],[OpenMP]]/8</f>
        <v>0.12465419891049925</v>
      </c>
      <c r="J278">
        <f>Table32[[#This Row],[MPI]]/12</f>
        <v>1.0305301665741017E-3</v>
      </c>
      <c r="K278" s="9">
        <f>Table32[[#This Row],[Hibrido]]/12</f>
        <v>1.028883029246153E-3</v>
      </c>
    </row>
    <row r="279" spans="1:11" x14ac:dyDescent="0.35">
      <c r="A279" s="15">
        <v>4001</v>
      </c>
      <c r="B279" s="16">
        <v>0.93229127963657132</v>
      </c>
      <c r="C279" s="16">
        <v>0.9997260673334657</v>
      </c>
      <c r="D279" s="16"/>
      <c r="E279" s="16"/>
      <c r="G279" s="15">
        <v>4001</v>
      </c>
      <c r="H279">
        <f>Table32[[#This Row],[Threads]]/8</f>
        <v>0.11653640995457142</v>
      </c>
      <c r="I279" s="16">
        <f>Table32[[#This Row],[OpenMP]]/8</f>
        <v>0.12496575841668321</v>
      </c>
      <c r="J279" s="16"/>
      <c r="K279" s="16"/>
    </row>
    <row r="280" spans="1:11" x14ac:dyDescent="0.35">
      <c r="A280" s="8">
        <v>5001</v>
      </c>
      <c r="B280" s="9">
        <v>0.93690104546564068</v>
      </c>
      <c r="C280" s="9">
        <v>1.0001620450188382</v>
      </c>
      <c r="D280" s="9"/>
      <c r="E280" s="9"/>
      <c r="G280" s="8">
        <v>5001</v>
      </c>
      <c r="H280">
        <f>Table32[[#This Row],[Threads]]/8</f>
        <v>0.11711263068320509</v>
      </c>
      <c r="I280" s="9">
        <f>Table32[[#This Row],[OpenMP]]/8</f>
        <v>0.12502025562735478</v>
      </c>
      <c r="J280" s="9"/>
      <c r="K280" s="9"/>
    </row>
    <row r="281" spans="1:11" x14ac:dyDescent="0.35">
      <c r="A281" s="15">
        <v>6001</v>
      </c>
      <c r="B281" s="16">
        <v>0.9395635777328758</v>
      </c>
      <c r="C281" s="16">
        <v>0.99954290695723447</v>
      </c>
      <c r="D281" s="16"/>
      <c r="E281" s="16"/>
      <c r="G281" s="15">
        <v>6001</v>
      </c>
      <c r="H281">
        <f>Table32[[#This Row],[Threads]]/8</f>
        <v>0.11744544721660947</v>
      </c>
      <c r="I281" s="16">
        <f>Table32[[#This Row],[OpenMP]]/8</f>
        <v>0.12494286336965431</v>
      </c>
      <c r="J281" s="16"/>
      <c r="K281" s="16"/>
    </row>
    <row r="282" spans="1:11" x14ac:dyDescent="0.35">
      <c r="A282" s="8">
        <v>7001</v>
      </c>
      <c r="B282" s="9">
        <v>0.93977483861469135</v>
      </c>
      <c r="C282" s="9">
        <v>0.99908263975531941</v>
      </c>
      <c r="D282" s="9"/>
      <c r="E282" s="9"/>
      <c r="G282" s="8">
        <v>7001</v>
      </c>
      <c r="H282">
        <f>Table32[[#This Row],[Threads]]/8</f>
        <v>0.11747185482683642</v>
      </c>
      <c r="I282" s="9">
        <f>Table32[[#This Row],[OpenMP]]/8</f>
        <v>0.12488532996941493</v>
      </c>
      <c r="J282" s="9"/>
      <c r="K282" s="9"/>
    </row>
    <row r="283" spans="1:11" x14ac:dyDescent="0.35">
      <c r="A283" s="15">
        <v>8001</v>
      </c>
      <c r="B283" s="16">
        <v>0.94444639686955767</v>
      </c>
      <c r="C283" s="16">
        <v>1.0000545864126822</v>
      </c>
      <c r="D283" s="16"/>
      <c r="E283" s="16"/>
      <c r="G283" s="15">
        <v>8001</v>
      </c>
      <c r="H283">
        <f>Table32[[#This Row],[Threads]]/8</f>
        <v>0.11805579960869471</v>
      </c>
      <c r="I283" s="16">
        <f>Table32[[#This Row],[OpenMP]]/8</f>
        <v>0.12500682330158527</v>
      </c>
      <c r="J283" s="16"/>
      <c r="K283" s="16"/>
    </row>
    <row r="284" spans="1:11" x14ac:dyDescent="0.35">
      <c r="A284" s="8">
        <v>9001</v>
      </c>
      <c r="B284" s="9">
        <v>0.94627857769785118</v>
      </c>
      <c r="C284" s="9">
        <v>0.99913843669473135</v>
      </c>
      <c r="D284" s="9"/>
      <c r="E284" s="9"/>
      <c r="G284" s="8">
        <v>9001</v>
      </c>
      <c r="H284">
        <f>Table32[[#This Row],[Threads]]/8</f>
        <v>0.1182848222122314</v>
      </c>
      <c r="I284" s="9">
        <f>Table32[[#This Row],[OpenMP]]/8</f>
        <v>0.12489230458684142</v>
      </c>
      <c r="J284" s="9"/>
      <c r="K284" s="9"/>
    </row>
    <row r="285" spans="1:11" x14ac:dyDescent="0.35">
      <c r="A285" s="15">
        <v>10001</v>
      </c>
      <c r="B285" s="16">
        <v>0.94857883330378145</v>
      </c>
      <c r="C285" s="16">
        <v>1.0013361879418661</v>
      </c>
      <c r="D285" s="16"/>
      <c r="E285" s="16"/>
      <c r="G285" s="15">
        <v>10001</v>
      </c>
      <c r="H285">
        <f>Table32[[#This Row],[Threads]]/8</f>
        <v>0.11857235416297268</v>
      </c>
      <c r="I285" s="16">
        <f>Table32[[#This Row],[OpenMP]]/8</f>
        <v>0.12516702349273326</v>
      </c>
      <c r="J285" s="16"/>
      <c r="K285" s="16"/>
    </row>
    <row r="286" spans="1:11" x14ac:dyDescent="0.35">
      <c r="A286" s="8">
        <v>11001</v>
      </c>
      <c r="B286" s="9">
        <v>0.94954272874248735</v>
      </c>
      <c r="C286" s="9">
        <v>0.99612781524138561</v>
      </c>
      <c r="D286" s="9"/>
      <c r="E286" s="9"/>
      <c r="G286" s="8">
        <v>11001</v>
      </c>
      <c r="H286">
        <f>Table32[[#This Row],[Threads]]/8</f>
        <v>0.11869284109281092</v>
      </c>
      <c r="I286" s="9">
        <f>Table32[[#This Row],[OpenMP]]/8</f>
        <v>0.1245159769051732</v>
      </c>
      <c r="J286" s="9"/>
      <c r="K286" s="9"/>
    </row>
    <row r="287" spans="1:11" x14ac:dyDescent="0.35">
      <c r="A287" s="15">
        <v>12001</v>
      </c>
      <c r="B287" s="16">
        <v>0.95019902167965109</v>
      </c>
      <c r="C287" s="16">
        <v>0.99044565529104578</v>
      </c>
      <c r="D287" s="16"/>
      <c r="E287" s="16"/>
      <c r="G287" s="15">
        <v>12001</v>
      </c>
      <c r="H287">
        <f>Table32[[#This Row],[Threads]]/8</f>
        <v>0.11877487770995639</v>
      </c>
      <c r="I287" s="16">
        <f>Table32[[#This Row],[OpenMP]]/8</f>
        <v>0.12380570691138072</v>
      </c>
      <c r="J287" s="16"/>
      <c r="K287" s="16"/>
    </row>
    <row r="288" spans="1:11" x14ac:dyDescent="0.35">
      <c r="A288" s="8">
        <v>13001</v>
      </c>
      <c r="B288" s="9">
        <v>0.95413592692872318</v>
      </c>
      <c r="C288" s="9">
        <v>0.98768867846892161</v>
      </c>
      <c r="D288" s="9"/>
      <c r="E288" s="9"/>
      <c r="G288" s="8">
        <v>13001</v>
      </c>
      <c r="H288">
        <f>Table32[[#This Row],[Threads]]/8</f>
        <v>0.1192669908660904</v>
      </c>
      <c r="I288" s="9">
        <f>Table32[[#This Row],[OpenMP]]/8</f>
        <v>0.1234610848086152</v>
      </c>
      <c r="J288" s="9"/>
      <c r="K288" s="9"/>
    </row>
    <row r="289" spans="1:11" x14ac:dyDescent="0.35">
      <c r="A289" s="15">
        <v>14001</v>
      </c>
      <c r="B289" s="16">
        <v>0.95408691329548723</v>
      </c>
      <c r="C289" s="16">
        <v>0.98457498780378783</v>
      </c>
      <c r="D289" s="16"/>
      <c r="E289" s="16"/>
      <c r="G289" s="15">
        <v>14001</v>
      </c>
      <c r="H289">
        <f>Table32[[#This Row],[Threads]]/8</f>
        <v>0.1192608641619359</v>
      </c>
      <c r="I289" s="16">
        <f>Table32[[#This Row],[OpenMP]]/8</f>
        <v>0.12307187347547348</v>
      </c>
      <c r="J289" s="16"/>
      <c r="K289" s="16"/>
    </row>
    <row r="290" spans="1:11" x14ac:dyDescent="0.35">
      <c r="A290" s="8">
        <v>15001</v>
      </c>
      <c r="B290" s="9">
        <v>0.95494157835600268</v>
      </c>
      <c r="C290" s="9">
        <v>0.98100486938306908</v>
      </c>
      <c r="D290" s="9"/>
      <c r="E290" s="9"/>
      <c r="G290" s="8">
        <v>15001</v>
      </c>
      <c r="H290">
        <f>Table32[[#This Row],[Threads]]/8</f>
        <v>0.11936769729450034</v>
      </c>
      <c r="I290" s="9">
        <f>Table32[[#This Row],[OpenMP]]/8</f>
        <v>0.12262560867288363</v>
      </c>
      <c r="J290" s="9"/>
      <c r="K290" s="9"/>
    </row>
    <row r="291" spans="1:11" x14ac:dyDescent="0.35">
      <c r="A291" s="15">
        <v>16001</v>
      </c>
      <c r="B291" s="16">
        <v>0.95664734637098348</v>
      </c>
      <c r="C291" s="16">
        <v>0.98105185908898496</v>
      </c>
      <c r="D291" s="16"/>
      <c r="E291" s="16"/>
      <c r="G291" s="15">
        <v>16001</v>
      </c>
      <c r="H291">
        <f>Table32[[#This Row],[Threads]]/8</f>
        <v>0.11958091829637293</v>
      </c>
      <c r="I291" s="16">
        <f>Table32[[#This Row],[OpenMP]]/8</f>
        <v>0.12263148238612312</v>
      </c>
      <c r="J291" s="16"/>
      <c r="K291" s="16"/>
    </row>
    <row r="292" spans="1:11" x14ac:dyDescent="0.35">
      <c r="A292" s="8">
        <v>17001</v>
      </c>
      <c r="B292" s="9">
        <v>0.95635750096023708</v>
      </c>
      <c r="C292" s="9">
        <v>0.97987868220960461</v>
      </c>
      <c r="D292" s="9"/>
      <c r="E292" s="9"/>
      <c r="G292" s="8">
        <v>17001</v>
      </c>
      <c r="H292">
        <f>Table32[[#This Row],[Threads]]/8</f>
        <v>0.11954468762002964</v>
      </c>
      <c r="I292" s="9">
        <f>Table32[[#This Row],[OpenMP]]/8</f>
        <v>0.12248483527620058</v>
      </c>
      <c r="J292" s="9"/>
      <c r="K292" s="9"/>
    </row>
    <row r="293" spans="1:11" x14ac:dyDescent="0.35">
      <c r="A293" s="15">
        <v>18001</v>
      </c>
      <c r="B293" s="16">
        <v>0.95620104328621081</v>
      </c>
      <c r="C293" s="16">
        <v>0.97708177921176997</v>
      </c>
      <c r="D293" s="16"/>
      <c r="E293" s="16"/>
      <c r="G293" s="15">
        <v>18001</v>
      </c>
      <c r="H293">
        <f>Table32[[#This Row],[Threads]]/8</f>
        <v>0.11952513041077635</v>
      </c>
      <c r="I293" s="16">
        <f>Table32[[#This Row],[OpenMP]]/8</f>
        <v>0.12213522240147125</v>
      </c>
      <c r="J293" s="16"/>
      <c r="K293" s="16"/>
    </row>
    <row r="294" spans="1:11" x14ac:dyDescent="0.35">
      <c r="A294" s="8">
        <v>19001</v>
      </c>
      <c r="B294" s="9">
        <v>0.95677941916980669</v>
      </c>
      <c r="C294" s="9">
        <v>0.97657922340375825</v>
      </c>
      <c r="D294" s="9"/>
      <c r="E294" s="9"/>
      <c r="G294" s="8">
        <v>19001</v>
      </c>
      <c r="H294">
        <f>Table32[[#This Row],[Threads]]/8</f>
        <v>0.11959742739622584</v>
      </c>
      <c r="I294" s="9">
        <f>Table32[[#This Row],[OpenMP]]/8</f>
        <v>0.12207240292546978</v>
      </c>
      <c r="J294" s="9"/>
      <c r="K294" s="9"/>
    </row>
    <row r="295" spans="1:11" x14ac:dyDescent="0.35">
      <c r="A295" s="15">
        <v>20001</v>
      </c>
      <c r="B295" s="16">
        <v>0.95706771534180646</v>
      </c>
      <c r="C295" s="16">
        <v>0.97527320608560653</v>
      </c>
      <c r="D295" s="16"/>
      <c r="E295" s="16"/>
      <c r="G295" s="15">
        <v>20001</v>
      </c>
      <c r="H295">
        <f>Table32[[#This Row],[Threads]]/8</f>
        <v>0.11963346441772581</v>
      </c>
      <c r="I295" s="16">
        <f>Table32[[#This Row],[OpenMP]]/8</f>
        <v>0.12190915076070082</v>
      </c>
      <c r="J295" s="16"/>
      <c r="K295" s="16"/>
    </row>
    <row r="296" spans="1:11" x14ac:dyDescent="0.35">
      <c r="A296" s="8">
        <v>21001</v>
      </c>
      <c r="B296" s="9">
        <v>0.9575028215500696</v>
      </c>
      <c r="C296" s="9">
        <v>0.97542650050844337</v>
      </c>
      <c r="D296" s="9"/>
      <c r="E296" s="9"/>
      <c r="G296" s="8">
        <v>21001</v>
      </c>
      <c r="H296">
        <f>Table32[[#This Row],[Threads]]/8</f>
        <v>0.1196878526937587</v>
      </c>
      <c r="I296" s="9">
        <f>Table32[[#This Row],[OpenMP]]/8</f>
        <v>0.12192831256355542</v>
      </c>
      <c r="J296" s="9"/>
      <c r="K296" s="9"/>
    </row>
    <row r="297" spans="1:11" x14ac:dyDescent="0.35">
      <c r="A297" s="15">
        <v>22001</v>
      </c>
      <c r="B297" s="16">
        <v>0.95959463342209894</v>
      </c>
      <c r="C297" s="16">
        <v>0.97285935558229719</v>
      </c>
      <c r="D297" s="16"/>
      <c r="E297" s="16"/>
      <c r="G297" s="15">
        <v>22001</v>
      </c>
      <c r="H297">
        <f>Table32[[#This Row],[Threads]]/8</f>
        <v>0.11994932917776237</v>
      </c>
      <c r="I297" s="16">
        <f>Table32[[#This Row],[OpenMP]]/8</f>
        <v>0.12160741944778715</v>
      </c>
      <c r="J297" s="16"/>
      <c r="K297" s="16"/>
    </row>
    <row r="298" spans="1:11" x14ac:dyDescent="0.35">
      <c r="A298" s="8">
        <v>23001</v>
      </c>
      <c r="B298" s="9">
        <v>0.95876934482363019</v>
      </c>
      <c r="C298" s="9">
        <v>0.97371708359755282</v>
      </c>
      <c r="D298" s="9"/>
      <c r="E298" s="9"/>
      <c r="G298" s="8">
        <v>23001</v>
      </c>
      <c r="H298">
        <f>Table32[[#This Row],[Threads]]/8</f>
        <v>0.11984616810295377</v>
      </c>
      <c r="I298" s="9">
        <f>Table32[[#This Row],[OpenMP]]/8</f>
        <v>0.1217146354496941</v>
      </c>
      <c r="J298" s="9"/>
      <c r="K298" s="9"/>
    </row>
    <row r="299" spans="1:11" x14ac:dyDescent="0.35">
      <c r="A299" s="15">
        <v>24001</v>
      </c>
      <c r="B299" s="16">
        <v>0.9592015589558136</v>
      </c>
      <c r="C299" s="16">
        <v>0.97365183164890368</v>
      </c>
      <c r="D299" s="16"/>
      <c r="E299" s="16"/>
      <c r="G299" s="15">
        <v>24001</v>
      </c>
      <c r="H299">
        <f>Table32[[#This Row],[Threads]]/8</f>
        <v>0.1199001948694767</v>
      </c>
      <c r="I299" s="16">
        <f>Table32[[#This Row],[OpenMP]]/8</f>
        <v>0.12170647895611296</v>
      </c>
      <c r="J299" s="16"/>
      <c r="K299" s="16"/>
    </row>
    <row r="300" spans="1:11" x14ac:dyDescent="0.35">
      <c r="A300" s="12">
        <v>25001</v>
      </c>
      <c r="B300" s="22">
        <v>0.95920266414482969</v>
      </c>
      <c r="C300" s="22">
        <v>0.97363599554819524</v>
      </c>
      <c r="D300" s="22"/>
      <c r="E300" s="22"/>
      <c r="G300" s="12">
        <v>25001</v>
      </c>
      <c r="H300">
        <f>Table32[[#This Row],[Threads]]/8</f>
        <v>0.11990033301810371</v>
      </c>
      <c r="I300" s="22">
        <f>Table32[[#This Row],[OpenMP]]/8</f>
        <v>0.12170449944352441</v>
      </c>
      <c r="J300" s="22"/>
      <c r="K300" s="22"/>
    </row>
    <row r="303" spans="1:11" x14ac:dyDescent="0.35">
      <c r="A303" t="s">
        <v>136</v>
      </c>
      <c r="B303" t="s">
        <v>179</v>
      </c>
      <c r="C303" t="s">
        <v>180</v>
      </c>
      <c r="D303" t="s">
        <v>140</v>
      </c>
      <c r="E303" t="s">
        <v>181</v>
      </c>
      <c r="G303" t="s">
        <v>136</v>
      </c>
      <c r="H303" t="s">
        <v>179</v>
      </c>
      <c r="I303" t="s">
        <v>180</v>
      </c>
      <c r="J303" t="s">
        <v>140</v>
      </c>
      <c r="K303" t="s">
        <v>181</v>
      </c>
    </row>
    <row r="304" spans="1:11" x14ac:dyDescent="0.35">
      <c r="A304">
        <v>101</v>
      </c>
      <c r="B304">
        <v>0.75841291429772217</v>
      </c>
      <c r="C304">
        <v>0.45834654394868557</v>
      </c>
      <c r="D304">
        <v>1.7384702871765705E-3</v>
      </c>
      <c r="E304">
        <v>1.7373951124928955E-3</v>
      </c>
      <c r="G304">
        <v>101</v>
      </c>
      <c r="H304">
        <f>Table33[[#This Row],[Threads]]/8</f>
        <v>9.4801614287215272E-2</v>
      </c>
      <c r="I304">
        <f>Table33[[#This Row],[OpenMP]]/8</f>
        <v>5.7293317993585696E-2</v>
      </c>
      <c r="J304">
        <f>Table33[[#This Row],[MPI]]/12</f>
        <v>1.4487252393138088E-4</v>
      </c>
      <c r="K304">
        <f>Table33[[#This Row],[Hibrido]]/12</f>
        <v>1.4478292604107462E-4</v>
      </c>
    </row>
    <row r="305" spans="1:11" x14ac:dyDescent="0.35">
      <c r="A305">
        <v>201</v>
      </c>
      <c r="B305">
        <v>0.69542641906673019</v>
      </c>
      <c r="C305">
        <v>0.36504783284406833</v>
      </c>
      <c r="D305">
        <v>1.5757949818864883E-3</v>
      </c>
      <c r="E305">
        <v>1.5246527327015444E-3</v>
      </c>
      <c r="G305">
        <v>201</v>
      </c>
      <c r="H305">
        <f>Table33[[#This Row],[Threads]]/8</f>
        <v>8.6928302383341274E-2</v>
      </c>
      <c r="I305">
        <f>Table33[[#This Row],[OpenMP]]/8</f>
        <v>4.5630979105508541E-2</v>
      </c>
      <c r="J305">
        <f>Table33[[#This Row],[MPI]]/12</f>
        <v>1.313162484905407E-4</v>
      </c>
      <c r="K305">
        <f>Table33[[#This Row],[Hibrido]]/12</f>
        <v>1.2705439439179538E-4</v>
      </c>
    </row>
    <row r="306" spans="1:11" x14ac:dyDescent="0.35">
      <c r="A306">
        <v>301</v>
      </c>
      <c r="B306">
        <v>0.59052278489357568</v>
      </c>
      <c r="C306">
        <v>0.26843961229354041</v>
      </c>
      <c r="D306">
        <v>1.4213474080548641E-3</v>
      </c>
      <c r="E306">
        <v>1.4147459578113283E-3</v>
      </c>
      <c r="G306">
        <v>301</v>
      </c>
      <c r="H306">
        <f>Table33[[#This Row],[Threads]]/8</f>
        <v>7.381534811169696E-2</v>
      </c>
      <c r="I306">
        <f>Table33[[#This Row],[OpenMP]]/8</f>
        <v>3.3554951536692551E-2</v>
      </c>
      <c r="J306">
        <f>Table33[[#This Row],[MPI]]/12</f>
        <v>1.1844561733790535E-4</v>
      </c>
      <c r="K306">
        <f>Table33[[#This Row],[Hibrido]]/12</f>
        <v>1.1789549648427736E-4</v>
      </c>
    </row>
    <row r="307" spans="1:11" x14ac:dyDescent="0.35">
      <c r="A307">
        <v>401</v>
      </c>
      <c r="B307">
        <v>0.5010674474105784</v>
      </c>
      <c r="C307">
        <v>0.21010499265515012</v>
      </c>
      <c r="D307">
        <v>1.2079368796699007E-3</v>
      </c>
      <c r="E307">
        <v>1.1967792190572999E-3</v>
      </c>
      <c r="G307">
        <v>401</v>
      </c>
      <c r="H307">
        <f>Table33[[#This Row],[Threads]]/8</f>
        <v>6.26334309263223E-2</v>
      </c>
      <c r="I307">
        <f>Table33[[#This Row],[OpenMP]]/8</f>
        <v>2.6263124081893765E-2</v>
      </c>
      <c r="J307">
        <f>Table33[[#This Row],[MPI]]/12</f>
        <v>1.0066140663915838E-4</v>
      </c>
      <c r="K307">
        <f>Table33[[#This Row],[Hibrido]]/12</f>
        <v>9.973160158810832E-5</v>
      </c>
    </row>
    <row r="308" spans="1:11" x14ac:dyDescent="0.35">
      <c r="A308">
        <v>501</v>
      </c>
      <c r="B308">
        <v>0.4109795792953328</v>
      </c>
      <c r="C308">
        <v>0.15834419256121254</v>
      </c>
      <c r="D308">
        <v>1.00784126984127E-3</v>
      </c>
      <c r="E308">
        <v>1.0070608212123192E-3</v>
      </c>
      <c r="G308">
        <v>501</v>
      </c>
      <c r="H308">
        <f>Table33[[#This Row],[Threads]]/8</f>
        <v>5.13724474119166E-2</v>
      </c>
      <c r="I308">
        <f>Table33[[#This Row],[OpenMP]]/8</f>
        <v>1.9793024070151568E-2</v>
      </c>
      <c r="J308">
        <f>Table33[[#This Row],[MPI]]/12</f>
        <v>8.3986772486772498E-5</v>
      </c>
      <c r="K308">
        <f>Table33[[#This Row],[Hibrido]]/12</f>
        <v>8.3921735101026598E-5</v>
      </c>
    </row>
    <row r="309" spans="1:11" x14ac:dyDescent="0.35">
      <c r="A309">
        <v>601</v>
      </c>
      <c r="B309">
        <v>0.33335670942122247</v>
      </c>
      <c r="C309">
        <v>0.12229324238803045</v>
      </c>
      <c r="D309">
        <v>8.5432844565492758E-4</v>
      </c>
      <c r="E309">
        <v>8.6883610451306389E-4</v>
      </c>
      <c r="G309">
        <v>601</v>
      </c>
      <c r="H309">
        <f>Table33[[#This Row],[Threads]]/8</f>
        <v>4.1669588677652809E-2</v>
      </c>
      <c r="I309">
        <f>Table33[[#This Row],[OpenMP]]/8</f>
        <v>1.5286655298503806E-2</v>
      </c>
      <c r="J309">
        <f>Table33[[#This Row],[MPI]]/12</f>
        <v>7.1194037137910636E-5</v>
      </c>
      <c r="K309">
        <f>Table33[[#This Row],[Hibrido]]/12</f>
        <v>7.2403008709421996E-5</v>
      </c>
    </row>
    <row r="310" spans="1:11" x14ac:dyDescent="0.35">
      <c r="A310">
        <v>701</v>
      </c>
      <c r="B310">
        <v>0.27863437561532811</v>
      </c>
      <c r="C310">
        <v>9.6610853107670161E-2</v>
      </c>
      <c r="D310">
        <v>6.9764649314014602E-4</v>
      </c>
      <c r="E310">
        <v>6.9957055885208055E-4</v>
      </c>
      <c r="G310">
        <v>701</v>
      </c>
      <c r="H310">
        <f>Table33[[#This Row],[Threads]]/8</f>
        <v>3.4829296951916014E-2</v>
      </c>
      <c r="I310">
        <f>Table33[[#This Row],[OpenMP]]/8</f>
        <v>1.207635663845877E-2</v>
      </c>
      <c r="J310">
        <f>Table33[[#This Row],[MPI]]/12</f>
        <v>5.8137207761678835E-5</v>
      </c>
      <c r="K310">
        <f>Table33[[#This Row],[Hibrido]]/12</f>
        <v>5.829754657100671E-5</v>
      </c>
    </row>
    <row r="311" spans="1:11" x14ac:dyDescent="0.35">
      <c r="A311">
        <v>801</v>
      </c>
      <c r="B311">
        <v>0.23649755775817519</v>
      </c>
      <c r="C311">
        <v>7.7286132313821185E-2</v>
      </c>
      <c r="D311">
        <v>5.9149528056806372E-4</v>
      </c>
      <c r="E311">
        <v>5.9137685668677795E-4</v>
      </c>
      <c r="G311">
        <v>801</v>
      </c>
      <c r="H311">
        <f>Table33[[#This Row],[Threads]]/8</f>
        <v>2.9562194719771898E-2</v>
      </c>
      <c r="I311">
        <f>Table33[[#This Row],[OpenMP]]/8</f>
        <v>9.6607665392276481E-3</v>
      </c>
      <c r="J311">
        <f>Table33[[#This Row],[MPI]]/12</f>
        <v>4.9291273380671975E-5</v>
      </c>
      <c r="K311">
        <f>Table33[[#This Row],[Hibrido]]/12</f>
        <v>4.9281404723898165E-5</v>
      </c>
    </row>
    <row r="312" spans="1:11" x14ac:dyDescent="0.35">
      <c r="A312">
        <v>901</v>
      </c>
      <c r="B312">
        <v>0.19677022208311143</v>
      </c>
      <c r="C312">
        <v>6.223133617024721E-2</v>
      </c>
      <c r="D312">
        <v>4.8962622944853369E-4</v>
      </c>
      <c r="E312">
        <v>4.849272789532494E-4</v>
      </c>
      <c r="G312">
        <v>901</v>
      </c>
      <c r="H312">
        <f>Table33[[#This Row],[Threads]]/8</f>
        <v>2.4596277760388929E-2</v>
      </c>
      <c r="I312">
        <f>Table33[[#This Row],[OpenMP]]/8</f>
        <v>7.7789170212809013E-3</v>
      </c>
      <c r="J312">
        <f>Table33[[#This Row],[MPI]]/12</f>
        <v>4.0802185787377805E-5</v>
      </c>
      <c r="K312">
        <f>Table33[[#This Row],[Hibrido]]/12</f>
        <v>4.041060657943745E-5</v>
      </c>
    </row>
    <row r="313" spans="1:11" x14ac:dyDescent="0.35">
      <c r="A313" s="8">
        <v>1001</v>
      </c>
      <c r="B313" s="9">
        <v>0.16923190631849552</v>
      </c>
      <c r="C313" s="9">
        <v>5.2263343207644662E-2</v>
      </c>
      <c r="D313">
        <v>4.1810865036770494E-4</v>
      </c>
      <c r="E313">
        <v>3.9100804339559016E-4</v>
      </c>
      <c r="G313" s="8">
        <v>1001</v>
      </c>
      <c r="H313">
        <f>Table33[[#This Row],[Threads]]/8</f>
        <v>2.115398828981194E-2</v>
      </c>
      <c r="I313" s="9">
        <f>Table33[[#This Row],[OpenMP]]/8</f>
        <v>6.5329179009555828E-3</v>
      </c>
      <c r="J313">
        <f>Table33[[#This Row],[MPI]]/12</f>
        <v>3.484238753064208E-5</v>
      </c>
      <c r="K313" s="9">
        <f>Table33[[#This Row],[Hibrido]]/12</f>
        <v>3.258400361629918E-5</v>
      </c>
    </row>
    <row r="314" spans="1:11" x14ac:dyDescent="0.35">
      <c r="A314" s="15">
        <v>2001</v>
      </c>
      <c r="B314" s="16">
        <v>5.0065269294459189E-2</v>
      </c>
      <c r="C314" s="16">
        <v>1.3775248812180197E-2</v>
      </c>
      <c r="D314">
        <v>1.062665587008277E-4</v>
      </c>
      <c r="E314">
        <v>1.2278868520846048E-4</v>
      </c>
      <c r="G314" s="15">
        <v>2001</v>
      </c>
      <c r="H314">
        <f>Table33[[#This Row],[Threads]]/8</f>
        <v>6.2581586618073986E-3</v>
      </c>
      <c r="I314" s="16">
        <f>Table33[[#This Row],[OpenMP]]/8</f>
        <v>1.7219061015225246E-3</v>
      </c>
      <c r="J314">
        <f>Table33[[#This Row],[MPI]]/12</f>
        <v>8.8555465584023075E-6</v>
      </c>
      <c r="K314" s="16">
        <f>Table33[[#This Row],[Hibrido]]/12</f>
        <v>1.0232390434038373E-5</v>
      </c>
    </row>
    <row r="315" spans="1:11" x14ac:dyDescent="0.35">
      <c r="A315" s="8">
        <v>3001</v>
      </c>
      <c r="B315" s="9">
        <v>2.3806196918493942E-2</v>
      </c>
      <c r="C315" s="9">
        <v>6.399629419908172E-3</v>
      </c>
      <c r="D315">
        <v>6.4052344143243135E-5</v>
      </c>
      <c r="E315">
        <v>6.3246795459425201E-5</v>
      </c>
      <c r="G315" s="8">
        <v>3001</v>
      </c>
      <c r="H315">
        <f>Table33[[#This Row],[Threads]]/8</f>
        <v>2.9757746148117428E-3</v>
      </c>
      <c r="I315" s="9">
        <f>Table33[[#This Row],[OpenMP]]/8</f>
        <v>7.999536774885215E-4</v>
      </c>
      <c r="J315">
        <f>Table33[[#This Row],[MPI]]/12</f>
        <v>5.3376953452702612E-6</v>
      </c>
      <c r="K315" s="9">
        <f>Table33[[#This Row],[Hibrido]]/12</f>
        <v>5.2705662882854337E-6</v>
      </c>
    </row>
    <row r="316" spans="1:11" x14ac:dyDescent="0.35">
      <c r="A316" s="15">
        <v>4001</v>
      </c>
      <c r="B316" s="16">
        <v>1.4095131843702651E-2</v>
      </c>
      <c r="C316" s="16">
        <v>3.7568351050218771E-3</v>
      </c>
      <c r="D316" s="16"/>
      <c r="E316" s="16"/>
      <c r="G316" s="15">
        <v>4001</v>
      </c>
      <c r="H316">
        <f>Table33[[#This Row],[Threads]]/8</f>
        <v>1.7618914804628314E-3</v>
      </c>
      <c r="I316" s="16">
        <f>Table33[[#This Row],[OpenMP]]/8</f>
        <v>4.6960438812773464E-4</v>
      </c>
      <c r="J316" s="16"/>
      <c r="K316" s="16"/>
    </row>
    <row r="317" spans="1:11" x14ac:dyDescent="0.35">
      <c r="A317" s="8">
        <v>5001</v>
      </c>
      <c r="B317" s="9">
        <v>9.4201735515906607E-3</v>
      </c>
      <c r="C317" s="9">
        <v>2.5252010555027529E-3</v>
      </c>
      <c r="D317" s="9"/>
      <c r="E317" s="9"/>
      <c r="G317" s="8">
        <v>5001</v>
      </c>
      <c r="H317">
        <f>Table33[[#This Row],[Threads]]/8</f>
        <v>1.1775216939488326E-3</v>
      </c>
      <c r="I317" s="9">
        <f>Table33[[#This Row],[OpenMP]]/8</f>
        <v>3.1565013193784412E-4</v>
      </c>
      <c r="J317" s="9"/>
      <c r="K317" s="9"/>
    </row>
    <row r="318" spans="1:11" x14ac:dyDescent="0.35">
      <c r="A318" s="15">
        <v>6001</v>
      </c>
      <c r="B318" s="16">
        <v>6.8005268397939534E-3</v>
      </c>
      <c r="C318" s="16">
        <v>1.8172070616462683E-3</v>
      </c>
      <c r="D318" s="16"/>
      <c r="E318" s="16"/>
      <c r="G318" s="15">
        <v>6001</v>
      </c>
      <c r="H318">
        <f>Table33[[#This Row],[Threads]]/8</f>
        <v>8.5006585497424418E-4</v>
      </c>
      <c r="I318" s="16">
        <f>Table33[[#This Row],[OpenMP]]/8</f>
        <v>2.2715088270578354E-4</v>
      </c>
      <c r="J318" s="16"/>
      <c r="K318" s="16"/>
    </row>
    <row r="319" spans="1:11" x14ac:dyDescent="0.35">
      <c r="A319" s="8">
        <v>7001</v>
      </c>
      <c r="B319" s="9">
        <v>5.2156336407487274E-3</v>
      </c>
      <c r="C319" s="9">
        <v>1.3915185313029832E-3</v>
      </c>
      <c r="D319" s="9"/>
      <c r="E319" s="9"/>
      <c r="G319" s="8">
        <v>7001</v>
      </c>
      <c r="H319">
        <f>Table33[[#This Row],[Threads]]/8</f>
        <v>6.5195420509359093E-4</v>
      </c>
      <c r="I319" s="9">
        <f>Table33[[#This Row],[OpenMP]]/8</f>
        <v>1.739398164128729E-4</v>
      </c>
      <c r="J319" s="9"/>
      <c r="K319" s="9"/>
    </row>
    <row r="320" spans="1:11" x14ac:dyDescent="0.35">
      <c r="A320" s="15">
        <v>8001</v>
      </c>
      <c r="B320" s="16">
        <v>4.1221131130289778E-3</v>
      </c>
      <c r="C320" s="16">
        <v>1.0975844020283804E-3</v>
      </c>
      <c r="D320" s="16"/>
      <c r="E320" s="16"/>
      <c r="G320" s="15">
        <v>8001</v>
      </c>
      <c r="H320">
        <f>Table33[[#This Row],[Threads]]/8</f>
        <v>5.1526413912862223E-4</v>
      </c>
      <c r="I320" s="16">
        <f>Table33[[#This Row],[OpenMP]]/8</f>
        <v>1.3719805025354755E-4</v>
      </c>
      <c r="J320" s="16"/>
      <c r="K320" s="16"/>
    </row>
    <row r="321" spans="1:11" x14ac:dyDescent="0.35">
      <c r="A321" s="8">
        <v>9001</v>
      </c>
      <c r="B321" s="9">
        <v>3.2856985407595002E-3</v>
      </c>
      <c r="C321" s="9">
        <v>8.775188453212353E-4</v>
      </c>
      <c r="D321" s="9"/>
      <c r="E321" s="9"/>
      <c r="G321" s="8">
        <v>9001</v>
      </c>
      <c r="H321">
        <f>Table33[[#This Row],[Threads]]/8</f>
        <v>4.1071231759493753E-4</v>
      </c>
      <c r="I321" s="9">
        <f>Table33[[#This Row],[OpenMP]]/8</f>
        <v>1.0968985566515441E-4</v>
      </c>
      <c r="J321" s="9"/>
      <c r="K321" s="9"/>
    </row>
    <row r="322" spans="1:11" x14ac:dyDescent="0.35">
      <c r="A322" s="15">
        <v>10001</v>
      </c>
      <c r="B322" s="16">
        <v>2.7795254057977909E-3</v>
      </c>
      <c r="C322" s="16">
        <v>7.394153507247756E-4</v>
      </c>
      <c r="D322" s="16"/>
      <c r="E322" s="16"/>
      <c r="G322" s="15">
        <v>10001</v>
      </c>
      <c r="H322">
        <f>Table33[[#This Row],[Threads]]/8</f>
        <v>3.4744067572472386E-4</v>
      </c>
      <c r="I322" s="16">
        <f>Table33[[#This Row],[OpenMP]]/8</f>
        <v>9.2426918840596951E-5</v>
      </c>
      <c r="J322" s="16"/>
      <c r="K322" s="16"/>
    </row>
    <row r="323" spans="1:11" x14ac:dyDescent="0.35">
      <c r="A323" s="8">
        <v>11001</v>
      </c>
      <c r="B323" s="9">
        <v>2.3224501591991107E-3</v>
      </c>
      <c r="C323" s="9">
        <v>6.1764150828488742E-4</v>
      </c>
      <c r="D323" s="9"/>
      <c r="E323" s="9"/>
      <c r="G323" s="8">
        <v>11001</v>
      </c>
      <c r="H323">
        <f>Table33[[#This Row],[Threads]]/8</f>
        <v>2.9030626989988884E-4</v>
      </c>
      <c r="I323" s="9">
        <f>Table33[[#This Row],[OpenMP]]/8</f>
        <v>7.7205188535610928E-5</v>
      </c>
      <c r="J323" s="9"/>
      <c r="K323" s="9"/>
    </row>
    <row r="324" spans="1:11" x14ac:dyDescent="0.35">
      <c r="A324" s="15">
        <v>12001</v>
      </c>
      <c r="B324" s="16">
        <v>1.9761302504668374E-3</v>
      </c>
      <c r="C324" s="16">
        <v>5.2320901501163339E-4</v>
      </c>
      <c r="D324" s="16"/>
      <c r="E324" s="16"/>
      <c r="G324" s="15">
        <v>12001</v>
      </c>
      <c r="H324">
        <f>Table33[[#This Row],[Threads]]/8</f>
        <v>2.4701628130835467E-4</v>
      </c>
      <c r="I324" s="16">
        <f>Table33[[#This Row],[OpenMP]]/8</f>
        <v>6.5401126876454173E-5</v>
      </c>
      <c r="J324" s="16"/>
      <c r="K324" s="16"/>
    </row>
    <row r="325" spans="1:11" x14ac:dyDescent="0.35">
      <c r="A325" s="8">
        <v>13001</v>
      </c>
      <c r="B325" s="9">
        <v>1.726120570660173E-3</v>
      </c>
      <c r="C325" s="9">
        <v>4.5481503778199397E-4</v>
      </c>
      <c r="D325" s="9"/>
      <c r="E325" s="9"/>
      <c r="G325" s="8">
        <v>13001</v>
      </c>
      <c r="H325">
        <f>Table33[[#This Row],[Threads]]/8</f>
        <v>2.1576507133252163E-4</v>
      </c>
      <c r="I325" s="9">
        <f>Table33[[#This Row],[OpenMP]]/8</f>
        <v>5.6851879722749246E-5</v>
      </c>
      <c r="J325" s="9"/>
      <c r="K325" s="9"/>
    </row>
    <row r="326" spans="1:11" x14ac:dyDescent="0.35">
      <c r="A326" s="15">
        <v>14001</v>
      </c>
      <c r="B326" s="16">
        <v>1.5328458553743314E-3</v>
      </c>
      <c r="C326" s="16">
        <v>4.0183940629081271E-4</v>
      </c>
      <c r="D326" s="16"/>
      <c r="E326" s="16"/>
      <c r="G326" s="15">
        <v>14001</v>
      </c>
      <c r="H326">
        <f>Table33[[#This Row],[Threads]]/8</f>
        <v>1.9160573192179142E-4</v>
      </c>
      <c r="I326" s="16">
        <f>Table33[[#This Row],[OpenMP]]/8</f>
        <v>5.0229925786351588E-5</v>
      </c>
      <c r="J326" s="16"/>
      <c r="K326" s="16"/>
    </row>
    <row r="327" spans="1:11" x14ac:dyDescent="0.35">
      <c r="A327" s="8">
        <v>15001</v>
      </c>
      <c r="B327" s="9">
        <v>1.3577268805484075E-3</v>
      </c>
      <c r="C327" s="9">
        <v>3.5533513308161775E-4</v>
      </c>
      <c r="D327" s="9"/>
      <c r="E327" s="9"/>
      <c r="G327" s="8">
        <v>15001</v>
      </c>
      <c r="H327">
        <f>Table33[[#This Row],[Threads]]/8</f>
        <v>1.6971586006855094E-4</v>
      </c>
      <c r="I327" s="9">
        <f>Table33[[#This Row],[OpenMP]]/8</f>
        <v>4.4416891635202218E-5</v>
      </c>
      <c r="J327" s="9"/>
      <c r="K327" s="9"/>
    </row>
    <row r="328" spans="1:11" x14ac:dyDescent="0.35">
      <c r="A328" s="15">
        <v>16001</v>
      </c>
      <c r="B328" s="16">
        <v>1.2473388433755694E-3</v>
      </c>
      <c r="C328" s="16">
        <v>3.2507272086090849E-4</v>
      </c>
      <c r="D328" s="16"/>
      <c r="E328" s="16"/>
      <c r="G328" s="15">
        <v>16001</v>
      </c>
      <c r="H328">
        <f>Table33[[#This Row],[Threads]]/8</f>
        <v>1.5591735542194618E-4</v>
      </c>
      <c r="I328" s="16">
        <f>Table33[[#This Row],[OpenMP]]/8</f>
        <v>4.0634090107613561E-5</v>
      </c>
      <c r="J328" s="16"/>
      <c r="K328" s="16"/>
    </row>
    <row r="329" spans="1:11" x14ac:dyDescent="0.35">
      <c r="A329" s="8">
        <v>17001</v>
      </c>
      <c r="B329" s="9">
        <v>1.1018511623560588E-3</v>
      </c>
      <c r="C329" s="9">
        <v>2.8831886682129619E-4</v>
      </c>
      <c r="D329" s="9"/>
      <c r="E329" s="9"/>
      <c r="G329" s="8">
        <v>17001</v>
      </c>
      <c r="H329">
        <f>Table33[[#This Row],[Threads]]/8</f>
        <v>1.3773139529450735E-4</v>
      </c>
      <c r="I329" s="9">
        <f>Table33[[#This Row],[OpenMP]]/8</f>
        <v>3.6039858352662024E-5</v>
      </c>
      <c r="J329" s="9"/>
      <c r="K329" s="9"/>
    </row>
    <row r="330" spans="1:11" x14ac:dyDescent="0.35">
      <c r="A330" s="15">
        <v>18001</v>
      </c>
      <c r="B330" s="16">
        <v>1.0027296001607038E-3</v>
      </c>
      <c r="C330" s="16">
        <v>2.6257443506362972E-4</v>
      </c>
      <c r="D330" s="16"/>
      <c r="E330" s="16"/>
      <c r="G330" s="15">
        <v>18001</v>
      </c>
      <c r="H330">
        <f>Table33[[#This Row],[Threads]]/8</f>
        <v>1.2534120002008798E-4</v>
      </c>
      <c r="I330" s="16">
        <f>Table33[[#This Row],[OpenMP]]/8</f>
        <v>3.2821804382953715E-5</v>
      </c>
      <c r="J330" s="16"/>
      <c r="K330" s="16"/>
    </row>
    <row r="331" spans="1:11" x14ac:dyDescent="0.35">
      <c r="A331" s="8">
        <v>19001</v>
      </c>
      <c r="B331" s="9">
        <v>9.2532329750008016E-4</v>
      </c>
      <c r="C331" s="9">
        <v>2.3726154491538775E-4</v>
      </c>
      <c r="D331" s="9"/>
      <c r="E331" s="9"/>
      <c r="G331" s="8">
        <v>19001</v>
      </c>
      <c r="H331">
        <f>Table33[[#This Row],[Threads]]/8</f>
        <v>1.1566541218751002E-4</v>
      </c>
      <c r="I331" s="9">
        <f>Table33[[#This Row],[OpenMP]]/8</f>
        <v>2.9657693114423468E-5</v>
      </c>
      <c r="J331" s="9"/>
      <c r="K331" s="9"/>
    </row>
    <row r="332" spans="1:11" x14ac:dyDescent="0.35">
      <c r="A332" s="15">
        <v>20001</v>
      </c>
      <c r="B332" s="16">
        <v>8.6224115074083803E-4</v>
      </c>
      <c r="C332" s="16">
        <v>2.2121804645387644E-4</v>
      </c>
      <c r="D332" s="16"/>
      <c r="E332" s="16"/>
      <c r="G332" s="15">
        <v>20001</v>
      </c>
      <c r="H332">
        <f>Table33[[#This Row],[Threads]]/8</f>
        <v>1.0778014384260475E-4</v>
      </c>
      <c r="I332" s="16">
        <f>Table33[[#This Row],[OpenMP]]/8</f>
        <v>2.7652255806734555E-5</v>
      </c>
      <c r="J332" s="16"/>
      <c r="K332" s="16"/>
    </row>
    <row r="333" spans="1:11" x14ac:dyDescent="0.35">
      <c r="A333" s="8">
        <v>21001</v>
      </c>
      <c r="B333" s="9">
        <v>8.0481113149056096E-4</v>
      </c>
      <c r="C333" s="9">
        <v>2.0617879508845604E-4</v>
      </c>
      <c r="D333" s="9"/>
      <c r="E333" s="9"/>
      <c r="G333" s="8">
        <v>21001</v>
      </c>
      <c r="H333">
        <f>Table33[[#This Row],[Threads]]/8</f>
        <v>1.0060139143632012E-4</v>
      </c>
      <c r="I333" s="9">
        <f>Table33[[#This Row],[OpenMP]]/8</f>
        <v>2.5772349386057005E-5</v>
      </c>
      <c r="J333" s="9"/>
      <c r="K333" s="9"/>
    </row>
    <row r="334" spans="1:11" x14ac:dyDescent="0.35">
      <c r="A334" s="15">
        <v>22001</v>
      </c>
      <c r="B334" s="16">
        <v>7.4143184738433303E-4</v>
      </c>
      <c r="C334" s="16">
        <v>1.930786710216569E-4</v>
      </c>
      <c r="D334" s="16"/>
      <c r="E334" s="16"/>
      <c r="G334" s="15">
        <v>22001</v>
      </c>
      <c r="H334">
        <f>Table33[[#This Row],[Threads]]/8</f>
        <v>9.2678980923041628E-5</v>
      </c>
      <c r="I334" s="16">
        <f>Table33[[#This Row],[OpenMP]]/8</f>
        <v>2.4134833877707112E-5</v>
      </c>
      <c r="J334" s="16"/>
      <c r="K334" s="16"/>
    </row>
    <row r="335" spans="1:11" x14ac:dyDescent="0.35">
      <c r="A335" s="8">
        <v>23001</v>
      </c>
      <c r="B335" s="9">
        <v>6.9654211842127341E-4</v>
      </c>
      <c r="C335" s="9">
        <v>1.835515215539665E-4</v>
      </c>
      <c r="D335" s="9"/>
      <c r="E335" s="9"/>
      <c r="G335" s="8">
        <v>23001</v>
      </c>
      <c r="H335">
        <f>Table33[[#This Row],[Threads]]/8</f>
        <v>8.7067764802659176E-5</v>
      </c>
      <c r="I335" s="9">
        <f>Table33[[#This Row],[OpenMP]]/8</f>
        <v>2.2943940194245812E-5</v>
      </c>
      <c r="J335" s="9"/>
      <c r="K335" s="9"/>
    </row>
    <row r="336" spans="1:11" x14ac:dyDescent="0.35">
      <c r="A336" s="15">
        <v>24001</v>
      </c>
      <c r="B336" s="16">
        <v>6.5195067111994433E-4</v>
      </c>
      <c r="C336" s="16">
        <v>1.718185333500206E-4</v>
      </c>
      <c r="D336" s="16"/>
      <c r="E336" s="16"/>
      <c r="G336" s="15">
        <v>24001</v>
      </c>
      <c r="H336">
        <f>Table33[[#This Row],[Threads]]/8</f>
        <v>8.1493833889993041E-5</v>
      </c>
      <c r="I336" s="16">
        <f>Table33[[#This Row],[OpenMP]]/8</f>
        <v>2.1477316668752575E-5</v>
      </c>
      <c r="J336" s="16"/>
      <c r="K336" s="16"/>
    </row>
    <row r="337" spans="1:11" x14ac:dyDescent="0.35">
      <c r="A337" s="12">
        <v>25001</v>
      </c>
      <c r="B337" s="22">
        <v>6.148040297735952E-4</v>
      </c>
      <c r="C337" s="22">
        <v>1.6171259395929941E-4</v>
      </c>
      <c r="D337" s="22"/>
      <c r="E337" s="22"/>
      <c r="G337" s="12">
        <v>25001</v>
      </c>
      <c r="H337">
        <f>Table33[[#This Row],[Threads]]/8</f>
        <v>7.68505037216994E-5</v>
      </c>
      <c r="I337" s="22">
        <f>Table33[[#This Row],[OpenMP]]/8</f>
        <v>2.0214074244912427E-5</v>
      </c>
      <c r="J337" s="22"/>
      <c r="K337" s="22"/>
    </row>
  </sheetData>
  <sheetProtection algorithmName="SHA-512" hashValue="CG//iM2RACQz0b70dFQtiDee+rSEI556BuhEtHr3vxmr5DoyVS8agKAJfk9WruBisnlIuU6+XAQ3SrJbYRRNSQ==" saltValue="1qXeFVHpGeg3TM6jlMCEhQ==" spinCount="100000" sheet="1" objects="1" scenarios="1"/>
  <phoneticPr fontId="4" type="noConversion"/>
  <pageMargins left="0.7" right="0.7" top="0.75" bottom="0.75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Sequential</vt:lpstr>
      <vt:lpstr>Threaded</vt:lpstr>
      <vt:lpstr>OpenMP</vt:lpstr>
      <vt:lpstr>MPI</vt:lpstr>
      <vt:lpstr>Hibrid</vt:lpstr>
      <vt:lpstr>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</cp:lastModifiedBy>
  <dcterms:created xsi:type="dcterms:W3CDTF">2021-03-22T23:09:36Z</dcterms:created>
  <dcterms:modified xsi:type="dcterms:W3CDTF">2021-04-18T20:27:03Z</dcterms:modified>
</cp:coreProperties>
</file>