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ha Bharti\VB.NET\"/>
    </mc:Choice>
  </mc:AlternateContent>
  <xr:revisionPtr revIDLastSave="0" documentId="13_ncr:1_{800C818A-81A9-40F0-9BBE-DFD8410F7832}" xr6:coauthVersionLast="44" xr6:coauthVersionMax="44" xr10:uidLastSave="{00000000-0000-0000-0000-000000000000}"/>
  <bookViews>
    <workbookView xWindow="-108" yWindow="-108" windowWidth="23256" windowHeight="12576" xr2:uid="{701E8C79-5C16-4029-96E8-3AA425CED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65" i="1" l="1"/>
  <c r="K56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3" i="1"/>
  <c r="K32" i="1"/>
  <c r="K31" i="1"/>
  <c r="K30" i="1"/>
  <c r="K29" i="1"/>
  <c r="G28" i="1"/>
  <c r="K28" i="1" s="1"/>
  <c r="K27" i="1"/>
  <c r="K26" i="1"/>
  <c r="H65" i="1"/>
  <c r="J65" i="1"/>
  <c r="I65" i="1"/>
  <c r="H64" i="1"/>
  <c r="J64" i="1"/>
  <c r="I64" i="1"/>
  <c r="H63" i="1"/>
  <c r="J63" i="1"/>
  <c r="I63" i="1"/>
  <c r="H62" i="1"/>
  <c r="J62" i="1"/>
  <c r="I62" i="1"/>
  <c r="H61" i="1"/>
  <c r="J61" i="1"/>
  <c r="I61" i="1"/>
  <c r="H60" i="1"/>
  <c r="J60" i="1"/>
  <c r="I60" i="1"/>
  <c r="H59" i="1"/>
  <c r="J59" i="1"/>
  <c r="I59" i="1"/>
  <c r="H58" i="1"/>
  <c r="J58" i="1"/>
  <c r="I58" i="1"/>
  <c r="H57" i="1"/>
  <c r="J57" i="1"/>
  <c r="I57" i="1"/>
  <c r="H56" i="1"/>
  <c r="J56" i="1"/>
  <c r="I56" i="1"/>
  <c r="H55" i="1"/>
  <c r="J55" i="1"/>
  <c r="I55" i="1"/>
  <c r="H54" i="1"/>
  <c r="J54" i="1"/>
  <c r="I54" i="1"/>
  <c r="H53" i="1"/>
  <c r="J53" i="1"/>
  <c r="I53" i="1"/>
  <c r="H52" i="1"/>
  <c r="J52" i="1"/>
  <c r="I52" i="1"/>
  <c r="H51" i="1"/>
  <c r="I51" i="1"/>
  <c r="J51" i="1"/>
  <c r="H50" i="1"/>
  <c r="J50" i="1"/>
  <c r="I50" i="1"/>
  <c r="H49" i="1"/>
  <c r="J49" i="1"/>
  <c r="I49" i="1"/>
  <c r="H48" i="1"/>
  <c r="J48" i="1"/>
  <c r="I48" i="1"/>
  <c r="H47" i="1"/>
  <c r="J47" i="1"/>
  <c r="I47" i="1"/>
  <c r="H46" i="1"/>
  <c r="J46" i="1"/>
  <c r="I46" i="1"/>
  <c r="H45" i="1"/>
  <c r="J45" i="1"/>
  <c r="I45" i="1"/>
  <c r="H44" i="1"/>
  <c r="J44" i="1"/>
  <c r="I44" i="1"/>
  <c r="H43" i="1"/>
  <c r="J43" i="1"/>
  <c r="I43" i="1"/>
  <c r="H42" i="1"/>
  <c r="J42" i="1"/>
  <c r="I42" i="1"/>
  <c r="H41" i="1"/>
  <c r="J41" i="1"/>
  <c r="I41" i="1"/>
  <c r="H40" i="1"/>
  <c r="J40" i="1"/>
  <c r="I40" i="1"/>
  <c r="H39" i="1"/>
  <c r="J39" i="1"/>
  <c r="I39" i="1"/>
  <c r="H38" i="1"/>
  <c r="J38" i="1"/>
  <c r="I38" i="1"/>
  <c r="H37" i="1"/>
  <c r="J37" i="1"/>
  <c r="I37" i="1"/>
  <c r="H36" i="1"/>
  <c r="J36" i="1"/>
  <c r="I36" i="1"/>
  <c r="H35" i="1"/>
  <c r="J35" i="1"/>
  <c r="I35" i="1"/>
  <c r="H34" i="1"/>
  <c r="J34" i="1"/>
  <c r="I34" i="1"/>
  <c r="H33" i="1"/>
  <c r="J33" i="1"/>
  <c r="I33" i="1"/>
  <c r="H32" i="1"/>
  <c r="J32" i="1"/>
  <c r="I32" i="1"/>
  <c r="H31" i="1"/>
  <c r="J31" i="1"/>
  <c r="I31" i="1"/>
  <c r="H30" i="1"/>
  <c r="J30" i="1" l="1"/>
  <c r="I30" i="1"/>
  <c r="H29" i="1"/>
  <c r="J29" i="1"/>
  <c r="I29" i="1"/>
  <c r="H28" i="1"/>
  <c r="J28" i="1"/>
  <c r="I28" i="1"/>
  <c r="H27" i="1"/>
  <c r="J27" i="1"/>
  <c r="I27" i="1"/>
  <c r="G27" i="1"/>
  <c r="G29" i="1" s="1"/>
  <c r="G30" i="1" s="1"/>
  <c r="G31" i="1" s="1"/>
  <c r="G32" i="1" s="1"/>
  <c r="G33" i="1" s="1"/>
  <c r="G34" i="1" s="1"/>
  <c r="H26" i="1"/>
  <c r="J26" i="1"/>
  <c r="I26" i="1"/>
  <c r="G26" i="1"/>
  <c r="K25" i="1"/>
  <c r="H25" i="1"/>
  <c r="J25" i="1"/>
  <c r="I25" i="1"/>
  <c r="G25" i="1"/>
  <c r="K24" i="1"/>
  <c r="H24" i="1"/>
  <c r="J24" i="1"/>
  <c r="I24" i="1"/>
  <c r="G24" i="1"/>
  <c r="H23" i="1"/>
  <c r="K23" i="1"/>
  <c r="J23" i="1"/>
  <c r="I23" i="1"/>
  <c r="G23" i="1"/>
  <c r="K22" i="1"/>
  <c r="H22" i="1"/>
  <c r="J22" i="1"/>
  <c r="I22" i="1"/>
  <c r="G22" i="1"/>
  <c r="K21" i="1"/>
  <c r="H21" i="1"/>
  <c r="J21" i="1"/>
  <c r="I21" i="1"/>
  <c r="G21" i="1"/>
  <c r="K20" i="1"/>
  <c r="H20" i="1"/>
  <c r="J20" i="1"/>
  <c r="I20" i="1"/>
  <c r="G20" i="1"/>
  <c r="K19" i="1"/>
  <c r="H19" i="1"/>
  <c r="J19" i="1"/>
  <c r="I19" i="1"/>
  <c r="G19" i="1"/>
  <c r="K18" i="1"/>
  <c r="H18" i="1"/>
  <c r="J18" i="1"/>
  <c r="I18" i="1"/>
  <c r="G18" i="1"/>
  <c r="K17" i="1"/>
  <c r="H17" i="1"/>
  <c r="J17" i="1"/>
  <c r="I17" i="1"/>
  <c r="G17" i="1"/>
  <c r="K16" i="1"/>
  <c r="H16" i="1"/>
  <c r="J16" i="1"/>
  <c r="I16" i="1"/>
  <c r="G16" i="1"/>
  <c r="K15" i="1"/>
  <c r="H15" i="1"/>
  <c r="J15" i="1"/>
  <c r="I15" i="1"/>
  <c r="G15" i="1"/>
  <c r="K14" i="1"/>
  <c r="H14" i="1"/>
  <c r="J14" i="1"/>
  <c r="I14" i="1"/>
  <c r="G14" i="1"/>
  <c r="K13" i="1"/>
  <c r="H13" i="1"/>
  <c r="J13" i="1"/>
  <c r="I13" i="1"/>
  <c r="G13" i="1"/>
  <c r="G12" i="1"/>
  <c r="K12" i="1" s="1"/>
  <c r="G11" i="1"/>
  <c r="K11" i="1" s="1"/>
  <c r="K10" i="1"/>
  <c r="G10" i="1"/>
  <c r="K9" i="1"/>
  <c r="G9" i="1"/>
  <c r="K8" i="1"/>
  <c r="G8" i="1"/>
  <c r="K7" i="1"/>
  <c r="G7" i="1"/>
  <c r="K6" i="1"/>
  <c r="G6" i="1"/>
  <c r="H12" i="1"/>
  <c r="J12" i="1"/>
  <c r="I12" i="1"/>
  <c r="H11" i="1"/>
  <c r="J11" i="1"/>
  <c r="I11" i="1"/>
  <c r="H10" i="1"/>
  <c r="J10" i="1"/>
  <c r="I10" i="1"/>
  <c r="H9" i="1"/>
  <c r="J9" i="1"/>
  <c r="I9" i="1"/>
  <c r="H8" i="1"/>
  <c r="J8" i="1"/>
  <c r="I8" i="1"/>
  <c r="H7" i="1"/>
  <c r="J7" i="1"/>
  <c r="I7" i="1"/>
  <c r="J6" i="1"/>
  <c r="I6" i="1"/>
  <c r="H6" i="1" s="1"/>
  <c r="K34" i="1" l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B7" i="1"/>
  <c r="K55" i="1" l="1"/>
  <c r="G56" i="1" s="1"/>
  <c r="G57" i="1" s="1"/>
  <c r="K57" i="1" s="1"/>
  <c r="G58" i="1" s="1"/>
  <c r="K58" i="1" s="1"/>
  <c r="G59" i="1" s="1"/>
  <c r="K59" i="1" s="1"/>
  <c r="G60" i="1" s="1"/>
  <c r="K60" i="1" s="1"/>
  <c r="G61" i="1" s="1"/>
  <c r="K61" i="1" s="1"/>
  <c r="G62" i="1" s="1"/>
  <c r="K62" i="1" s="1"/>
  <c r="G63" i="1" s="1"/>
  <c r="K63" i="1" s="1"/>
  <c r="G64" i="1" s="1"/>
  <c r="K64" i="1" s="1"/>
  <c r="G65" i="1" s="1"/>
</calcChain>
</file>

<file path=xl/sharedStrings.xml><?xml version="1.0" encoding="utf-8"?>
<sst xmlns="http://schemas.openxmlformats.org/spreadsheetml/2006/main" count="13" uniqueCount="13">
  <si>
    <t>Loan Data</t>
  </si>
  <si>
    <t>Principal (RS.)</t>
  </si>
  <si>
    <t>Interest (%)</t>
  </si>
  <si>
    <t>EMI</t>
  </si>
  <si>
    <t>Time (Years)</t>
  </si>
  <si>
    <t xml:space="preserve">     Principal</t>
  </si>
  <si>
    <t xml:space="preserve">    Monthly Interest</t>
  </si>
  <si>
    <t xml:space="preserve">      Outstanding Balance</t>
  </si>
  <si>
    <t xml:space="preserve">     EMI</t>
  </si>
  <si>
    <t xml:space="preserve">   Month</t>
  </si>
  <si>
    <t>Begining Loan Balance</t>
  </si>
  <si>
    <t>EMI Calculation</t>
  </si>
  <si>
    <t>Amorsiation 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</si>
</sst>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9" fontId="4" fillId="0" borderId="0" xfId="0" applyNumberFormat="1" applyFont="1"/>
    <xf numFmtId="164" fontId="4" fillId="0" borderId="0" xfId="0" applyNumberFormat="1" applyFont="1"/>
    <xf numFmtId="0" fontId="2" fillId="0" borderId="0" xfId="0" applyFont="1" applyFill="1"/>
    <xf numFmtId="0" fontId="0" fillId="0" borderId="0" xfId="0" applyFill="1"/>
    <xf numFmtId="0" fontId="2" fillId="5" borderId="0" xfId="0" applyFont="1" applyFill="1"/>
    <xf numFmtId="164" fontId="4" fillId="7" borderId="0" xfId="0" applyNumberFormat="1" applyFont="1" applyFill="1"/>
    <xf numFmtId="0" fontId="4" fillId="7" borderId="0" xfId="0" applyNumberFormat="1" applyFont="1" applyFill="1"/>
    <xf numFmtId="0" fontId="0" fillId="8" borderId="0" xfId="0" applyFill="1"/>
    <xf numFmtId="0" fontId="3" fillId="6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5" fillId="9" borderId="0" xfId="0" applyFont="1" applyFill="1" applyAlignment="1">
      <alignment horizontal="center"/>
    </xf>
    <xf numFmtId="0" fontId="8" fillId="0" borderId="0" xfId="0" applyFont="1"/>
    <xf numFmtId="0" fontId="8" fillId="3" borderId="0" xfId="0" applyFont="1" applyFill="1" applyAlignment="1">
      <alignment horizontal="center"/>
    </xf>
    <xf numFmtId="164" fontId="8" fillId="3" borderId="0" xfId="0" applyNumberFormat="1" applyFont="1" applyFill="1" applyAlignment="1">
      <alignment horizontal="center"/>
    </xf>
    <xf numFmtId="8" fontId="8" fillId="3" borderId="0" xfId="0" applyNumberFormat="1" applyFont="1" applyFill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8" fontId="8" fillId="0" borderId="0" xfId="0" applyNumberFormat="1" applyFont="1" applyAlignment="1">
      <alignment horizontal="center"/>
    </xf>
    <xf numFmtId="0" fontId="8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A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7F7A-7EB3-4176-88BC-10C8AB730382}">
  <dimension ref="A1:P66"/>
  <sheetViews>
    <sheetView tabSelected="1" zoomScale="102" zoomScaleNormal="102" workbookViewId="0">
      <selection activeCell="D6" sqref="D6"/>
    </sheetView>
  </sheetViews>
  <sheetFormatPr defaultRowHeight="14.4" x14ac:dyDescent="0.3"/>
  <cols>
    <col min="1" max="1" width="20.77734375" customWidth="1"/>
    <col min="2" max="2" width="18.33203125" customWidth="1"/>
    <col min="6" max="6" width="10.6640625" customWidth="1"/>
    <col min="7" max="7" width="24.44140625" customWidth="1"/>
    <col min="8" max="8" width="14.6640625" customWidth="1"/>
    <col min="9" max="9" width="15.109375" customWidth="1"/>
    <col min="10" max="10" width="21.21875" customWidth="1"/>
    <col min="11" max="11" width="33.21875" customWidth="1"/>
    <col min="13" max="13" width="18.44140625" customWidth="1"/>
    <col min="16" max="16" width="12.88671875" customWidth="1"/>
  </cols>
  <sheetData>
    <row r="1" spans="1:16" ht="31.2" x14ac:dyDescent="0.6">
      <c r="B1" s="1"/>
      <c r="G1" s="12" t="s">
        <v>11</v>
      </c>
      <c r="H1" s="12"/>
      <c r="I1" s="12"/>
    </row>
    <row r="2" spans="1:16" x14ac:dyDescent="0.3">
      <c r="A2" s="11" t="s">
        <v>0</v>
      </c>
      <c r="B2" s="11"/>
    </row>
    <row r="3" spans="1:16" x14ac:dyDescent="0.3">
      <c r="A3" s="11"/>
      <c r="B3" s="11"/>
      <c r="H3" s="15" t="s">
        <v>12</v>
      </c>
      <c r="I3" s="15"/>
      <c r="J3" s="15"/>
    </row>
    <row r="4" spans="1:16" ht="25.8" x14ac:dyDescent="0.5">
      <c r="A4" s="7" t="s">
        <v>1</v>
      </c>
      <c r="B4" s="8">
        <v>2000000</v>
      </c>
      <c r="D4" s="20"/>
      <c r="H4" s="15"/>
      <c r="I4" s="15"/>
      <c r="J4" s="15"/>
    </row>
    <row r="5" spans="1:16" ht="25.8" x14ac:dyDescent="0.5">
      <c r="A5" s="2" t="s">
        <v>2</v>
      </c>
      <c r="B5" s="3">
        <v>0.05</v>
      </c>
      <c r="D5" s="20"/>
      <c r="F5" s="13" t="s">
        <v>9</v>
      </c>
      <c r="G5" s="14" t="s">
        <v>10</v>
      </c>
      <c r="H5" s="13" t="s">
        <v>8</v>
      </c>
      <c r="I5" s="13" t="s">
        <v>5</v>
      </c>
      <c r="J5" s="13" t="s">
        <v>6</v>
      </c>
      <c r="K5" s="13" t="s">
        <v>7</v>
      </c>
      <c r="L5" s="5"/>
      <c r="M5" s="5"/>
      <c r="N5" s="5"/>
      <c r="O5" s="5"/>
      <c r="P5" s="6"/>
    </row>
    <row r="6" spans="1:16" ht="25.8" x14ac:dyDescent="0.5">
      <c r="A6" s="7" t="s">
        <v>4</v>
      </c>
      <c r="B6" s="9">
        <v>5</v>
      </c>
      <c r="D6" s="20"/>
      <c r="F6" s="17">
        <v>1</v>
      </c>
      <c r="G6" s="18">
        <f>B4</f>
        <v>2000000</v>
      </c>
      <c r="H6" s="18">
        <f t="shared" ref="H6:H29" si="0">I6+J6</f>
        <v>37742.467288021864</v>
      </c>
      <c r="I6" s="19">
        <f>-PPMT(B5/12,F6,B6*12,B4)</f>
        <v>29409.133954688532</v>
      </c>
      <c r="J6" s="19">
        <f>-IPMT(B5/12,F6,B6*12,B4)</f>
        <v>8333.3333333333321</v>
      </c>
      <c r="K6" s="18">
        <f t="shared" ref="K6:K25" si="1">G6-I6</f>
        <v>1970590.8660453116</v>
      </c>
    </row>
    <row r="7" spans="1:16" ht="25.8" x14ac:dyDescent="0.5">
      <c r="A7" s="2" t="s">
        <v>3</v>
      </c>
      <c r="B7" s="4">
        <f>-PMT(B5/12,B6*12,B4)</f>
        <v>37742.467288021864</v>
      </c>
      <c r="D7" s="20"/>
      <c r="F7" s="21">
        <v>2</v>
      </c>
      <c r="G7" s="22">
        <f t="shared" ref="G7:G30" si="2">K6</f>
        <v>1970590.8660453116</v>
      </c>
      <c r="H7" s="22">
        <f t="shared" si="0"/>
        <v>37742.467288021871</v>
      </c>
      <c r="I7" s="23">
        <f>-PPMT(B5/12,F7,B6*12,B4)</f>
        <v>29531.672012833071</v>
      </c>
      <c r="J7" s="23">
        <f>-IPMT(B5/12,F7,B6*12,B4)</f>
        <v>8210.7952751887969</v>
      </c>
      <c r="K7" s="22">
        <f t="shared" si="1"/>
        <v>1941059.1940324784</v>
      </c>
    </row>
    <row r="8" spans="1:16" ht="25.8" x14ac:dyDescent="0.5">
      <c r="A8" s="6"/>
      <c r="B8" s="25"/>
      <c r="D8" s="20"/>
      <c r="E8" s="16"/>
      <c r="F8" s="17">
        <v>3</v>
      </c>
      <c r="G8" s="18">
        <f t="shared" si="2"/>
        <v>1941059.1940324784</v>
      </c>
      <c r="H8" s="18">
        <f t="shared" si="0"/>
        <v>37742.467288021864</v>
      </c>
      <c r="I8" s="19">
        <f>-PPMT(B5/12,F8,B6*12,B4)</f>
        <v>29654.720646219874</v>
      </c>
      <c r="J8" s="19">
        <f>-IPMT(B5/12,F8,B6*12,B4)</f>
        <v>8087.7466418019931</v>
      </c>
      <c r="K8" s="18">
        <f t="shared" si="1"/>
        <v>1911404.4733862586</v>
      </c>
    </row>
    <row r="9" spans="1:16" ht="25.8" x14ac:dyDescent="0.5">
      <c r="A9" s="10"/>
      <c r="D9" s="20"/>
      <c r="F9" s="21">
        <v>4</v>
      </c>
      <c r="G9" s="22">
        <f t="shared" si="2"/>
        <v>1911404.4733862586</v>
      </c>
      <c r="H9" s="23">
        <f t="shared" si="0"/>
        <v>37742.467288021871</v>
      </c>
      <c r="I9" s="23">
        <f>-PPMT(B5/12,F9,B6*12,B4)</f>
        <v>29778.281982245793</v>
      </c>
      <c r="J9" s="23">
        <f>-IPMT(B5/12,F9,B6*12,B4)</f>
        <v>7964.1853057760763</v>
      </c>
      <c r="K9" s="22">
        <f t="shared" si="1"/>
        <v>1881626.1914040127</v>
      </c>
    </row>
    <row r="10" spans="1:16" ht="25.8" x14ac:dyDescent="0.5">
      <c r="A10" s="6"/>
      <c r="D10" s="20"/>
      <c r="F10" s="17">
        <v>5</v>
      </c>
      <c r="G10" s="18">
        <f t="shared" si="2"/>
        <v>1881626.1914040127</v>
      </c>
      <c r="H10" s="19">
        <f t="shared" si="0"/>
        <v>37742.467288021871</v>
      </c>
      <c r="I10" s="19">
        <f>-PPMT(B5/12,F10,B6*12,B4)</f>
        <v>29902.358157171817</v>
      </c>
      <c r="J10" s="19">
        <f>-IPMT(B5/12,F10,B6*12,B4)</f>
        <v>7840.1091308500527</v>
      </c>
      <c r="K10" s="18">
        <f t="shared" si="1"/>
        <v>1851723.8332468409</v>
      </c>
    </row>
    <row r="11" spans="1:16" ht="25.8" x14ac:dyDescent="0.5">
      <c r="D11" s="20"/>
      <c r="F11" s="21">
        <v>6</v>
      </c>
      <c r="G11" s="22">
        <f t="shared" si="2"/>
        <v>1851723.8332468409</v>
      </c>
      <c r="H11" s="23">
        <f t="shared" si="0"/>
        <v>37742.467288021864</v>
      </c>
      <c r="I11" s="23">
        <f>-PPMT(B5/12,F11,B6*12,B4)</f>
        <v>30026.95131616003</v>
      </c>
      <c r="J11" s="23">
        <f>-IPMT(B5/12,F11,B6*12,B4)</f>
        <v>7715.5159718618352</v>
      </c>
      <c r="K11" s="22">
        <f t="shared" si="1"/>
        <v>1821696.8819306809</v>
      </c>
    </row>
    <row r="12" spans="1:16" ht="25.8" x14ac:dyDescent="0.5">
      <c r="D12" s="20"/>
      <c r="F12" s="17">
        <v>7</v>
      </c>
      <c r="G12" s="18">
        <f t="shared" si="2"/>
        <v>1821696.8819306809</v>
      </c>
      <c r="H12" s="19">
        <f t="shared" si="0"/>
        <v>37742.467288021864</v>
      </c>
      <c r="I12" s="19">
        <f>-PPMT(B5/12,F12,B6*12,B4)</f>
        <v>30152.063613310696</v>
      </c>
      <c r="J12" s="19">
        <f>-IPMT(B5/12,F12,B6*12,B4)</f>
        <v>7590.4036747111686</v>
      </c>
      <c r="K12" s="18">
        <f t="shared" si="1"/>
        <v>1791544.8183173703</v>
      </c>
    </row>
    <row r="13" spans="1:16" ht="25.8" x14ac:dyDescent="0.5">
      <c r="D13" s="20"/>
      <c r="F13" s="21">
        <v>8</v>
      </c>
      <c r="G13" s="22">
        <f t="shared" si="2"/>
        <v>1791544.8183173703</v>
      </c>
      <c r="H13" s="23">
        <f t="shared" si="0"/>
        <v>37742.467288021864</v>
      </c>
      <c r="I13" s="23">
        <f>-PPMT(B5/12,F13,B6*12,B4)</f>
        <v>30277.697211699491</v>
      </c>
      <c r="J13" s="23">
        <f>-IPMT(B5/12,F13,B6*12,B4)</f>
        <v>7464.7700763223747</v>
      </c>
      <c r="K13" s="22">
        <f t="shared" si="1"/>
        <v>1761267.1211056707</v>
      </c>
    </row>
    <row r="14" spans="1:16" ht="25.8" x14ac:dyDescent="0.5">
      <c r="D14" s="20"/>
      <c r="F14" s="17">
        <v>9</v>
      </c>
      <c r="G14" s="18">
        <f t="shared" si="2"/>
        <v>1761267.1211056707</v>
      </c>
      <c r="H14" s="19">
        <f t="shared" si="0"/>
        <v>37742.467288021871</v>
      </c>
      <c r="I14" s="19">
        <f>-PPMT(B5/12,F14,B6*12,B4)</f>
        <v>30403.854283414908</v>
      </c>
      <c r="J14" s="19">
        <f>-IPMT(B5/12,F14,B6*12,B4)</f>
        <v>7338.6130046069602</v>
      </c>
      <c r="K14" s="18">
        <f t="shared" si="1"/>
        <v>1730863.2668222557</v>
      </c>
    </row>
    <row r="15" spans="1:16" ht="25.8" x14ac:dyDescent="0.5">
      <c r="D15" s="20"/>
      <c r="F15" s="21">
        <v>10</v>
      </c>
      <c r="G15" s="22">
        <f t="shared" si="2"/>
        <v>1730863.2668222557</v>
      </c>
      <c r="H15" s="23">
        <f t="shared" si="0"/>
        <v>37742.467288021864</v>
      </c>
      <c r="I15" s="23">
        <f>-PPMT(B5/12,F15,B6*12,B4)</f>
        <v>30530.537009595802</v>
      </c>
      <c r="J15" s="23">
        <f>-IPMT(B5/12,F15,B6*12,B4)</f>
        <v>7211.9302784260644</v>
      </c>
      <c r="K15" s="22">
        <f t="shared" si="1"/>
        <v>1700332.7298126598</v>
      </c>
    </row>
    <row r="16" spans="1:16" ht="25.8" x14ac:dyDescent="0.5">
      <c r="D16" s="20"/>
      <c r="F16" s="17">
        <v>11</v>
      </c>
      <c r="G16" s="18">
        <f t="shared" si="2"/>
        <v>1700332.7298126598</v>
      </c>
      <c r="H16" s="19">
        <f t="shared" si="0"/>
        <v>37742.467288021871</v>
      </c>
      <c r="I16" s="19">
        <f>-PPMT(B5/12,F16,B6*12,B4)</f>
        <v>30657.74758046912</v>
      </c>
      <c r="J16" s="19">
        <f>-IPMT(B5/12,F16,B6*12,B4)</f>
        <v>7084.7197075527502</v>
      </c>
      <c r="K16" s="18">
        <f t="shared" si="1"/>
        <v>1669674.9822321907</v>
      </c>
    </row>
    <row r="17" spans="4:11" ht="25.8" x14ac:dyDescent="0.5">
      <c r="D17" s="20"/>
      <c r="F17" s="21">
        <v>12</v>
      </c>
      <c r="G17" s="22">
        <f t="shared" si="2"/>
        <v>1669674.9822321907</v>
      </c>
      <c r="H17" s="23">
        <f t="shared" si="0"/>
        <v>37742.467288021871</v>
      </c>
      <c r="I17" s="23">
        <f>-PPMT(B5/12,F17,B6*12,B4)</f>
        <v>30785.488195387745</v>
      </c>
      <c r="J17" s="23">
        <f>-IPMT(B5/12,F17,B6*12,B4)</f>
        <v>6956.9790926341266</v>
      </c>
      <c r="K17" s="22">
        <f t="shared" si="1"/>
        <v>1638889.494036803</v>
      </c>
    </row>
    <row r="18" spans="4:11" ht="25.8" x14ac:dyDescent="0.5">
      <c r="D18" s="20"/>
      <c r="F18" s="17">
        <v>13</v>
      </c>
      <c r="G18" s="18">
        <f t="shared" si="2"/>
        <v>1638889.494036803</v>
      </c>
      <c r="H18" s="19">
        <f t="shared" si="0"/>
        <v>37742.467288021864</v>
      </c>
      <c r="I18" s="19">
        <f>-PPMT(B5/12,F18,B6*12,B4)</f>
        <v>30913.761062868522</v>
      </c>
      <c r="J18" s="19">
        <f>-IPMT(B5/12,F18,B6*12,B4)</f>
        <v>6828.7062251533453</v>
      </c>
      <c r="K18" s="18">
        <f t="shared" si="1"/>
        <v>1607975.7329739346</v>
      </c>
    </row>
    <row r="19" spans="4:11" ht="25.8" x14ac:dyDescent="0.5">
      <c r="D19" s="20"/>
      <c r="F19" s="21">
        <v>14</v>
      </c>
      <c r="G19" s="22">
        <f t="shared" si="2"/>
        <v>1607975.7329739346</v>
      </c>
      <c r="H19" s="23">
        <f t="shared" si="0"/>
        <v>37742.467288021864</v>
      </c>
      <c r="I19" s="23">
        <f>-PPMT(B5/12,F19,B6*12,B4)</f>
        <v>31042.568400630469</v>
      </c>
      <c r="J19" s="23">
        <f>-IPMT(B5/12,F19,B6*12,B4)</f>
        <v>6699.8988873913931</v>
      </c>
      <c r="K19" s="22">
        <f t="shared" si="1"/>
        <v>1576933.1645733041</v>
      </c>
    </row>
    <row r="20" spans="4:11" ht="25.8" x14ac:dyDescent="0.5">
      <c r="D20" s="20"/>
      <c r="F20" s="17">
        <v>15</v>
      </c>
      <c r="G20" s="18">
        <f t="shared" si="2"/>
        <v>1576933.1645733041</v>
      </c>
      <c r="H20" s="19">
        <f t="shared" si="0"/>
        <v>37742.467288021871</v>
      </c>
      <c r="I20" s="19">
        <f>-PPMT(B5/12,F20,B6*12,B4)</f>
        <v>31171.912435633101</v>
      </c>
      <c r="J20" s="19">
        <f>-IPMT(B5/12,F20,B6*12,B4)</f>
        <v>6570.5548523887674</v>
      </c>
      <c r="K20" s="18">
        <f t="shared" si="1"/>
        <v>1545761.252137671</v>
      </c>
    </row>
    <row r="21" spans="4:11" ht="25.8" x14ac:dyDescent="0.5">
      <c r="D21" s="20"/>
      <c r="F21" s="21">
        <v>16</v>
      </c>
      <c r="G21" s="22">
        <f t="shared" si="2"/>
        <v>1545761.252137671</v>
      </c>
      <c r="H21" s="23">
        <f t="shared" si="0"/>
        <v>37742.467288021864</v>
      </c>
      <c r="I21" s="23">
        <f>-PPMT(B5/12,F21,B6*12,B4)</f>
        <v>31301.795404114902</v>
      </c>
      <c r="J21" s="23">
        <f>-IPMT(B5/12,F21,B6*12,B4)</f>
        <v>6440.6718839069617</v>
      </c>
      <c r="K21" s="22">
        <f t="shared" si="1"/>
        <v>1514459.456733556</v>
      </c>
    </row>
    <row r="22" spans="4:11" ht="25.8" x14ac:dyDescent="0.5">
      <c r="D22" s="20"/>
      <c r="F22" s="17">
        <v>17</v>
      </c>
      <c r="G22" s="18">
        <f t="shared" si="2"/>
        <v>1514459.456733556</v>
      </c>
      <c r="H22" s="19">
        <f t="shared" si="0"/>
        <v>37742.467288021864</v>
      </c>
      <c r="I22" s="19">
        <f>-PPMT(B5/12,F22,B6*12,B4)</f>
        <v>31432.21955163205</v>
      </c>
      <c r="J22" s="19">
        <f>-IPMT(B5/12,F22,B6*12,B4)</f>
        <v>6310.247736389817</v>
      </c>
      <c r="K22" s="18">
        <f t="shared" si="1"/>
        <v>1483027.2371819241</v>
      </c>
    </row>
    <row r="23" spans="4:11" ht="25.8" x14ac:dyDescent="0.5">
      <c r="D23" s="20"/>
      <c r="F23" s="21">
        <v>18</v>
      </c>
      <c r="G23" s="22">
        <f t="shared" si="2"/>
        <v>1483027.2371819241</v>
      </c>
      <c r="H23" s="23">
        <f t="shared" si="0"/>
        <v>37742.467288021871</v>
      </c>
      <c r="I23" s="23">
        <f>-PPMT(B5/12,F23,B6*12,B4)</f>
        <v>31563.187133097188</v>
      </c>
      <c r="J23" s="23">
        <f>-IPMT(B5/12,F23,B6*12,B4)</f>
        <v>6179.2801549246824</v>
      </c>
      <c r="K23" s="22">
        <f t="shared" si="1"/>
        <v>1451464.050048827</v>
      </c>
    </row>
    <row r="24" spans="4:11" ht="25.8" x14ac:dyDescent="0.5">
      <c r="D24" s="20"/>
      <c r="F24" s="17">
        <v>19</v>
      </c>
      <c r="G24" s="18">
        <f t="shared" si="2"/>
        <v>1451464.050048827</v>
      </c>
      <c r="H24" s="19">
        <f t="shared" si="0"/>
        <v>37742.467288021871</v>
      </c>
      <c r="I24" s="19">
        <f>-PPMT(B5/12,F24,B6*12,B4)</f>
        <v>31694.700412818424</v>
      </c>
      <c r="J24" s="19">
        <f>-IPMT(B5/12,F24,B6*12,B4)</f>
        <v>6047.7668752034442</v>
      </c>
      <c r="K24" s="18">
        <f t="shared" si="1"/>
        <v>1419769.3496360085</v>
      </c>
    </row>
    <row r="25" spans="4:11" ht="25.8" x14ac:dyDescent="0.5">
      <c r="D25" s="20"/>
      <c r="F25" s="21">
        <v>20</v>
      </c>
      <c r="G25" s="22">
        <f t="shared" si="2"/>
        <v>1419769.3496360085</v>
      </c>
      <c r="H25" s="23">
        <f t="shared" si="0"/>
        <v>37742.467288021871</v>
      </c>
      <c r="I25" s="23">
        <f>-PPMT(B5/12,F25,B6*12,B4)</f>
        <v>31826.761664538499</v>
      </c>
      <c r="J25" s="23">
        <f>-IPMT(B5/12,F25,B6*12,B4)</f>
        <v>5915.705623483369</v>
      </c>
      <c r="K25" s="22">
        <f t="shared" si="1"/>
        <v>1387942.5879714701</v>
      </c>
    </row>
    <row r="26" spans="4:11" ht="25.8" x14ac:dyDescent="0.5">
      <c r="D26" s="20"/>
      <c r="F26" s="17">
        <v>21</v>
      </c>
      <c r="G26" s="18">
        <f t="shared" si="2"/>
        <v>1387942.5879714701</v>
      </c>
      <c r="H26" s="19">
        <f t="shared" si="0"/>
        <v>37742.467288021864</v>
      </c>
      <c r="I26" s="19">
        <f>-PPMT(B5/12,F26,B6*12,B4)</f>
        <v>31959.373171474075</v>
      </c>
      <c r="J26" s="19">
        <f>-IPMT(B5/12,F26,B6*12,B4)</f>
        <v>5783.0941165477898</v>
      </c>
      <c r="K26" s="18">
        <f t="shared" ref="K26:K65" si="3">G26-I26</f>
        <v>1355983.214799996</v>
      </c>
    </row>
    <row r="27" spans="4:11" ht="25.8" x14ac:dyDescent="0.5">
      <c r="D27" s="20"/>
      <c r="F27" s="21">
        <v>22</v>
      </c>
      <c r="G27" s="22">
        <f t="shared" si="2"/>
        <v>1355983.214799996</v>
      </c>
      <c r="H27" s="23">
        <f t="shared" si="0"/>
        <v>37742.467288021864</v>
      </c>
      <c r="I27" s="23">
        <f>-PPMT(B5/12,F27,B6*12,B4)</f>
        <v>32092.537226355216</v>
      </c>
      <c r="J27" s="23">
        <f>-IPMT(B5/12,F27,B6*12,B4)</f>
        <v>5649.9300616666487</v>
      </c>
      <c r="K27" s="22">
        <f t="shared" si="3"/>
        <v>1323890.6775736408</v>
      </c>
    </row>
    <row r="28" spans="4:11" ht="25.8" x14ac:dyDescent="0.5">
      <c r="D28" s="20"/>
      <c r="F28" s="17">
        <v>23</v>
      </c>
      <c r="G28" s="18">
        <f>K27</f>
        <v>1323890.6775736408</v>
      </c>
      <c r="H28" s="19">
        <f t="shared" si="0"/>
        <v>37742.467288021871</v>
      </c>
      <c r="I28" s="19">
        <f>-PPMT(B5/12,F28,B6*12,B4)</f>
        <v>32226.256131465034</v>
      </c>
      <c r="J28" s="19">
        <f>-IPMT(B5/12,F28,B6*12,B4)</f>
        <v>5516.2111565568357</v>
      </c>
      <c r="K28" s="18">
        <f t="shared" si="3"/>
        <v>1291664.4214421757</v>
      </c>
    </row>
    <row r="29" spans="4:11" ht="25.8" x14ac:dyDescent="0.5">
      <c r="D29" s="20"/>
      <c r="F29" s="21">
        <v>24</v>
      </c>
      <c r="G29" s="22">
        <f t="shared" si="2"/>
        <v>1291664.4214421757</v>
      </c>
      <c r="H29" s="23">
        <f t="shared" si="0"/>
        <v>37742.467288021864</v>
      </c>
      <c r="I29" s="23">
        <f>-PPMT(B5/12,F29,B6*12,B4)</f>
        <v>32360.532198679466</v>
      </c>
      <c r="J29" s="23">
        <f>-IPMT(B5/12,F29,B6*12,B4)</f>
        <v>5381.935089342398</v>
      </c>
      <c r="K29" s="22">
        <f t="shared" si="3"/>
        <v>1259303.8892434963</v>
      </c>
    </row>
    <row r="30" spans="4:11" ht="25.8" x14ac:dyDescent="0.5">
      <c r="D30" s="20"/>
      <c r="F30" s="17">
        <v>25</v>
      </c>
      <c r="G30" s="18">
        <f t="shared" si="2"/>
        <v>1259303.8892434963</v>
      </c>
      <c r="H30" s="19">
        <f t="shared" ref="H30:H65" si="4">I30+J30</f>
        <v>37742.467288021864</v>
      </c>
      <c r="I30" s="19">
        <f>-PPMT(B5/12,F30,B6*12,B4)</f>
        <v>32495.367749507299</v>
      </c>
      <c r="J30" s="19">
        <f>-IPMT(B5/12,F30,B6*12,B4)</f>
        <v>5247.0995385145661</v>
      </c>
      <c r="K30" s="18">
        <f t="shared" si="3"/>
        <v>1226808.521493989</v>
      </c>
    </row>
    <row r="31" spans="4:11" ht="25.8" x14ac:dyDescent="0.5">
      <c r="D31" s="20"/>
      <c r="F31" s="21">
        <v>26</v>
      </c>
      <c r="G31" s="23">
        <f t="shared" ref="G31:G65" si="5">K30</f>
        <v>1226808.521493989</v>
      </c>
      <c r="H31" s="23">
        <f t="shared" si="4"/>
        <v>37742.467288021864</v>
      </c>
      <c r="I31" s="23">
        <f>-PPMT(B5/12,F31,B6*12,B4)</f>
        <v>32630.765115130245</v>
      </c>
      <c r="J31" s="23">
        <f>-IPMT(B5/12,F31,B6*12,B4)</f>
        <v>5111.7021728916197</v>
      </c>
      <c r="K31" s="23">
        <f t="shared" si="3"/>
        <v>1194177.7563788588</v>
      </c>
    </row>
    <row r="32" spans="4:11" ht="25.8" x14ac:dyDescent="0.5">
      <c r="D32" s="20"/>
      <c r="F32" s="17">
        <v>27</v>
      </c>
      <c r="G32" s="19">
        <f t="shared" si="5"/>
        <v>1194177.7563788588</v>
      </c>
      <c r="H32" s="19">
        <f t="shared" si="4"/>
        <v>37742.467288021871</v>
      </c>
      <c r="I32" s="19">
        <f>-PPMT(B5/12,F32,B6*12,B4)</f>
        <v>32766.726636443291</v>
      </c>
      <c r="J32" s="19">
        <f>-IPMT(B5/12,F32,B6*12,B4)</f>
        <v>4975.7406515785769</v>
      </c>
      <c r="K32" s="19">
        <f t="shared" si="3"/>
        <v>1161411.0297424155</v>
      </c>
    </row>
    <row r="33" spans="4:11" ht="25.8" x14ac:dyDescent="0.5">
      <c r="D33" s="20"/>
      <c r="F33" s="21">
        <v>28</v>
      </c>
      <c r="G33" s="23">
        <f t="shared" si="5"/>
        <v>1161411.0297424155</v>
      </c>
      <c r="H33" s="23">
        <f t="shared" si="4"/>
        <v>37742.467288021871</v>
      </c>
      <c r="I33" s="23">
        <f>-PPMT(B5/12,F33,B6*12,B4)</f>
        <v>32903.25466409514</v>
      </c>
      <c r="J33" s="23">
        <f>-IPMT(B5/12,F33,B6*12,B4)</f>
        <v>4839.2126239267291</v>
      </c>
      <c r="K33" s="23">
        <f t="shared" si="3"/>
        <v>1128507.7750783204</v>
      </c>
    </row>
    <row r="34" spans="4:11" ht="25.8" x14ac:dyDescent="0.5">
      <c r="D34" s="20"/>
      <c r="F34" s="17">
        <v>29</v>
      </c>
      <c r="G34" s="19">
        <f t="shared" si="5"/>
        <v>1128507.7750783204</v>
      </c>
      <c r="H34" s="19">
        <f t="shared" si="4"/>
        <v>37742.467288021871</v>
      </c>
      <c r="I34" s="19">
        <f>-PPMT(B5/12,F34,B6*12,B4)</f>
        <v>33040.35155852887</v>
      </c>
      <c r="J34" s="19">
        <f>-IPMT(B5/12,F34,B6*12,B4)</f>
        <v>4702.1157294929999</v>
      </c>
      <c r="K34" s="19">
        <f t="shared" si="3"/>
        <v>1095467.4235197916</v>
      </c>
    </row>
    <row r="35" spans="4:11" ht="25.8" x14ac:dyDescent="0.5">
      <c r="D35" s="20"/>
      <c r="F35" s="21">
        <v>30</v>
      </c>
      <c r="G35" s="23">
        <f t="shared" si="5"/>
        <v>1095467.4235197916</v>
      </c>
      <c r="H35" s="23">
        <f t="shared" si="4"/>
        <v>37742.467288021871</v>
      </c>
      <c r="I35" s="23">
        <f>-PPMT(B5/12,F35,B6*12,B4)</f>
        <v>33178.019690022738</v>
      </c>
      <c r="J35" s="23">
        <f>-IPMT(B5/12,F35,B6*12,B4)</f>
        <v>4564.4475979991303</v>
      </c>
      <c r="K35" s="23">
        <f t="shared" si="3"/>
        <v>1062289.4038297688</v>
      </c>
    </row>
    <row r="36" spans="4:11" ht="25.8" x14ac:dyDescent="0.5">
      <c r="D36" s="20"/>
      <c r="F36" s="17">
        <v>31</v>
      </c>
      <c r="G36" s="19">
        <f t="shared" si="5"/>
        <v>1062289.4038297688</v>
      </c>
      <c r="H36" s="19">
        <f t="shared" si="4"/>
        <v>37742.467288021864</v>
      </c>
      <c r="I36" s="19">
        <f>-PPMT(B5/12,F36,B6*12,B4)</f>
        <v>33316.261438731162</v>
      </c>
      <c r="J36" s="19">
        <f>-IPMT(B5/12,F36,B6*12,B4)</f>
        <v>4426.2058492907017</v>
      </c>
      <c r="K36" s="19">
        <f t="shared" si="3"/>
        <v>1028973.1423910377</v>
      </c>
    </row>
    <row r="37" spans="4:11" ht="25.8" x14ac:dyDescent="0.5">
      <c r="D37" s="20"/>
      <c r="F37" s="21">
        <v>32</v>
      </c>
      <c r="G37" s="23">
        <f t="shared" si="5"/>
        <v>1028973.1423910377</v>
      </c>
      <c r="H37" s="23">
        <f t="shared" si="4"/>
        <v>37742.467288021864</v>
      </c>
      <c r="I37" s="23">
        <f>-PPMT(B5/12,F37,B6*12,B4)</f>
        <v>33455.079194725877</v>
      </c>
      <c r="J37" s="23">
        <f>-IPMT(B5/12,F37,B6*12,B4)</f>
        <v>4287.3880932959892</v>
      </c>
      <c r="K37" s="23">
        <f t="shared" si="3"/>
        <v>995518.06319631182</v>
      </c>
    </row>
    <row r="38" spans="4:11" ht="25.8" x14ac:dyDescent="0.5">
      <c r="D38" s="20"/>
      <c r="F38" s="17">
        <v>33</v>
      </c>
      <c r="G38" s="19">
        <f t="shared" si="5"/>
        <v>995518.06319631182</v>
      </c>
      <c r="H38" s="19">
        <f t="shared" si="4"/>
        <v>37742.467288021864</v>
      </c>
      <c r="I38" s="19">
        <f>-PPMT(B5/12,F38,B6*12,B4)</f>
        <v>33594.475358037234</v>
      </c>
      <c r="J38" s="19">
        <f>-IPMT(B5/12,F38,B6*12,B4)</f>
        <v>4147.9919299846315</v>
      </c>
      <c r="K38" s="19">
        <f t="shared" si="3"/>
        <v>961923.58783827454</v>
      </c>
    </row>
    <row r="39" spans="4:11" ht="25.8" x14ac:dyDescent="0.5">
      <c r="D39" s="20"/>
      <c r="F39" s="21">
        <v>34</v>
      </c>
      <c r="G39" s="23">
        <f t="shared" si="5"/>
        <v>961923.58783827454</v>
      </c>
      <c r="H39" s="23">
        <f t="shared" si="4"/>
        <v>37742.467288021864</v>
      </c>
      <c r="I39" s="23">
        <f>-PPMT(B5/12,F39,B6*12,B4)</f>
        <v>33734.452338695723</v>
      </c>
      <c r="J39" s="23">
        <f>-IPMT(B5/12,F39,B6*12,B4)</f>
        <v>4008.0149493261429</v>
      </c>
      <c r="K39" s="23">
        <f t="shared" si="3"/>
        <v>928189.13549957878</v>
      </c>
    </row>
    <row r="40" spans="4:11" ht="25.8" x14ac:dyDescent="0.5">
      <c r="D40" s="20"/>
      <c r="F40" s="17">
        <v>35</v>
      </c>
      <c r="G40" s="19">
        <f t="shared" si="5"/>
        <v>928189.13549957878</v>
      </c>
      <c r="H40" s="19">
        <f t="shared" si="4"/>
        <v>37742.467288021871</v>
      </c>
      <c r="I40" s="19">
        <f>-PPMT(B5/12,F40,B6*12,B4)</f>
        <v>33875.012556773625</v>
      </c>
      <c r="J40" s="19">
        <f>-IPMT(B5/12,F40,B6*12,B4)</f>
        <v>3867.4547312482432</v>
      </c>
      <c r="K40" s="19">
        <f t="shared" si="3"/>
        <v>894314.12294280517</v>
      </c>
    </row>
    <row r="41" spans="4:11" ht="25.8" x14ac:dyDescent="0.5">
      <c r="D41" s="20"/>
      <c r="F41" s="21">
        <v>36</v>
      </c>
      <c r="G41" s="23">
        <f t="shared" si="5"/>
        <v>894314.12294280517</v>
      </c>
      <c r="H41" s="23">
        <f t="shared" si="4"/>
        <v>37742.467288021871</v>
      </c>
      <c r="I41" s="23">
        <f>-PPMT(B5/12,F41,B6*12,B4)</f>
        <v>34016.158442426851</v>
      </c>
      <c r="J41" s="23">
        <f>-IPMT(B5/12,F41,B6*12,B4)</f>
        <v>3726.308845595021</v>
      </c>
      <c r="K41" s="23">
        <f t="shared" si="3"/>
        <v>860297.96450037835</v>
      </c>
    </row>
    <row r="42" spans="4:11" ht="25.8" x14ac:dyDescent="0.5">
      <c r="D42" s="20"/>
      <c r="F42" s="17">
        <v>37</v>
      </c>
      <c r="G42" s="19">
        <f t="shared" si="5"/>
        <v>860297.96450037835</v>
      </c>
      <c r="H42" s="19">
        <f t="shared" si="4"/>
        <v>37742.467288021864</v>
      </c>
      <c r="I42" s="19">
        <f>-PPMT(B5/12,F42,B6*12,B4)</f>
        <v>34157.892435936956</v>
      </c>
      <c r="J42" s="19">
        <f>-IPMT(B5/12,F42,B6*12,B4)</f>
        <v>3584.5748520849088</v>
      </c>
      <c r="K42" s="19">
        <f t="shared" si="3"/>
        <v>826140.0720644414</v>
      </c>
    </row>
    <row r="43" spans="4:11" ht="25.8" x14ac:dyDescent="0.5">
      <c r="D43" s="20"/>
      <c r="F43" s="21">
        <v>38</v>
      </c>
      <c r="G43" s="23">
        <f t="shared" si="5"/>
        <v>826140.0720644414</v>
      </c>
      <c r="H43" s="23">
        <f t="shared" si="4"/>
        <v>37742.467288021864</v>
      </c>
      <c r="I43" s="23">
        <f>-PPMT(B5/12,F43,B6*12,B4)</f>
        <v>34300.21698775336</v>
      </c>
      <c r="J43" s="23">
        <f>-IPMT(B5/12,F43,B6*12,B4)</f>
        <v>3442.2503002685044</v>
      </c>
      <c r="K43" s="23">
        <f t="shared" si="3"/>
        <v>791839.85507668799</v>
      </c>
    </row>
    <row r="44" spans="4:11" ht="25.8" x14ac:dyDescent="0.5">
      <c r="D44" s="20"/>
      <c r="F44" s="17">
        <v>39</v>
      </c>
      <c r="G44" s="19">
        <f t="shared" si="5"/>
        <v>791839.85507668799</v>
      </c>
      <c r="H44" s="19">
        <f t="shared" si="4"/>
        <v>37742.467288021864</v>
      </c>
      <c r="I44" s="19">
        <f>-PPMT(B5/12,F44,B6*12,B4)</f>
        <v>34443.134558535668</v>
      </c>
      <c r="J44" s="19">
        <f>-IPMT(B5/12,F44,B6*12,B4)</f>
        <v>3299.3327294861988</v>
      </c>
      <c r="K44" s="19">
        <f t="shared" si="3"/>
        <v>757396.72051815235</v>
      </c>
    </row>
    <row r="45" spans="4:11" ht="25.8" x14ac:dyDescent="0.5">
      <c r="D45" s="20"/>
      <c r="F45" s="21">
        <v>40</v>
      </c>
      <c r="G45" s="23">
        <f t="shared" si="5"/>
        <v>757396.72051815235</v>
      </c>
      <c r="H45" s="23">
        <f t="shared" si="4"/>
        <v>37742.467288021871</v>
      </c>
      <c r="I45" s="23">
        <f>-PPMT(B5/12,F45,B6*12,B4)</f>
        <v>34586.647619196236</v>
      </c>
      <c r="J45" s="23">
        <f>-IPMT(B5/12,F45,B6*12,B4)</f>
        <v>3155.8196688256339</v>
      </c>
      <c r="K45" s="23">
        <f t="shared" si="3"/>
        <v>722810.07289895613</v>
      </c>
    </row>
    <row r="46" spans="4:11" ht="25.8" x14ac:dyDescent="0.5">
      <c r="D46" s="20"/>
      <c r="F46" s="17">
        <v>41</v>
      </c>
      <c r="G46" s="19">
        <f t="shared" si="5"/>
        <v>722810.07289895613</v>
      </c>
      <c r="H46" s="19">
        <f t="shared" si="4"/>
        <v>37742.467288021864</v>
      </c>
      <c r="I46" s="19">
        <f>-PPMT(B5/12,F46,B6*12,B4)</f>
        <v>34730.75865094288</v>
      </c>
      <c r="J46" s="19">
        <f>-IPMT(B5/12,F46,B6*12,B4)</f>
        <v>3011.7086370789825</v>
      </c>
      <c r="K46" s="19">
        <f t="shared" si="3"/>
        <v>688079.31424801331</v>
      </c>
    </row>
    <row r="47" spans="4:11" ht="25.8" x14ac:dyDescent="0.5">
      <c r="D47" s="20"/>
      <c r="F47" s="21">
        <v>42</v>
      </c>
      <c r="G47" s="23">
        <f t="shared" si="5"/>
        <v>688079.31424801331</v>
      </c>
      <c r="H47" s="23">
        <f t="shared" si="4"/>
        <v>37742.467288021871</v>
      </c>
      <c r="I47" s="23">
        <f>-PPMT(B5/12,F47,B6*12,B4)</f>
        <v>34875.470145321815</v>
      </c>
      <c r="J47" s="23">
        <f>-IPMT(B5/12,F47,B6*12,B4)</f>
        <v>2866.9971427000546</v>
      </c>
      <c r="K47" s="23">
        <f t="shared" si="3"/>
        <v>653203.84410269151</v>
      </c>
    </row>
    <row r="48" spans="4:11" ht="25.8" x14ac:dyDescent="0.5">
      <c r="D48" s="20"/>
      <c r="F48" s="17">
        <v>43</v>
      </c>
      <c r="G48" s="19">
        <f t="shared" si="5"/>
        <v>653203.84410269151</v>
      </c>
      <c r="H48" s="19">
        <f t="shared" si="4"/>
        <v>37742.467288021871</v>
      </c>
      <c r="I48" s="19">
        <f>-PPMT(B5/12,F48,B6*12,B4)</f>
        <v>35020.784604260662</v>
      </c>
      <c r="J48" s="19">
        <f>-IPMT(B5/12,F48,B6*12,B4)</f>
        <v>2721.682683761213</v>
      </c>
      <c r="K48" s="19">
        <f t="shared" si="3"/>
        <v>618183.05949843081</v>
      </c>
    </row>
    <row r="49" spans="4:11" ht="25.8" x14ac:dyDescent="0.5">
      <c r="D49" s="20"/>
      <c r="F49" s="21">
        <v>44</v>
      </c>
      <c r="G49" s="23">
        <f t="shared" si="5"/>
        <v>618183.05949843081</v>
      </c>
      <c r="H49" s="23">
        <f t="shared" si="4"/>
        <v>37742.467288021871</v>
      </c>
      <c r="I49" s="23">
        <f>-PPMT(B5/12,F49,B6*12,B4)</f>
        <v>35166.704540111743</v>
      </c>
      <c r="J49" s="23">
        <f>-IPMT(B5/12,F49,B6*12,B4)</f>
        <v>2575.7627479101275</v>
      </c>
      <c r="K49" s="23">
        <f t="shared" si="3"/>
        <v>583016.35495831911</v>
      </c>
    </row>
    <row r="50" spans="4:11" ht="25.8" x14ac:dyDescent="0.5">
      <c r="D50" s="20"/>
      <c r="F50" s="17">
        <v>45</v>
      </c>
      <c r="G50" s="19">
        <f t="shared" si="5"/>
        <v>583016.35495831911</v>
      </c>
      <c r="H50" s="19">
        <f t="shared" si="4"/>
        <v>37742.467288021864</v>
      </c>
      <c r="I50" s="19">
        <f>-PPMT(B5/12,F50,B6*12,B4)</f>
        <v>35313.232475695535</v>
      </c>
      <c r="J50" s="19">
        <f>-IPMT(B5/12,F50,B6*12,B4)</f>
        <v>2429.2348123263287</v>
      </c>
      <c r="K50" s="19">
        <f t="shared" si="3"/>
        <v>547703.12248262356</v>
      </c>
    </row>
    <row r="51" spans="4:11" ht="25.8" x14ac:dyDescent="0.5">
      <c r="D51" s="20"/>
      <c r="F51" s="21">
        <v>46</v>
      </c>
      <c r="G51" s="23">
        <f t="shared" si="5"/>
        <v>547703.12248262356</v>
      </c>
      <c r="H51" s="23">
        <f t="shared" si="4"/>
        <v>37742.467288021857</v>
      </c>
      <c r="I51" s="23">
        <f>-PPMT(B5/12,F51,B6*12,B4)</f>
        <v>35460.370944344264</v>
      </c>
      <c r="J51" s="23">
        <f>-IPMT(B5/12,F51,B6*12,B4)</f>
        <v>2282.0963436775965</v>
      </c>
      <c r="K51" s="23">
        <f t="shared" si="3"/>
        <v>512242.75153827929</v>
      </c>
    </row>
    <row r="52" spans="4:11" ht="25.8" x14ac:dyDescent="0.5">
      <c r="D52" s="20"/>
      <c r="F52" s="17">
        <v>47</v>
      </c>
      <c r="G52" s="19">
        <f t="shared" si="5"/>
        <v>512242.75153827929</v>
      </c>
      <c r="H52" s="19">
        <f t="shared" si="4"/>
        <v>37742.467288021871</v>
      </c>
      <c r="I52" s="19">
        <f>-PPMT(B5/12,F52,B6*12,B4)</f>
        <v>35608.122489945708</v>
      </c>
      <c r="J52" s="19">
        <f>-IPMT(B5/12,F52,B6*12,B4)</f>
        <v>2134.3447980761625</v>
      </c>
      <c r="K52" s="19">
        <f t="shared" si="3"/>
        <v>476634.62904833356</v>
      </c>
    </row>
    <row r="53" spans="4:11" ht="25.8" x14ac:dyDescent="0.5">
      <c r="D53" s="20"/>
      <c r="F53" s="21">
        <v>48</v>
      </c>
      <c r="G53" s="23">
        <f t="shared" si="5"/>
        <v>476634.62904833356</v>
      </c>
      <c r="H53" s="23">
        <f t="shared" si="4"/>
        <v>37742.467288021864</v>
      </c>
      <c r="I53" s="23">
        <f>-PPMT(B5/12,F53,B6*12,B4)</f>
        <v>35756.489666987145</v>
      </c>
      <c r="J53" s="23">
        <f>-IPMT(B5/12,F53,B6*12,B4)</f>
        <v>1985.9776210347222</v>
      </c>
      <c r="K53" s="23">
        <f t="shared" si="3"/>
        <v>440878.13938134641</v>
      </c>
    </row>
    <row r="54" spans="4:11" ht="25.8" x14ac:dyDescent="0.5">
      <c r="D54" s="20"/>
      <c r="F54" s="17">
        <v>49</v>
      </c>
      <c r="G54" s="19">
        <f t="shared" si="5"/>
        <v>440878.13938134641</v>
      </c>
      <c r="H54" s="19">
        <f t="shared" si="4"/>
        <v>37742.467288021871</v>
      </c>
      <c r="I54" s="19">
        <f>-PPMT(B5/12,F54,B6*12,B4)</f>
        <v>35905.475040599595</v>
      </c>
      <c r="J54" s="19">
        <f>-IPMT(B5/12,F54,B6*12,B4)</f>
        <v>1836.9922474222758</v>
      </c>
      <c r="K54" s="19">
        <f t="shared" si="3"/>
        <v>404972.66434074682</v>
      </c>
    </row>
    <row r="55" spans="4:11" ht="25.8" x14ac:dyDescent="0.5">
      <c r="D55" s="20"/>
      <c r="F55" s="21">
        <v>50</v>
      </c>
      <c r="G55" s="23">
        <f t="shared" si="5"/>
        <v>404972.66434074682</v>
      </c>
      <c r="H55" s="23">
        <f t="shared" si="4"/>
        <v>37742.467288021871</v>
      </c>
      <c r="I55" s="23">
        <f>-PPMT(B5/12,F55,B6*12,B4)</f>
        <v>36055.081186602096</v>
      </c>
      <c r="J55" s="23">
        <f>-IPMT(B5/12,F55,B6*12,B4)</f>
        <v>1687.3861014197776</v>
      </c>
      <c r="K55" s="23">
        <f t="shared" si="3"/>
        <v>368917.5831541447</v>
      </c>
    </row>
    <row r="56" spans="4:11" ht="25.8" x14ac:dyDescent="0.5">
      <c r="D56" s="20"/>
      <c r="F56" s="17">
        <v>51</v>
      </c>
      <c r="G56" s="19">
        <f t="shared" si="5"/>
        <v>368917.5831541447</v>
      </c>
      <c r="H56" s="19">
        <f t="shared" si="4"/>
        <v>37742.467288021864</v>
      </c>
      <c r="I56" s="19">
        <f>-PPMT(B5/12,F56,B6*12,B4)</f>
        <v>36205.310691546263</v>
      </c>
      <c r="J56" s="19">
        <f>-IPMT(B5/12,F56,B6*12,B4)</f>
        <v>1537.1565964756019</v>
      </c>
      <c r="K56" s="19">
        <f t="shared" si="3"/>
        <v>332712.27246259846</v>
      </c>
    </row>
    <row r="57" spans="4:11" ht="25.8" x14ac:dyDescent="0.5">
      <c r="D57" s="20"/>
      <c r="F57" s="21">
        <v>52</v>
      </c>
      <c r="G57" s="23">
        <f t="shared" si="5"/>
        <v>332712.27246259846</v>
      </c>
      <c r="H57" s="23">
        <f t="shared" si="4"/>
        <v>37742.467288021864</v>
      </c>
      <c r="I57" s="23">
        <f>-PPMT(B5/12,F57,B6*12,B4)</f>
        <v>36356.166152761041</v>
      </c>
      <c r="J57" s="23">
        <f>-IPMT(B5/12,F57,B6*12,B4)</f>
        <v>1386.301135260826</v>
      </c>
      <c r="K57" s="23">
        <f t="shared" si="3"/>
        <v>296356.10630983743</v>
      </c>
    </row>
    <row r="58" spans="4:11" ht="25.8" x14ac:dyDescent="0.5">
      <c r="D58" s="20"/>
      <c r="F58" s="17">
        <v>53</v>
      </c>
      <c r="G58" s="19">
        <f t="shared" si="5"/>
        <v>296356.10630983743</v>
      </c>
      <c r="H58" s="19">
        <f t="shared" si="4"/>
        <v>37742.467288021871</v>
      </c>
      <c r="I58" s="19">
        <f>-PPMT(B5/12,F58,B6*12,B4)</f>
        <v>36507.650178397547</v>
      </c>
      <c r="J58" s="19">
        <f>-IPMT(B5/12,F58,B6*12,B4)</f>
        <v>1234.8171096243216</v>
      </c>
      <c r="K58" s="19">
        <f t="shared" si="3"/>
        <v>259848.45613143989</v>
      </c>
    </row>
    <row r="59" spans="4:11" ht="25.8" x14ac:dyDescent="0.5">
      <c r="D59" s="20"/>
      <c r="F59" s="21">
        <v>54</v>
      </c>
      <c r="G59" s="23">
        <f t="shared" si="5"/>
        <v>259848.45613143989</v>
      </c>
      <c r="H59" s="23">
        <f t="shared" si="4"/>
        <v>37742.467288021871</v>
      </c>
      <c r="I59" s="23">
        <f>-PPMT(B5/12,F59,B6*12,B4)</f>
        <v>36659.765387474203</v>
      </c>
      <c r="J59" s="23">
        <f>-IPMT(B5/12,F59,B6*12,B4)</f>
        <v>1082.7019005476654</v>
      </c>
      <c r="K59" s="23">
        <f t="shared" si="3"/>
        <v>223188.69074396568</v>
      </c>
    </row>
    <row r="60" spans="4:11" ht="25.8" x14ac:dyDescent="0.5">
      <c r="D60" s="20"/>
      <c r="F60" s="17">
        <v>55</v>
      </c>
      <c r="G60" s="19">
        <f t="shared" si="5"/>
        <v>223188.69074396568</v>
      </c>
      <c r="H60" s="19">
        <f t="shared" si="4"/>
        <v>37742.467288021879</v>
      </c>
      <c r="I60" s="19">
        <f>-PPMT(B5/12,F60,B6*12,B4)</f>
        <v>36812.51440992202</v>
      </c>
      <c r="J60" s="19">
        <f>-IPMT(B5/12,F60,B6*12,B4)</f>
        <v>929.95287809985621</v>
      </c>
      <c r="K60" s="19">
        <f t="shared" si="3"/>
        <v>186376.17633404367</v>
      </c>
    </row>
    <row r="61" spans="4:11" ht="25.8" x14ac:dyDescent="0.5">
      <c r="D61" s="20"/>
      <c r="F61" s="21">
        <v>56</v>
      </c>
      <c r="G61" s="23">
        <f t="shared" si="5"/>
        <v>186376.17633404367</v>
      </c>
      <c r="H61" s="23">
        <f t="shared" si="4"/>
        <v>37742.467288021864</v>
      </c>
      <c r="I61" s="23">
        <f>-PPMT(B5/12,F61,B6*12,B4)</f>
        <v>36965.899886630017</v>
      </c>
      <c r="J61" s="23">
        <f>-IPMT(B5/12,F61,B6*12,B4)</f>
        <v>776.56740139184774</v>
      </c>
      <c r="K61" s="23">
        <f t="shared" si="3"/>
        <v>149410.27644741366</v>
      </c>
    </row>
    <row r="62" spans="4:11" ht="25.8" x14ac:dyDescent="0.5">
      <c r="D62" s="20"/>
      <c r="F62" s="17">
        <v>57</v>
      </c>
      <c r="G62" s="19">
        <f t="shared" si="5"/>
        <v>149410.27644741366</v>
      </c>
      <c r="H62" s="19">
        <f t="shared" si="4"/>
        <v>37742.467288021871</v>
      </c>
      <c r="I62" s="19">
        <f>-PPMT(B5/12,F62,B6*12,B4)</f>
        <v>37119.924469490979</v>
      </c>
      <c r="J62" s="19">
        <f>-IPMT(B5/12,F62,B6*12,B4)</f>
        <v>622.54281853088946</v>
      </c>
      <c r="K62" s="19">
        <f t="shared" si="3"/>
        <v>112290.35197792269</v>
      </c>
    </row>
    <row r="63" spans="4:11" ht="25.8" x14ac:dyDescent="0.5">
      <c r="D63" s="20"/>
      <c r="F63" s="21">
        <v>58</v>
      </c>
      <c r="G63" s="23">
        <f t="shared" si="5"/>
        <v>112290.35197792269</v>
      </c>
      <c r="H63" s="23">
        <f t="shared" si="4"/>
        <v>37742.467288021871</v>
      </c>
      <c r="I63" s="23">
        <f>-PPMT(B5/12,F63,B6*12,B4)</f>
        <v>37274.590821447193</v>
      </c>
      <c r="J63" s="23">
        <f>-IPMT(B5/12,F63,B6*12,B4)</f>
        <v>467.87646657467707</v>
      </c>
      <c r="K63" s="23">
        <f t="shared" si="3"/>
        <v>75015.761156475492</v>
      </c>
    </row>
    <row r="64" spans="4:11" ht="25.8" x14ac:dyDescent="0.5">
      <c r="D64" s="20"/>
      <c r="F64" s="17">
        <v>59</v>
      </c>
      <c r="G64" s="19">
        <f t="shared" si="5"/>
        <v>75015.761156475492</v>
      </c>
      <c r="H64" s="19">
        <f t="shared" si="4"/>
        <v>37742.467288021864</v>
      </c>
      <c r="I64" s="19">
        <f>-PPMT(B5/12,F64,B6*12,B4)</f>
        <v>37429.901616536554</v>
      </c>
      <c r="J64" s="19">
        <f>-IPMT(B5/12,F64,B6*12,B4)</f>
        <v>312.56567148531389</v>
      </c>
      <c r="K64" s="19">
        <f t="shared" si="3"/>
        <v>37585.859539938938</v>
      </c>
    </row>
    <row r="65" spans="4:11" ht="25.8" x14ac:dyDescent="0.5">
      <c r="D65" s="20"/>
      <c r="F65" s="21">
        <v>60</v>
      </c>
      <c r="G65" s="23">
        <f t="shared" si="5"/>
        <v>37585.859539938938</v>
      </c>
      <c r="H65" s="23">
        <f t="shared" si="4"/>
        <v>37742.467288021864</v>
      </c>
      <c r="I65" s="23">
        <f>-PPMT(B5/12,F65,B6*12,B4)</f>
        <v>37585.859539938785</v>
      </c>
      <c r="J65" s="23">
        <f>-IPMT(B5/12,F65,B6*12,B4)</f>
        <v>156.60774808307823</v>
      </c>
      <c r="K65" s="23">
        <f t="shared" si="3"/>
        <v>1.5279510989785194E-10</v>
      </c>
    </row>
    <row r="66" spans="4:11" ht="25.8" x14ac:dyDescent="0.5">
      <c r="D66" s="20"/>
      <c r="F66" s="24"/>
      <c r="G66" s="24"/>
      <c r="H66" s="24"/>
      <c r="I66" s="24"/>
      <c r="J66" s="24"/>
      <c r="K66" s="24"/>
    </row>
  </sheetData>
  <mergeCells count="3">
    <mergeCell ref="A2:B3"/>
    <mergeCell ref="G1:I1"/>
    <mergeCell ref="H3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Ramlakhan paswan</dc:creator>
  <cp:lastModifiedBy>Ramlakhan paswan</cp:lastModifiedBy>
  <dcterms:created xsi:type="dcterms:W3CDTF">2020-07-15T08:55:30Z</dcterms:created>
  <dcterms:modified xsi:type="dcterms:W3CDTF">2020-07-17T13:49:00Z</dcterms:modified>
</cp:coreProperties>
</file>